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ichValueRel.xml" ContentType="application/vnd.ms-excel.richvaluerel+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231"/>
  <workbookPr codeName="ThisWorkbook"/>
  <mc:AlternateContent xmlns:mc="http://schemas.openxmlformats.org/markup-compatibility/2006">
    <mc:Choice Requires="x15">
      <x15ac:absPath xmlns:x15ac="http://schemas.microsoft.com/office/spreadsheetml/2010/11/ac" url="Z:\GIE\WEB\SITES\PORTAIL\Contenus SST\Risque chimique\"/>
    </mc:Choice>
  </mc:AlternateContent>
  <xr:revisionPtr revIDLastSave="0" documentId="8_{512A7424-AF0D-4C5B-93E7-CD015D7544C7}" xr6:coauthVersionLast="47" xr6:coauthVersionMax="47" xr10:uidLastSave="{00000000-0000-0000-0000-000000000000}"/>
  <bookViews>
    <workbookView xWindow="-108" yWindow="-108" windowWidth="23256" windowHeight="14016" xr2:uid="{00000000-000D-0000-FFFF-FFFF00000000}"/>
  </bookViews>
  <sheets>
    <sheet name="OUTIL D'ÉVALUATION" sheetId="1" r:id="rId1"/>
    <sheet name="Guide d'utilisation" sheetId="12" r:id="rId2"/>
    <sheet name="Guide d'Interprétation" sheetId="13" r:id="rId3"/>
    <sheet name="Info Danger" sheetId="2" state="hidden" r:id="rId4"/>
    <sheet name="Info - Classe d'exposition" sheetId="3" state="hidden" r:id="rId5"/>
    <sheet name="Info - Risques potentiels" sheetId="5" state="hidden" r:id="rId6"/>
    <sheet name="Info - Listes déroulantes" sheetId="7" state="hidden" r:id="rId7"/>
  </sheets>
  <definedNames>
    <definedName name="_xlnm._FilterDatabase" localSheetId="3" hidden="1">'Info Danger'!$A$7:$K$52</definedName>
    <definedName name="_xlnm._FilterDatabase" localSheetId="0" hidden="1">'OUTIL D''ÉVALUATION'!$B$6:$BV$6</definedName>
    <definedName name="C_M_R">'Info Danger'!#REF!</definedName>
    <definedName name="CMR">'Info Danger'!#REF!</definedName>
    <definedName name="CMRCLP">'Info Danger'!$D$63:$G$74</definedName>
    <definedName name="concatene">'Info - Listes déroulantes'!$D$21:$D$36</definedName>
    <definedName name="DANGER">'Info Danger'!#REF!</definedName>
    <definedName name="DANGERARRETE">'Info Danger'!$B$7:$K$52</definedName>
    <definedName name="DANGERCLP">'Info Danger'!$B$7:$J$52</definedName>
    <definedName name="DANGERNATURE">'Info Danger'!#REF!</definedName>
    <definedName name="Exposition">'Info - Classe d''exposition'!$B$5:$C$25</definedName>
    <definedName name="Fréquences">'Info - Listes déroulantes'!$D$21:$D$36</definedName>
    <definedName name="Fréquencess">'Info - Listes déroulantes'!$D$21:$F$36</definedName>
    <definedName name="_xlnm.Print_Titles" localSheetId="0">'OUTIL D''ÉVALUATION'!$5:$6</definedName>
    <definedName name="jour">'Info - Listes déroulantes'!$C$13:$F$13</definedName>
    <definedName name="Listeprotection">'OUTIL D''ÉVALUATION'!#REF!</definedName>
    <definedName name="Listprotection">'Info - Listes déroulantes'!$I$4:$I$5</definedName>
    <definedName name="Picto_danger">'Info - Listes déroulantes'!$I$12:$I$21</definedName>
    <definedName name="Picto_danger_clp">'Info - Listes déroulantes'!$J$12:$J$23</definedName>
    <definedName name="Procédé">'Info - Listes déroulantes'!$F$4:$F$5</definedName>
    <definedName name="Protection">#REF!</definedName>
    <definedName name="Protection_collective">#REF!</definedName>
    <definedName name="Risque_potentiel">'Info - Risques potentiels'!$B$5:$C$30</definedName>
    <definedName name="score_danger">'Info Danger'!$B$55:$C$59</definedName>
    <definedName name="score_procédé">'Info - Listes déroulantes'!$F$4:$G$5</definedName>
    <definedName name="score_protection">'Info - Listes déroulantes'!$I$4:$J$5</definedName>
    <definedName name="score_volatilité">'Info - Listes déroulantes'!$B$4:$C$7</definedName>
    <definedName name="semaine">'Info - Listes déroulantes'!$C$14:$F$14</definedName>
    <definedName name="Utilisation">'Info - Listes déroulantes'!$B$13:$B$16</definedName>
    <definedName name="VLEP">'Info - Listes déroulantes'!$L$4:$L$5</definedName>
    <definedName name="VLEPON">'Info - Listes déroulantes'!$L$4:$M$5</definedName>
    <definedName name="Volatilité">'Info - Listes déroulantes'!$B$4:$B$7</definedName>
    <definedName name="_xlnm.Print_Area" localSheetId="2">'Guide d''Interprétation'!$A$1:$M$15</definedName>
    <definedName name="_xlnm.Print_Area" localSheetId="1">'Guide d''utilisation'!$B$1:$K$122</definedName>
    <definedName name="_xlnm.Print_Area" localSheetId="4">'Info - Classe d''exposition'!$B$5:$C$25</definedName>
    <definedName name="_xlnm.Print_Area" localSheetId="6">'Info - Listes déroulantes'!$A$1:$M$36</definedName>
    <definedName name="_xlnm.Print_Area" localSheetId="5">'Info - Risques potentiels'!$B$5:$C$31</definedName>
    <definedName name="_xlnm.Print_Area" localSheetId="3">'Info Danger'!$B$7:$K$52</definedName>
    <definedName name="_xlnm.Print_Area" localSheetId="0">'OUTIL D''ÉVALUATION'!$B$5:$BV$34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X7" i="1" l="1"/>
  <c r="Y7" i="1"/>
  <c r="Z7" i="1"/>
  <c r="AA7" i="1"/>
  <c r="AB7" i="1"/>
  <c r="AC7" i="1"/>
  <c r="AD7" i="1"/>
  <c r="AE7" i="1"/>
  <c r="AF7" i="1"/>
  <c r="AG7" i="1"/>
  <c r="AH7" i="1"/>
  <c r="AI7" i="1"/>
  <c r="X8" i="1"/>
  <c r="Y8" i="1"/>
  <c r="Z8" i="1"/>
  <c r="AA8" i="1"/>
  <c r="AB8" i="1"/>
  <c r="AC8" i="1"/>
  <c r="AD8" i="1"/>
  <c r="AE8" i="1"/>
  <c r="AF8" i="1"/>
  <c r="AG8" i="1"/>
  <c r="AH8" i="1"/>
  <c r="AI8" i="1"/>
  <c r="X9" i="1"/>
  <c r="Y9" i="1"/>
  <c r="Z9" i="1"/>
  <c r="AA9" i="1"/>
  <c r="AB9" i="1"/>
  <c r="AC9" i="1"/>
  <c r="AD9" i="1"/>
  <c r="AE9" i="1"/>
  <c r="AF9" i="1"/>
  <c r="AG9" i="1"/>
  <c r="AH9" i="1"/>
  <c r="AI9" i="1"/>
  <c r="X10" i="1"/>
  <c r="Y10" i="1"/>
  <c r="Z10" i="1"/>
  <c r="AA10" i="1"/>
  <c r="AB10" i="1"/>
  <c r="AC10" i="1"/>
  <c r="AD10" i="1"/>
  <c r="AE10" i="1"/>
  <c r="AF10" i="1"/>
  <c r="AG10" i="1"/>
  <c r="AH10" i="1"/>
  <c r="AI10" i="1"/>
  <c r="X11" i="1"/>
  <c r="Y11" i="1"/>
  <c r="Z11" i="1"/>
  <c r="AA11" i="1"/>
  <c r="AB11" i="1"/>
  <c r="AC11" i="1"/>
  <c r="AD11" i="1"/>
  <c r="AE11" i="1"/>
  <c r="AF11" i="1"/>
  <c r="AG11" i="1"/>
  <c r="AH11" i="1"/>
  <c r="AI11" i="1"/>
  <c r="X12" i="1"/>
  <c r="Y12" i="1"/>
  <c r="Z12" i="1"/>
  <c r="AA12" i="1"/>
  <c r="AB12" i="1"/>
  <c r="AC12" i="1"/>
  <c r="AD12" i="1"/>
  <c r="AE12" i="1"/>
  <c r="AF12" i="1"/>
  <c r="AG12" i="1"/>
  <c r="AH12" i="1"/>
  <c r="AI12" i="1"/>
  <c r="X13" i="1"/>
  <c r="Y13" i="1"/>
  <c r="Z13" i="1"/>
  <c r="AA13" i="1"/>
  <c r="AB13" i="1"/>
  <c r="AC13" i="1"/>
  <c r="AD13" i="1"/>
  <c r="AE13" i="1"/>
  <c r="AF13" i="1"/>
  <c r="AG13" i="1"/>
  <c r="AH13" i="1"/>
  <c r="AI13" i="1"/>
  <c r="X14" i="1"/>
  <c r="Y14" i="1"/>
  <c r="Z14" i="1"/>
  <c r="AA14" i="1"/>
  <c r="AB14" i="1"/>
  <c r="AC14" i="1"/>
  <c r="AD14" i="1"/>
  <c r="AE14" i="1"/>
  <c r="AF14" i="1"/>
  <c r="AG14" i="1"/>
  <c r="AH14" i="1"/>
  <c r="AI14" i="1"/>
  <c r="X15" i="1"/>
  <c r="Y15" i="1"/>
  <c r="Z15" i="1"/>
  <c r="AA15" i="1"/>
  <c r="AB15" i="1"/>
  <c r="AC15" i="1"/>
  <c r="AD15" i="1"/>
  <c r="AE15" i="1"/>
  <c r="AF15" i="1"/>
  <c r="AG15" i="1"/>
  <c r="AH15" i="1"/>
  <c r="AI15" i="1"/>
  <c r="X16" i="1"/>
  <c r="Y16" i="1"/>
  <c r="Z16" i="1"/>
  <c r="AA16" i="1"/>
  <c r="AB16" i="1"/>
  <c r="AC16" i="1"/>
  <c r="AD16" i="1"/>
  <c r="AE16" i="1"/>
  <c r="AF16" i="1"/>
  <c r="AG16" i="1"/>
  <c r="AH16" i="1"/>
  <c r="AI16" i="1"/>
  <c r="X17" i="1"/>
  <c r="Y17" i="1"/>
  <c r="Z17" i="1"/>
  <c r="AA17" i="1"/>
  <c r="AB17" i="1"/>
  <c r="AC17" i="1"/>
  <c r="AD17" i="1"/>
  <c r="AE17" i="1"/>
  <c r="AF17" i="1"/>
  <c r="AG17" i="1"/>
  <c r="AH17" i="1"/>
  <c r="AI17" i="1"/>
  <c r="X18" i="1"/>
  <c r="Y18" i="1"/>
  <c r="Z18" i="1"/>
  <c r="AA18" i="1"/>
  <c r="AB18" i="1"/>
  <c r="AC18" i="1"/>
  <c r="AD18" i="1"/>
  <c r="AE18" i="1"/>
  <c r="AF18" i="1"/>
  <c r="AG18" i="1"/>
  <c r="AH18" i="1"/>
  <c r="AI18" i="1"/>
  <c r="X19" i="1"/>
  <c r="Y19" i="1"/>
  <c r="Z19" i="1"/>
  <c r="AA19" i="1"/>
  <c r="AB19" i="1"/>
  <c r="AC19" i="1"/>
  <c r="AD19" i="1"/>
  <c r="AE19" i="1"/>
  <c r="AF19" i="1"/>
  <c r="AG19" i="1"/>
  <c r="AH19" i="1"/>
  <c r="AI19" i="1"/>
  <c r="X20" i="1"/>
  <c r="Y20" i="1"/>
  <c r="Z20" i="1"/>
  <c r="AA20" i="1"/>
  <c r="AB20" i="1"/>
  <c r="AC20" i="1"/>
  <c r="AD20" i="1"/>
  <c r="AE20" i="1"/>
  <c r="AF20" i="1"/>
  <c r="AG20" i="1"/>
  <c r="AH20" i="1"/>
  <c r="AI20" i="1"/>
  <c r="X21" i="1"/>
  <c r="Y21" i="1"/>
  <c r="Z21" i="1"/>
  <c r="AA21" i="1"/>
  <c r="AB21" i="1"/>
  <c r="AC21" i="1"/>
  <c r="AD21" i="1"/>
  <c r="AE21" i="1"/>
  <c r="AF21" i="1"/>
  <c r="AG21" i="1"/>
  <c r="AH21" i="1"/>
  <c r="AI21" i="1"/>
  <c r="X22" i="1"/>
  <c r="Y22" i="1"/>
  <c r="Z22" i="1"/>
  <c r="AA22" i="1"/>
  <c r="AB22" i="1"/>
  <c r="AC22" i="1"/>
  <c r="AD22" i="1"/>
  <c r="AE22" i="1"/>
  <c r="AF22" i="1"/>
  <c r="AG22" i="1"/>
  <c r="AH22" i="1"/>
  <c r="AI22" i="1"/>
  <c r="X23" i="1"/>
  <c r="Y23" i="1"/>
  <c r="Z23" i="1"/>
  <c r="AA23" i="1"/>
  <c r="AB23" i="1"/>
  <c r="AC23" i="1"/>
  <c r="AD23" i="1"/>
  <c r="AE23" i="1"/>
  <c r="AF23" i="1"/>
  <c r="AG23" i="1"/>
  <c r="AH23" i="1"/>
  <c r="AI23" i="1"/>
  <c r="X24" i="1"/>
  <c r="Y24" i="1"/>
  <c r="Z24" i="1"/>
  <c r="AA24" i="1"/>
  <c r="AB24" i="1"/>
  <c r="AC24" i="1"/>
  <c r="AD24" i="1"/>
  <c r="AE24" i="1"/>
  <c r="AF24" i="1"/>
  <c r="AG24" i="1"/>
  <c r="AH24" i="1"/>
  <c r="AI24" i="1"/>
  <c r="X25" i="1"/>
  <c r="Y25" i="1"/>
  <c r="Z25" i="1"/>
  <c r="AA25" i="1"/>
  <c r="AB25" i="1"/>
  <c r="AC25" i="1"/>
  <c r="AD25" i="1"/>
  <c r="AE25" i="1"/>
  <c r="AF25" i="1"/>
  <c r="AG25" i="1"/>
  <c r="AH25" i="1"/>
  <c r="AI25" i="1"/>
  <c r="X26" i="1"/>
  <c r="Y26" i="1"/>
  <c r="Z26" i="1"/>
  <c r="AA26" i="1"/>
  <c r="AB26" i="1"/>
  <c r="AC26" i="1"/>
  <c r="AD26" i="1"/>
  <c r="AE26" i="1"/>
  <c r="AF26" i="1"/>
  <c r="AG26" i="1"/>
  <c r="AH26" i="1"/>
  <c r="AI26" i="1"/>
  <c r="X27" i="1"/>
  <c r="Y27" i="1"/>
  <c r="Z27" i="1"/>
  <c r="AA27" i="1"/>
  <c r="AB27" i="1"/>
  <c r="AC27" i="1"/>
  <c r="AD27" i="1"/>
  <c r="AE27" i="1"/>
  <c r="AF27" i="1"/>
  <c r="AG27" i="1"/>
  <c r="AH27" i="1"/>
  <c r="AI27" i="1"/>
  <c r="X28" i="1"/>
  <c r="Y28" i="1"/>
  <c r="Z28" i="1"/>
  <c r="AA28" i="1"/>
  <c r="AB28" i="1"/>
  <c r="AC28" i="1"/>
  <c r="AD28" i="1"/>
  <c r="AE28" i="1"/>
  <c r="AF28" i="1"/>
  <c r="AG28" i="1"/>
  <c r="AH28" i="1"/>
  <c r="AI28" i="1"/>
  <c r="X29" i="1"/>
  <c r="Y29" i="1"/>
  <c r="Z29" i="1"/>
  <c r="AA29" i="1"/>
  <c r="AB29" i="1"/>
  <c r="AC29" i="1"/>
  <c r="AD29" i="1"/>
  <c r="AE29" i="1"/>
  <c r="AF29" i="1"/>
  <c r="AG29" i="1"/>
  <c r="AH29" i="1"/>
  <c r="AI29" i="1"/>
  <c r="X30" i="1"/>
  <c r="Y30" i="1"/>
  <c r="Z30" i="1"/>
  <c r="AA30" i="1"/>
  <c r="AB30" i="1"/>
  <c r="AC30" i="1"/>
  <c r="AD30" i="1"/>
  <c r="AE30" i="1"/>
  <c r="AF30" i="1"/>
  <c r="AG30" i="1"/>
  <c r="AH30" i="1"/>
  <c r="AI30" i="1"/>
  <c r="X31" i="1"/>
  <c r="Y31" i="1"/>
  <c r="Z31" i="1"/>
  <c r="AA31" i="1"/>
  <c r="AB31" i="1"/>
  <c r="AC31" i="1"/>
  <c r="AD31" i="1"/>
  <c r="AE31" i="1"/>
  <c r="AF31" i="1"/>
  <c r="AG31" i="1"/>
  <c r="AH31" i="1"/>
  <c r="AI31" i="1"/>
  <c r="X32" i="1"/>
  <c r="Y32" i="1"/>
  <c r="Z32" i="1"/>
  <c r="AA32" i="1"/>
  <c r="AB32" i="1"/>
  <c r="AC32" i="1"/>
  <c r="AD32" i="1"/>
  <c r="AE32" i="1"/>
  <c r="AF32" i="1"/>
  <c r="AG32" i="1"/>
  <c r="AH32" i="1"/>
  <c r="AI32" i="1"/>
  <c r="X33" i="1"/>
  <c r="Y33" i="1"/>
  <c r="Z33" i="1"/>
  <c r="AA33" i="1"/>
  <c r="AB33" i="1"/>
  <c r="AC33" i="1"/>
  <c r="AD33" i="1"/>
  <c r="AE33" i="1"/>
  <c r="AF33" i="1"/>
  <c r="AG33" i="1"/>
  <c r="AH33" i="1"/>
  <c r="AI33" i="1"/>
  <c r="X34" i="1"/>
  <c r="Y34" i="1"/>
  <c r="Z34" i="1"/>
  <c r="AA34" i="1"/>
  <c r="AB34" i="1"/>
  <c r="AC34" i="1"/>
  <c r="AD34" i="1"/>
  <c r="AE34" i="1"/>
  <c r="AF34" i="1"/>
  <c r="AG34" i="1"/>
  <c r="AH34" i="1"/>
  <c r="AI34" i="1"/>
  <c r="BQ7" i="1"/>
  <c r="BR7" i="1"/>
  <c r="BS7" i="1"/>
  <c r="BT7" i="1"/>
  <c r="BQ8" i="1"/>
  <c r="BR8" i="1"/>
  <c r="BS8" i="1"/>
  <c r="BT8" i="1"/>
  <c r="BQ9" i="1"/>
  <c r="BR9" i="1"/>
  <c r="BS9" i="1"/>
  <c r="BT9" i="1"/>
  <c r="BQ10" i="1"/>
  <c r="BR10" i="1"/>
  <c r="BS10" i="1"/>
  <c r="BT10" i="1"/>
  <c r="BQ11" i="1"/>
  <c r="BR11" i="1"/>
  <c r="BS11" i="1"/>
  <c r="BT11" i="1"/>
  <c r="BQ12" i="1"/>
  <c r="BR12" i="1"/>
  <c r="BS12" i="1"/>
  <c r="BT12" i="1"/>
  <c r="BQ13" i="1"/>
  <c r="BR13" i="1"/>
  <c r="BS13" i="1"/>
  <c r="BT13" i="1"/>
  <c r="BQ14" i="1"/>
  <c r="BR14" i="1"/>
  <c r="BS14" i="1"/>
  <c r="BT14" i="1"/>
  <c r="BQ15" i="1"/>
  <c r="BR15" i="1"/>
  <c r="BS15" i="1"/>
  <c r="BT15" i="1"/>
  <c r="BQ16" i="1"/>
  <c r="BR16" i="1"/>
  <c r="BS16" i="1"/>
  <c r="BT16" i="1"/>
  <c r="BQ17" i="1"/>
  <c r="BR17" i="1"/>
  <c r="BS17" i="1"/>
  <c r="BT17" i="1"/>
  <c r="BQ18" i="1"/>
  <c r="BR18" i="1"/>
  <c r="BS18" i="1"/>
  <c r="BT18" i="1"/>
  <c r="BQ19" i="1"/>
  <c r="BR19" i="1"/>
  <c r="BS19" i="1"/>
  <c r="BT19" i="1"/>
  <c r="BQ20" i="1"/>
  <c r="BR20" i="1"/>
  <c r="BS20" i="1"/>
  <c r="BT20" i="1"/>
  <c r="BQ21" i="1"/>
  <c r="BR21" i="1"/>
  <c r="BS21" i="1"/>
  <c r="BT21" i="1"/>
  <c r="BQ22" i="1"/>
  <c r="BR22" i="1"/>
  <c r="BS22" i="1"/>
  <c r="BT22" i="1"/>
  <c r="BQ23" i="1"/>
  <c r="BR23" i="1"/>
  <c r="BS23" i="1"/>
  <c r="BT23" i="1"/>
  <c r="BQ24" i="1"/>
  <c r="BR24" i="1"/>
  <c r="BS24" i="1"/>
  <c r="BT24" i="1"/>
  <c r="BQ25" i="1"/>
  <c r="BR25" i="1"/>
  <c r="BS25" i="1"/>
  <c r="BT25" i="1"/>
  <c r="BQ26" i="1"/>
  <c r="BR26" i="1"/>
  <c r="BS26" i="1"/>
  <c r="BT26" i="1"/>
  <c r="BQ27" i="1"/>
  <c r="BR27" i="1"/>
  <c r="BS27" i="1"/>
  <c r="BT27" i="1"/>
  <c r="BQ28" i="1"/>
  <c r="BR28" i="1"/>
  <c r="BS28" i="1"/>
  <c r="BT28" i="1"/>
  <c r="BQ29" i="1"/>
  <c r="BR29" i="1"/>
  <c r="BS29" i="1"/>
  <c r="BT29" i="1"/>
  <c r="BQ30" i="1"/>
  <c r="BR30" i="1"/>
  <c r="BS30" i="1"/>
  <c r="BT30" i="1"/>
  <c r="BQ31" i="1"/>
  <c r="BR31" i="1"/>
  <c r="BS31" i="1"/>
  <c r="BT31" i="1"/>
  <c r="BQ32" i="1"/>
  <c r="BR32" i="1"/>
  <c r="BS32" i="1"/>
  <c r="BT32" i="1"/>
  <c r="BQ33" i="1"/>
  <c r="BR33" i="1"/>
  <c r="BS33" i="1"/>
  <c r="BT33" i="1"/>
  <c r="BQ34" i="1"/>
  <c r="BR34" i="1"/>
  <c r="BS34" i="1"/>
  <c r="BT34" i="1"/>
  <c r="BQ35" i="1"/>
  <c r="BR35" i="1"/>
  <c r="BS35" i="1"/>
  <c r="BT35" i="1"/>
  <c r="BQ36" i="1"/>
  <c r="BR36" i="1"/>
  <c r="BS36" i="1"/>
  <c r="BT36" i="1"/>
  <c r="BQ37" i="1"/>
  <c r="BR37" i="1"/>
  <c r="BS37" i="1"/>
  <c r="BT37" i="1"/>
  <c r="BQ38" i="1"/>
  <c r="BR38" i="1"/>
  <c r="BS38" i="1"/>
  <c r="BT38" i="1"/>
  <c r="BQ39" i="1"/>
  <c r="BR39" i="1"/>
  <c r="BS39" i="1"/>
  <c r="BT39" i="1"/>
  <c r="BQ40" i="1"/>
  <c r="BR40" i="1"/>
  <c r="BS40" i="1"/>
  <c r="BT40" i="1"/>
  <c r="BQ41" i="1"/>
  <c r="BR41" i="1"/>
  <c r="BS41" i="1"/>
  <c r="BT41" i="1"/>
  <c r="BQ42" i="1"/>
  <c r="BR42" i="1"/>
  <c r="BS42" i="1"/>
  <c r="BT42" i="1"/>
  <c r="BQ43" i="1"/>
  <c r="BR43" i="1"/>
  <c r="BS43" i="1"/>
  <c r="BT43" i="1"/>
  <c r="BQ44" i="1"/>
  <c r="BR44" i="1"/>
  <c r="BS44" i="1"/>
  <c r="BT44" i="1"/>
  <c r="BQ45" i="1"/>
  <c r="BR45" i="1"/>
  <c r="BS45" i="1"/>
  <c r="BT45" i="1"/>
  <c r="BQ46" i="1"/>
  <c r="BR46" i="1"/>
  <c r="BS46" i="1"/>
  <c r="BT46" i="1"/>
  <c r="BQ47" i="1"/>
  <c r="BR47" i="1"/>
  <c r="BS47" i="1"/>
  <c r="BT47" i="1"/>
  <c r="BQ48" i="1"/>
  <c r="BR48" i="1"/>
  <c r="BS48" i="1"/>
  <c r="BT48" i="1"/>
  <c r="BQ49" i="1"/>
  <c r="BR49" i="1"/>
  <c r="BS49" i="1"/>
  <c r="BT49" i="1"/>
  <c r="BQ50" i="1"/>
  <c r="BR50" i="1"/>
  <c r="BS50" i="1"/>
  <c r="BT50" i="1"/>
  <c r="BQ51" i="1"/>
  <c r="BR51" i="1"/>
  <c r="BS51" i="1"/>
  <c r="BT51" i="1"/>
  <c r="BQ52" i="1"/>
  <c r="BR52" i="1"/>
  <c r="BS52" i="1"/>
  <c r="BT52" i="1"/>
  <c r="BQ53" i="1"/>
  <c r="BR53" i="1"/>
  <c r="BS53" i="1"/>
  <c r="BT53" i="1"/>
  <c r="BQ54" i="1"/>
  <c r="BR54" i="1"/>
  <c r="BS54" i="1"/>
  <c r="BT54" i="1"/>
  <c r="BQ55" i="1"/>
  <c r="BR55" i="1"/>
  <c r="BS55" i="1"/>
  <c r="BT55" i="1"/>
  <c r="BQ56" i="1"/>
  <c r="BR56" i="1"/>
  <c r="BS56" i="1"/>
  <c r="BT56" i="1"/>
  <c r="BQ57" i="1"/>
  <c r="BR57" i="1"/>
  <c r="BS57" i="1"/>
  <c r="BT57" i="1"/>
  <c r="BQ58" i="1"/>
  <c r="BR58" i="1"/>
  <c r="BS58" i="1"/>
  <c r="BT58" i="1"/>
  <c r="BQ59" i="1"/>
  <c r="BR59" i="1"/>
  <c r="BS59" i="1"/>
  <c r="BT59" i="1"/>
  <c r="BQ60" i="1"/>
  <c r="BR60" i="1"/>
  <c r="BS60" i="1"/>
  <c r="BT60" i="1"/>
  <c r="BQ61" i="1"/>
  <c r="BR61" i="1"/>
  <c r="BS61" i="1"/>
  <c r="BT61" i="1"/>
  <c r="BQ62" i="1"/>
  <c r="BR62" i="1"/>
  <c r="BS62" i="1"/>
  <c r="BT62" i="1"/>
  <c r="BQ63" i="1"/>
  <c r="BR63" i="1"/>
  <c r="BS63" i="1"/>
  <c r="BT63" i="1"/>
  <c r="BQ64" i="1"/>
  <c r="BR64" i="1"/>
  <c r="BS64" i="1"/>
  <c r="BT64" i="1"/>
  <c r="BQ65" i="1"/>
  <c r="BR65" i="1"/>
  <c r="BS65" i="1"/>
  <c r="BT65" i="1"/>
  <c r="BQ66" i="1"/>
  <c r="BR66" i="1"/>
  <c r="BS66" i="1"/>
  <c r="BT66" i="1"/>
  <c r="BQ67" i="1"/>
  <c r="BR67" i="1"/>
  <c r="BS67" i="1"/>
  <c r="BT67" i="1"/>
  <c r="BQ68" i="1"/>
  <c r="BR68" i="1"/>
  <c r="BS68" i="1"/>
  <c r="BT68" i="1"/>
  <c r="BQ69" i="1"/>
  <c r="BR69" i="1"/>
  <c r="BS69" i="1"/>
  <c r="BT69" i="1"/>
  <c r="BQ70" i="1"/>
  <c r="BR70" i="1"/>
  <c r="BS70" i="1"/>
  <c r="BT70" i="1"/>
  <c r="BQ71" i="1"/>
  <c r="BR71" i="1"/>
  <c r="BS71" i="1"/>
  <c r="BT71" i="1"/>
  <c r="BQ72" i="1"/>
  <c r="BR72" i="1"/>
  <c r="BS72" i="1"/>
  <c r="BT72" i="1"/>
  <c r="BQ73" i="1"/>
  <c r="BR73" i="1"/>
  <c r="BS73" i="1"/>
  <c r="BT73" i="1"/>
  <c r="BQ74" i="1"/>
  <c r="BR74" i="1"/>
  <c r="BS74" i="1"/>
  <c r="BT74" i="1"/>
  <c r="BQ75" i="1"/>
  <c r="BR75" i="1"/>
  <c r="BS75" i="1"/>
  <c r="BT75" i="1"/>
  <c r="BQ76" i="1"/>
  <c r="BR76" i="1"/>
  <c r="BS76" i="1"/>
  <c r="BT76" i="1"/>
  <c r="BQ77" i="1"/>
  <c r="BR77" i="1"/>
  <c r="BS77" i="1"/>
  <c r="BT77" i="1"/>
  <c r="BQ78" i="1"/>
  <c r="BR78" i="1"/>
  <c r="BS78" i="1"/>
  <c r="BT78" i="1"/>
  <c r="BQ79" i="1"/>
  <c r="BR79" i="1"/>
  <c r="BS79" i="1"/>
  <c r="BT79" i="1"/>
  <c r="BQ80" i="1"/>
  <c r="BR80" i="1"/>
  <c r="BS80" i="1"/>
  <c r="BT80" i="1"/>
  <c r="BQ81" i="1"/>
  <c r="BR81" i="1"/>
  <c r="BS81" i="1"/>
  <c r="BT81" i="1"/>
  <c r="BQ82" i="1"/>
  <c r="BR82" i="1"/>
  <c r="BS82" i="1"/>
  <c r="BT82" i="1"/>
  <c r="BQ83" i="1"/>
  <c r="BR83" i="1"/>
  <c r="BS83" i="1"/>
  <c r="BT83" i="1"/>
  <c r="BQ84" i="1"/>
  <c r="BR84" i="1"/>
  <c r="BS84" i="1"/>
  <c r="BT84" i="1"/>
  <c r="BQ85" i="1"/>
  <c r="BR85" i="1"/>
  <c r="BS85" i="1"/>
  <c r="BT85" i="1"/>
  <c r="BQ86" i="1"/>
  <c r="BR86" i="1"/>
  <c r="BS86" i="1"/>
  <c r="BT86" i="1"/>
  <c r="BQ87" i="1"/>
  <c r="BR87" i="1"/>
  <c r="BS87" i="1"/>
  <c r="BT87" i="1"/>
  <c r="BQ88" i="1"/>
  <c r="BR88" i="1"/>
  <c r="BS88" i="1"/>
  <c r="BT88" i="1"/>
  <c r="BQ89" i="1"/>
  <c r="BR89" i="1"/>
  <c r="BS89" i="1"/>
  <c r="BT89" i="1"/>
  <c r="BQ90" i="1"/>
  <c r="BR90" i="1"/>
  <c r="BS90" i="1"/>
  <c r="BT90" i="1"/>
  <c r="BQ91" i="1"/>
  <c r="BR91" i="1"/>
  <c r="BS91" i="1"/>
  <c r="BT91" i="1"/>
  <c r="BQ92" i="1"/>
  <c r="BR92" i="1"/>
  <c r="BS92" i="1"/>
  <c r="BT92" i="1"/>
  <c r="BQ93" i="1"/>
  <c r="BR93" i="1"/>
  <c r="BS93" i="1"/>
  <c r="BT93" i="1"/>
  <c r="BQ94" i="1"/>
  <c r="BR94" i="1"/>
  <c r="BS94" i="1"/>
  <c r="BT94" i="1"/>
  <c r="BQ95" i="1"/>
  <c r="BR95" i="1"/>
  <c r="BS95" i="1"/>
  <c r="BT95" i="1"/>
  <c r="BQ96" i="1"/>
  <c r="BR96" i="1"/>
  <c r="BS96" i="1"/>
  <c r="BT96" i="1"/>
  <c r="BQ97" i="1"/>
  <c r="BR97" i="1"/>
  <c r="BS97" i="1"/>
  <c r="BT97" i="1"/>
  <c r="BQ98" i="1"/>
  <c r="BR98" i="1"/>
  <c r="BS98" i="1"/>
  <c r="BT98" i="1"/>
  <c r="BQ99" i="1"/>
  <c r="BR99" i="1"/>
  <c r="BS99" i="1"/>
  <c r="BT99" i="1"/>
  <c r="BQ100" i="1"/>
  <c r="BR100" i="1"/>
  <c r="BS100" i="1"/>
  <c r="BT100" i="1"/>
  <c r="BQ101" i="1"/>
  <c r="BR101" i="1"/>
  <c r="BS101" i="1"/>
  <c r="BT101" i="1"/>
  <c r="BQ102" i="1"/>
  <c r="BR102" i="1"/>
  <c r="BS102" i="1"/>
  <c r="BT102" i="1"/>
  <c r="BQ103" i="1"/>
  <c r="BR103" i="1"/>
  <c r="BS103" i="1"/>
  <c r="BT103" i="1"/>
  <c r="BQ104" i="1"/>
  <c r="BR104" i="1"/>
  <c r="BS104" i="1"/>
  <c r="BT104" i="1"/>
  <c r="BQ105" i="1"/>
  <c r="BR105" i="1"/>
  <c r="BS105" i="1"/>
  <c r="BT105" i="1"/>
  <c r="BQ106" i="1"/>
  <c r="BR106" i="1"/>
  <c r="BS106" i="1"/>
  <c r="BT106" i="1"/>
  <c r="BQ107" i="1"/>
  <c r="BR107" i="1"/>
  <c r="BS107" i="1"/>
  <c r="BT107" i="1"/>
  <c r="BQ108" i="1"/>
  <c r="BR108" i="1"/>
  <c r="BS108" i="1"/>
  <c r="BT108" i="1"/>
  <c r="BQ109" i="1"/>
  <c r="BR109" i="1"/>
  <c r="BS109" i="1"/>
  <c r="BT109" i="1"/>
  <c r="BQ110" i="1"/>
  <c r="BR110" i="1"/>
  <c r="BS110" i="1"/>
  <c r="BT110" i="1"/>
  <c r="BQ111" i="1"/>
  <c r="BR111" i="1"/>
  <c r="BS111" i="1"/>
  <c r="BT111" i="1"/>
  <c r="BQ112" i="1"/>
  <c r="BR112" i="1"/>
  <c r="BS112" i="1"/>
  <c r="BT112" i="1"/>
  <c r="BQ113" i="1"/>
  <c r="BR113" i="1"/>
  <c r="BS113" i="1"/>
  <c r="BT113" i="1"/>
  <c r="BQ114" i="1"/>
  <c r="BR114" i="1"/>
  <c r="BS114" i="1"/>
  <c r="BT114" i="1"/>
  <c r="BQ115" i="1"/>
  <c r="BR115" i="1"/>
  <c r="BS115" i="1"/>
  <c r="BT115" i="1"/>
  <c r="BQ116" i="1"/>
  <c r="BR116" i="1"/>
  <c r="BS116" i="1"/>
  <c r="BT116" i="1"/>
  <c r="BQ117" i="1"/>
  <c r="BR117" i="1"/>
  <c r="BS117" i="1"/>
  <c r="BT117" i="1"/>
  <c r="BQ118" i="1"/>
  <c r="BR118" i="1"/>
  <c r="BS118" i="1"/>
  <c r="BT118" i="1"/>
  <c r="BQ119" i="1"/>
  <c r="BR119" i="1"/>
  <c r="BS119" i="1"/>
  <c r="BT119" i="1"/>
  <c r="BQ120" i="1"/>
  <c r="BR120" i="1"/>
  <c r="BS120" i="1"/>
  <c r="BT120" i="1"/>
  <c r="BQ121" i="1"/>
  <c r="BR121" i="1"/>
  <c r="BS121" i="1"/>
  <c r="BT121" i="1"/>
  <c r="BQ122" i="1"/>
  <c r="BR122" i="1"/>
  <c r="BS122" i="1"/>
  <c r="BT122" i="1"/>
  <c r="BQ123" i="1"/>
  <c r="BR123" i="1"/>
  <c r="BS123" i="1"/>
  <c r="BT123" i="1"/>
  <c r="BQ124" i="1"/>
  <c r="BR124" i="1"/>
  <c r="BS124" i="1"/>
  <c r="BT124" i="1"/>
  <c r="BQ125" i="1"/>
  <c r="BR125" i="1"/>
  <c r="BS125" i="1"/>
  <c r="BT125" i="1"/>
  <c r="BQ126" i="1"/>
  <c r="BR126" i="1"/>
  <c r="BS126" i="1"/>
  <c r="BT126" i="1"/>
  <c r="BQ127" i="1"/>
  <c r="BR127" i="1"/>
  <c r="BS127" i="1"/>
  <c r="BT127" i="1"/>
  <c r="BQ128" i="1"/>
  <c r="BR128" i="1"/>
  <c r="BS128" i="1"/>
  <c r="BT128" i="1"/>
  <c r="BQ129" i="1"/>
  <c r="BR129" i="1"/>
  <c r="BS129" i="1"/>
  <c r="BT129" i="1"/>
  <c r="BQ130" i="1"/>
  <c r="BR130" i="1"/>
  <c r="BS130" i="1"/>
  <c r="BT130" i="1"/>
  <c r="BQ131" i="1"/>
  <c r="BR131" i="1"/>
  <c r="BS131" i="1"/>
  <c r="BT131" i="1"/>
  <c r="BQ132" i="1"/>
  <c r="BR132" i="1"/>
  <c r="BS132" i="1"/>
  <c r="BT132" i="1"/>
  <c r="BQ133" i="1"/>
  <c r="BR133" i="1"/>
  <c r="BS133" i="1"/>
  <c r="BT133" i="1"/>
  <c r="BQ134" i="1"/>
  <c r="BR134" i="1"/>
  <c r="BS134" i="1"/>
  <c r="BT134" i="1"/>
  <c r="BQ135" i="1"/>
  <c r="BR135" i="1"/>
  <c r="BS135" i="1"/>
  <c r="BT135" i="1"/>
  <c r="BQ136" i="1"/>
  <c r="BR136" i="1"/>
  <c r="BS136" i="1"/>
  <c r="BT136" i="1"/>
  <c r="BQ137" i="1"/>
  <c r="BR137" i="1"/>
  <c r="BS137" i="1"/>
  <c r="BT137" i="1"/>
  <c r="BQ138" i="1"/>
  <c r="BR138" i="1"/>
  <c r="BS138" i="1"/>
  <c r="BT138" i="1"/>
  <c r="BQ139" i="1"/>
  <c r="BR139" i="1"/>
  <c r="BS139" i="1"/>
  <c r="BT139" i="1"/>
  <c r="BQ140" i="1"/>
  <c r="BR140" i="1"/>
  <c r="BS140" i="1"/>
  <c r="BT140" i="1"/>
  <c r="BQ141" i="1"/>
  <c r="BR141" i="1"/>
  <c r="BS141" i="1"/>
  <c r="BT141" i="1"/>
  <c r="BQ142" i="1"/>
  <c r="BR142" i="1"/>
  <c r="BS142" i="1"/>
  <c r="BT142" i="1"/>
  <c r="BQ143" i="1"/>
  <c r="BR143" i="1"/>
  <c r="BS143" i="1"/>
  <c r="BT143" i="1"/>
  <c r="BQ144" i="1"/>
  <c r="BR144" i="1"/>
  <c r="BS144" i="1"/>
  <c r="BT144" i="1"/>
  <c r="BQ145" i="1"/>
  <c r="BR145" i="1"/>
  <c r="BS145" i="1"/>
  <c r="BT145" i="1"/>
  <c r="BQ146" i="1"/>
  <c r="BR146" i="1"/>
  <c r="BS146" i="1"/>
  <c r="BT146" i="1"/>
  <c r="BQ147" i="1"/>
  <c r="BR147" i="1"/>
  <c r="BS147" i="1"/>
  <c r="BT147" i="1"/>
  <c r="BQ148" i="1"/>
  <c r="BR148" i="1"/>
  <c r="BS148" i="1"/>
  <c r="BT148" i="1"/>
  <c r="BQ149" i="1"/>
  <c r="BR149" i="1"/>
  <c r="BS149" i="1"/>
  <c r="BT149" i="1"/>
  <c r="BQ150" i="1"/>
  <c r="BR150" i="1"/>
  <c r="BS150" i="1"/>
  <c r="BT150" i="1"/>
  <c r="BQ151" i="1"/>
  <c r="BR151" i="1"/>
  <c r="BS151" i="1"/>
  <c r="BT151" i="1"/>
  <c r="BQ152" i="1"/>
  <c r="BR152" i="1"/>
  <c r="BS152" i="1"/>
  <c r="BT152" i="1"/>
  <c r="BQ153" i="1"/>
  <c r="BR153" i="1"/>
  <c r="BS153" i="1"/>
  <c r="BT153" i="1"/>
  <c r="BQ154" i="1"/>
  <c r="BR154" i="1"/>
  <c r="BS154" i="1"/>
  <c r="BT154" i="1"/>
  <c r="BQ155" i="1"/>
  <c r="BR155" i="1"/>
  <c r="BS155" i="1"/>
  <c r="BT155" i="1"/>
  <c r="BQ156" i="1"/>
  <c r="BR156" i="1"/>
  <c r="BS156" i="1"/>
  <c r="BT156" i="1"/>
  <c r="BQ157" i="1"/>
  <c r="BR157" i="1"/>
  <c r="BS157" i="1"/>
  <c r="BT157" i="1"/>
  <c r="BQ158" i="1"/>
  <c r="BR158" i="1"/>
  <c r="BS158" i="1"/>
  <c r="BT158" i="1"/>
  <c r="BQ159" i="1"/>
  <c r="BR159" i="1"/>
  <c r="BS159" i="1"/>
  <c r="BT159" i="1"/>
  <c r="BQ160" i="1"/>
  <c r="BR160" i="1"/>
  <c r="BS160" i="1"/>
  <c r="BT160" i="1"/>
  <c r="BQ161" i="1"/>
  <c r="BR161" i="1"/>
  <c r="BS161" i="1"/>
  <c r="BT161" i="1"/>
  <c r="BQ162" i="1"/>
  <c r="BR162" i="1"/>
  <c r="BS162" i="1"/>
  <c r="BT162" i="1"/>
  <c r="BQ163" i="1"/>
  <c r="BR163" i="1"/>
  <c r="BS163" i="1"/>
  <c r="BT163" i="1"/>
  <c r="BQ164" i="1"/>
  <c r="BR164" i="1"/>
  <c r="BS164" i="1"/>
  <c r="BT164" i="1"/>
  <c r="BQ165" i="1"/>
  <c r="BR165" i="1"/>
  <c r="BS165" i="1"/>
  <c r="BT165" i="1"/>
  <c r="BQ166" i="1"/>
  <c r="BR166" i="1"/>
  <c r="BS166" i="1"/>
  <c r="BT166" i="1"/>
  <c r="BQ167" i="1"/>
  <c r="BR167" i="1"/>
  <c r="BS167" i="1"/>
  <c r="BT167" i="1"/>
  <c r="BQ168" i="1"/>
  <c r="BR168" i="1"/>
  <c r="BS168" i="1"/>
  <c r="BT168" i="1"/>
  <c r="BQ169" i="1"/>
  <c r="BR169" i="1"/>
  <c r="BS169" i="1"/>
  <c r="BT169" i="1"/>
  <c r="BQ170" i="1"/>
  <c r="BR170" i="1"/>
  <c r="BS170" i="1"/>
  <c r="BT170" i="1"/>
  <c r="BQ171" i="1"/>
  <c r="BR171" i="1"/>
  <c r="BS171" i="1"/>
  <c r="BT171" i="1"/>
  <c r="BQ172" i="1"/>
  <c r="BR172" i="1"/>
  <c r="BS172" i="1"/>
  <c r="BT172" i="1"/>
  <c r="BQ173" i="1"/>
  <c r="BR173" i="1"/>
  <c r="BS173" i="1"/>
  <c r="BT173" i="1"/>
  <c r="BQ174" i="1"/>
  <c r="BR174" i="1"/>
  <c r="BS174" i="1"/>
  <c r="BT174" i="1"/>
  <c r="BQ175" i="1"/>
  <c r="BR175" i="1"/>
  <c r="BS175" i="1"/>
  <c r="BT175" i="1"/>
  <c r="BQ176" i="1"/>
  <c r="BR176" i="1"/>
  <c r="BS176" i="1"/>
  <c r="BT176" i="1"/>
  <c r="BQ177" i="1"/>
  <c r="BR177" i="1"/>
  <c r="BS177" i="1"/>
  <c r="BT177" i="1"/>
  <c r="BQ178" i="1"/>
  <c r="BR178" i="1"/>
  <c r="BS178" i="1"/>
  <c r="BT178" i="1"/>
  <c r="BQ179" i="1"/>
  <c r="BR179" i="1"/>
  <c r="BS179" i="1"/>
  <c r="BT179" i="1"/>
  <c r="BQ180" i="1"/>
  <c r="BR180" i="1"/>
  <c r="BS180" i="1"/>
  <c r="BT180" i="1"/>
  <c r="BQ181" i="1"/>
  <c r="BR181" i="1"/>
  <c r="BS181" i="1"/>
  <c r="BT181" i="1"/>
  <c r="BQ182" i="1"/>
  <c r="BR182" i="1"/>
  <c r="BS182" i="1"/>
  <c r="BT182" i="1"/>
  <c r="BQ183" i="1"/>
  <c r="BR183" i="1"/>
  <c r="BS183" i="1"/>
  <c r="BT183" i="1"/>
  <c r="BQ184" i="1"/>
  <c r="BR184" i="1"/>
  <c r="BS184" i="1"/>
  <c r="BT184" i="1"/>
  <c r="BQ185" i="1"/>
  <c r="BR185" i="1"/>
  <c r="BS185" i="1"/>
  <c r="BT185" i="1"/>
  <c r="BQ186" i="1"/>
  <c r="BR186" i="1"/>
  <c r="BS186" i="1"/>
  <c r="BT186" i="1"/>
  <c r="BQ187" i="1"/>
  <c r="BR187" i="1"/>
  <c r="BS187" i="1"/>
  <c r="BT187" i="1"/>
  <c r="BQ188" i="1"/>
  <c r="BR188" i="1"/>
  <c r="BS188" i="1"/>
  <c r="BT188" i="1"/>
  <c r="BQ189" i="1"/>
  <c r="BR189" i="1"/>
  <c r="BS189" i="1"/>
  <c r="BT189" i="1"/>
  <c r="BQ190" i="1"/>
  <c r="BR190" i="1"/>
  <c r="BS190" i="1"/>
  <c r="BT190" i="1"/>
  <c r="BQ191" i="1"/>
  <c r="BR191" i="1"/>
  <c r="BS191" i="1"/>
  <c r="BT191" i="1"/>
  <c r="BQ192" i="1"/>
  <c r="BR192" i="1"/>
  <c r="BS192" i="1"/>
  <c r="BT192" i="1"/>
  <c r="BQ193" i="1"/>
  <c r="BR193" i="1"/>
  <c r="BS193" i="1"/>
  <c r="BT193" i="1"/>
  <c r="BQ194" i="1"/>
  <c r="BR194" i="1"/>
  <c r="BS194" i="1"/>
  <c r="BT194" i="1"/>
  <c r="BQ195" i="1"/>
  <c r="BR195" i="1"/>
  <c r="BS195" i="1"/>
  <c r="BT195" i="1"/>
  <c r="BQ196" i="1"/>
  <c r="BR196" i="1"/>
  <c r="BS196" i="1"/>
  <c r="BT196" i="1"/>
  <c r="BQ197" i="1"/>
  <c r="BR197" i="1"/>
  <c r="BS197" i="1"/>
  <c r="BT197" i="1"/>
  <c r="BQ198" i="1"/>
  <c r="BR198" i="1"/>
  <c r="BS198" i="1"/>
  <c r="BT198" i="1"/>
  <c r="BQ199" i="1"/>
  <c r="BR199" i="1"/>
  <c r="BS199" i="1"/>
  <c r="BT199" i="1"/>
  <c r="BQ200" i="1"/>
  <c r="BR200" i="1"/>
  <c r="BS200" i="1"/>
  <c r="BT200" i="1"/>
  <c r="BQ201" i="1"/>
  <c r="BR201" i="1"/>
  <c r="BS201" i="1"/>
  <c r="BT201" i="1"/>
  <c r="BQ202" i="1"/>
  <c r="BR202" i="1"/>
  <c r="BS202" i="1"/>
  <c r="BT202" i="1"/>
  <c r="BQ203" i="1"/>
  <c r="BR203" i="1"/>
  <c r="BS203" i="1"/>
  <c r="BT203" i="1"/>
  <c r="BQ204" i="1"/>
  <c r="BR204" i="1"/>
  <c r="BS204" i="1"/>
  <c r="BT204" i="1"/>
  <c r="BQ205" i="1"/>
  <c r="BR205" i="1"/>
  <c r="BS205" i="1"/>
  <c r="BT205" i="1"/>
  <c r="BQ206" i="1"/>
  <c r="BR206" i="1"/>
  <c r="BS206" i="1"/>
  <c r="BT206" i="1"/>
  <c r="BQ207" i="1"/>
  <c r="BR207" i="1"/>
  <c r="BS207" i="1"/>
  <c r="BT207" i="1"/>
  <c r="BQ208" i="1"/>
  <c r="BR208" i="1"/>
  <c r="BS208" i="1"/>
  <c r="BT208" i="1"/>
  <c r="BQ209" i="1"/>
  <c r="BR209" i="1"/>
  <c r="BS209" i="1"/>
  <c r="BT209" i="1"/>
  <c r="BQ210" i="1"/>
  <c r="BR210" i="1"/>
  <c r="BS210" i="1"/>
  <c r="BT210" i="1"/>
  <c r="BQ211" i="1"/>
  <c r="BR211" i="1"/>
  <c r="BS211" i="1"/>
  <c r="BT211" i="1"/>
  <c r="BQ212" i="1"/>
  <c r="BR212" i="1"/>
  <c r="BS212" i="1"/>
  <c r="BT212" i="1"/>
  <c r="BQ213" i="1"/>
  <c r="BR213" i="1"/>
  <c r="BS213" i="1"/>
  <c r="BT213" i="1"/>
  <c r="BQ214" i="1"/>
  <c r="BR214" i="1"/>
  <c r="BS214" i="1"/>
  <c r="BT214" i="1"/>
  <c r="BQ215" i="1"/>
  <c r="BR215" i="1"/>
  <c r="BS215" i="1"/>
  <c r="BT215" i="1"/>
  <c r="BQ216" i="1"/>
  <c r="BR216" i="1"/>
  <c r="BS216" i="1"/>
  <c r="BT216" i="1"/>
  <c r="BQ217" i="1"/>
  <c r="BR217" i="1"/>
  <c r="BS217" i="1"/>
  <c r="BT217" i="1"/>
  <c r="BQ218" i="1"/>
  <c r="BR218" i="1"/>
  <c r="BS218" i="1"/>
  <c r="BT218" i="1"/>
  <c r="BQ219" i="1"/>
  <c r="BR219" i="1"/>
  <c r="BS219" i="1"/>
  <c r="BT219" i="1"/>
  <c r="BQ220" i="1"/>
  <c r="BR220" i="1"/>
  <c r="BS220" i="1"/>
  <c r="BT220" i="1"/>
  <c r="BQ221" i="1"/>
  <c r="BR221" i="1"/>
  <c r="BS221" i="1"/>
  <c r="BT221" i="1"/>
  <c r="BQ222" i="1"/>
  <c r="BR222" i="1"/>
  <c r="BS222" i="1"/>
  <c r="BT222" i="1"/>
  <c r="BQ223" i="1"/>
  <c r="BR223" i="1"/>
  <c r="BS223" i="1"/>
  <c r="BT223" i="1"/>
  <c r="BQ224" i="1"/>
  <c r="BR224" i="1"/>
  <c r="BS224" i="1"/>
  <c r="BT224" i="1"/>
  <c r="BQ225" i="1"/>
  <c r="BR225" i="1"/>
  <c r="BS225" i="1"/>
  <c r="BT225" i="1"/>
  <c r="BQ226" i="1"/>
  <c r="BR226" i="1"/>
  <c r="BS226" i="1"/>
  <c r="BT226" i="1"/>
  <c r="BQ227" i="1"/>
  <c r="BR227" i="1"/>
  <c r="BS227" i="1"/>
  <c r="BT227" i="1"/>
  <c r="BQ228" i="1"/>
  <c r="BR228" i="1"/>
  <c r="BS228" i="1"/>
  <c r="BT228" i="1"/>
  <c r="BQ229" i="1"/>
  <c r="BR229" i="1"/>
  <c r="BS229" i="1"/>
  <c r="BT229" i="1"/>
  <c r="BQ230" i="1"/>
  <c r="BR230" i="1"/>
  <c r="BS230" i="1"/>
  <c r="BT230" i="1"/>
  <c r="BQ231" i="1"/>
  <c r="BR231" i="1"/>
  <c r="BS231" i="1"/>
  <c r="BT231" i="1"/>
  <c r="BQ232" i="1"/>
  <c r="BR232" i="1"/>
  <c r="BS232" i="1"/>
  <c r="BT232" i="1"/>
  <c r="BQ233" i="1"/>
  <c r="BR233" i="1"/>
  <c r="BS233" i="1"/>
  <c r="BT233" i="1"/>
  <c r="BQ234" i="1"/>
  <c r="BR234" i="1"/>
  <c r="BS234" i="1"/>
  <c r="BT234" i="1"/>
  <c r="BQ235" i="1"/>
  <c r="BR235" i="1"/>
  <c r="BS235" i="1"/>
  <c r="BT235" i="1"/>
  <c r="BQ236" i="1"/>
  <c r="BR236" i="1"/>
  <c r="BS236" i="1"/>
  <c r="BT236" i="1"/>
  <c r="BQ237" i="1"/>
  <c r="BR237" i="1"/>
  <c r="BS237" i="1"/>
  <c r="BT237" i="1"/>
  <c r="BQ238" i="1"/>
  <c r="BR238" i="1"/>
  <c r="BS238" i="1"/>
  <c r="BT238" i="1"/>
  <c r="BQ239" i="1"/>
  <c r="BR239" i="1"/>
  <c r="BS239" i="1"/>
  <c r="BT239" i="1"/>
  <c r="BQ240" i="1"/>
  <c r="BR240" i="1"/>
  <c r="BS240" i="1"/>
  <c r="BT240" i="1"/>
  <c r="BQ241" i="1"/>
  <c r="BR241" i="1"/>
  <c r="BS241" i="1"/>
  <c r="BT241" i="1"/>
  <c r="BQ242" i="1"/>
  <c r="BR242" i="1"/>
  <c r="BS242" i="1"/>
  <c r="BT242" i="1"/>
  <c r="BQ243" i="1"/>
  <c r="BR243" i="1"/>
  <c r="BS243" i="1"/>
  <c r="BT243" i="1"/>
  <c r="BQ244" i="1"/>
  <c r="BR244" i="1"/>
  <c r="BS244" i="1"/>
  <c r="BT244" i="1"/>
  <c r="BQ245" i="1"/>
  <c r="BR245" i="1"/>
  <c r="BS245" i="1"/>
  <c r="BT245" i="1"/>
  <c r="BQ246" i="1"/>
  <c r="BR246" i="1"/>
  <c r="BS246" i="1"/>
  <c r="BT246" i="1"/>
  <c r="BQ247" i="1"/>
  <c r="BR247" i="1"/>
  <c r="BS247" i="1"/>
  <c r="BT247" i="1"/>
  <c r="BQ248" i="1"/>
  <c r="BR248" i="1"/>
  <c r="BS248" i="1"/>
  <c r="BT248" i="1"/>
  <c r="BQ249" i="1"/>
  <c r="BR249" i="1"/>
  <c r="BS249" i="1"/>
  <c r="BT249" i="1"/>
  <c r="BQ250" i="1"/>
  <c r="BR250" i="1"/>
  <c r="BS250" i="1"/>
  <c r="BT250" i="1"/>
  <c r="BQ251" i="1"/>
  <c r="BR251" i="1"/>
  <c r="BS251" i="1"/>
  <c r="BT251" i="1"/>
  <c r="BQ252" i="1"/>
  <c r="BR252" i="1"/>
  <c r="BS252" i="1"/>
  <c r="BT252" i="1"/>
  <c r="BQ253" i="1"/>
  <c r="BR253" i="1"/>
  <c r="BS253" i="1"/>
  <c r="BT253" i="1"/>
  <c r="BQ254" i="1"/>
  <c r="BR254" i="1"/>
  <c r="BS254" i="1"/>
  <c r="BT254" i="1"/>
  <c r="BQ255" i="1"/>
  <c r="BR255" i="1"/>
  <c r="BS255" i="1"/>
  <c r="BT255" i="1"/>
  <c r="BQ256" i="1"/>
  <c r="BR256" i="1"/>
  <c r="BS256" i="1"/>
  <c r="BT256" i="1"/>
  <c r="BQ257" i="1"/>
  <c r="BR257" i="1"/>
  <c r="BS257" i="1"/>
  <c r="BT257" i="1"/>
  <c r="BQ258" i="1"/>
  <c r="BR258" i="1"/>
  <c r="BS258" i="1"/>
  <c r="BT258" i="1"/>
  <c r="BQ259" i="1"/>
  <c r="BR259" i="1"/>
  <c r="BS259" i="1"/>
  <c r="BT259" i="1"/>
  <c r="BQ260" i="1"/>
  <c r="BR260" i="1"/>
  <c r="BS260" i="1"/>
  <c r="BT260" i="1"/>
  <c r="BQ261" i="1"/>
  <c r="BR261" i="1"/>
  <c r="BS261" i="1"/>
  <c r="BT261" i="1"/>
  <c r="BQ262" i="1"/>
  <c r="BR262" i="1"/>
  <c r="BS262" i="1"/>
  <c r="BT262" i="1"/>
  <c r="BQ263" i="1"/>
  <c r="BR263" i="1"/>
  <c r="BS263" i="1"/>
  <c r="BT263" i="1"/>
  <c r="BQ264" i="1"/>
  <c r="BR264" i="1"/>
  <c r="BS264" i="1"/>
  <c r="BT264" i="1"/>
  <c r="BQ265" i="1"/>
  <c r="BR265" i="1"/>
  <c r="BS265" i="1"/>
  <c r="BT265" i="1"/>
  <c r="BQ266" i="1"/>
  <c r="BR266" i="1"/>
  <c r="BS266" i="1"/>
  <c r="BT266" i="1"/>
  <c r="BQ267" i="1"/>
  <c r="BR267" i="1"/>
  <c r="BS267" i="1"/>
  <c r="BT267" i="1"/>
  <c r="BQ268" i="1"/>
  <c r="BR268" i="1"/>
  <c r="BS268" i="1"/>
  <c r="BT268" i="1"/>
  <c r="BQ269" i="1"/>
  <c r="BR269" i="1"/>
  <c r="BS269" i="1"/>
  <c r="BT269" i="1"/>
  <c r="BQ270" i="1"/>
  <c r="BR270" i="1"/>
  <c r="BS270" i="1"/>
  <c r="BT270" i="1"/>
  <c r="BQ271" i="1"/>
  <c r="BR271" i="1"/>
  <c r="BS271" i="1"/>
  <c r="BT271" i="1"/>
  <c r="BQ272" i="1"/>
  <c r="BR272" i="1"/>
  <c r="BS272" i="1"/>
  <c r="BT272" i="1"/>
  <c r="BQ273" i="1"/>
  <c r="BR273" i="1"/>
  <c r="BS273" i="1"/>
  <c r="BT273" i="1"/>
  <c r="BQ274" i="1"/>
  <c r="BR274" i="1"/>
  <c r="BS274" i="1"/>
  <c r="BT274" i="1"/>
  <c r="BQ275" i="1"/>
  <c r="BR275" i="1"/>
  <c r="BS275" i="1"/>
  <c r="BT275" i="1"/>
  <c r="BQ276" i="1"/>
  <c r="BR276" i="1"/>
  <c r="BS276" i="1"/>
  <c r="BT276" i="1"/>
  <c r="BQ277" i="1"/>
  <c r="BR277" i="1"/>
  <c r="BS277" i="1"/>
  <c r="BT277" i="1"/>
  <c r="BQ278" i="1"/>
  <c r="BR278" i="1"/>
  <c r="BS278" i="1"/>
  <c r="BT278" i="1"/>
  <c r="BQ279" i="1"/>
  <c r="BR279" i="1"/>
  <c r="BS279" i="1"/>
  <c r="BT279" i="1"/>
  <c r="BQ280" i="1"/>
  <c r="BR280" i="1"/>
  <c r="BS280" i="1"/>
  <c r="BT280" i="1"/>
  <c r="BQ281" i="1"/>
  <c r="BR281" i="1"/>
  <c r="BS281" i="1"/>
  <c r="BT281" i="1"/>
  <c r="BQ282" i="1"/>
  <c r="BR282" i="1"/>
  <c r="BS282" i="1"/>
  <c r="BT282" i="1"/>
  <c r="BQ283" i="1"/>
  <c r="BR283" i="1"/>
  <c r="BS283" i="1"/>
  <c r="BT283" i="1"/>
  <c r="BQ284" i="1"/>
  <c r="BR284" i="1"/>
  <c r="BS284" i="1"/>
  <c r="BT284" i="1"/>
  <c r="BQ285" i="1"/>
  <c r="BR285" i="1"/>
  <c r="BS285" i="1"/>
  <c r="BT285" i="1"/>
  <c r="BQ286" i="1"/>
  <c r="BR286" i="1"/>
  <c r="BS286" i="1"/>
  <c r="BT286" i="1"/>
  <c r="BQ287" i="1"/>
  <c r="BR287" i="1"/>
  <c r="BS287" i="1"/>
  <c r="BT287" i="1"/>
  <c r="BQ288" i="1"/>
  <c r="BR288" i="1"/>
  <c r="BS288" i="1"/>
  <c r="BT288" i="1"/>
  <c r="BQ289" i="1"/>
  <c r="BR289" i="1"/>
  <c r="BS289" i="1"/>
  <c r="BT289" i="1"/>
  <c r="BQ290" i="1"/>
  <c r="BR290" i="1"/>
  <c r="BS290" i="1"/>
  <c r="BT290" i="1"/>
  <c r="BQ291" i="1"/>
  <c r="BR291" i="1"/>
  <c r="BS291" i="1"/>
  <c r="BT291" i="1"/>
  <c r="BQ292" i="1"/>
  <c r="BR292" i="1"/>
  <c r="BS292" i="1"/>
  <c r="BT292" i="1"/>
  <c r="BQ293" i="1"/>
  <c r="BR293" i="1"/>
  <c r="BS293" i="1"/>
  <c r="BT293" i="1"/>
  <c r="BQ294" i="1"/>
  <c r="BR294" i="1"/>
  <c r="BS294" i="1"/>
  <c r="BT294" i="1"/>
  <c r="BQ295" i="1"/>
  <c r="BR295" i="1"/>
  <c r="BS295" i="1"/>
  <c r="BT295" i="1"/>
  <c r="BQ296" i="1"/>
  <c r="BR296" i="1"/>
  <c r="BS296" i="1"/>
  <c r="BT296" i="1"/>
  <c r="BQ297" i="1"/>
  <c r="BR297" i="1"/>
  <c r="BS297" i="1"/>
  <c r="BT297" i="1"/>
  <c r="BQ298" i="1"/>
  <c r="BR298" i="1"/>
  <c r="BS298" i="1"/>
  <c r="BT298" i="1"/>
  <c r="BQ299" i="1"/>
  <c r="BR299" i="1"/>
  <c r="BS299" i="1"/>
  <c r="BT299" i="1"/>
  <c r="BQ300" i="1"/>
  <c r="BR300" i="1"/>
  <c r="BS300" i="1"/>
  <c r="BT300" i="1"/>
  <c r="BQ301" i="1"/>
  <c r="BR301" i="1"/>
  <c r="BS301" i="1"/>
  <c r="BT301" i="1"/>
  <c r="BQ302" i="1"/>
  <c r="BR302" i="1"/>
  <c r="BS302" i="1"/>
  <c r="BT302" i="1"/>
  <c r="BQ303" i="1"/>
  <c r="BR303" i="1"/>
  <c r="BS303" i="1"/>
  <c r="BT303" i="1"/>
  <c r="BQ304" i="1"/>
  <c r="BR304" i="1"/>
  <c r="BS304" i="1"/>
  <c r="BT304" i="1"/>
  <c r="BQ305" i="1"/>
  <c r="BR305" i="1"/>
  <c r="BS305" i="1"/>
  <c r="BT305" i="1"/>
  <c r="BQ306" i="1"/>
  <c r="BR306" i="1"/>
  <c r="BS306" i="1"/>
  <c r="BT306" i="1"/>
  <c r="BQ307" i="1"/>
  <c r="BR307" i="1"/>
  <c r="BS307" i="1"/>
  <c r="BT307" i="1"/>
  <c r="BQ308" i="1"/>
  <c r="BR308" i="1"/>
  <c r="BS308" i="1"/>
  <c r="BT308" i="1"/>
  <c r="BQ309" i="1"/>
  <c r="BR309" i="1"/>
  <c r="BS309" i="1"/>
  <c r="BT309" i="1"/>
  <c r="BQ310" i="1"/>
  <c r="BR310" i="1"/>
  <c r="BS310" i="1"/>
  <c r="BT310" i="1"/>
  <c r="BQ311" i="1"/>
  <c r="BR311" i="1"/>
  <c r="BS311" i="1"/>
  <c r="BT311" i="1"/>
  <c r="BQ312" i="1"/>
  <c r="BR312" i="1"/>
  <c r="BS312" i="1"/>
  <c r="BT312" i="1"/>
  <c r="BQ313" i="1"/>
  <c r="BR313" i="1"/>
  <c r="BS313" i="1"/>
  <c r="BT313" i="1"/>
  <c r="BQ314" i="1"/>
  <c r="BR314" i="1"/>
  <c r="BS314" i="1"/>
  <c r="BT314" i="1"/>
  <c r="BQ315" i="1"/>
  <c r="BR315" i="1"/>
  <c r="BS315" i="1"/>
  <c r="BT315" i="1"/>
  <c r="BQ316" i="1"/>
  <c r="BR316" i="1"/>
  <c r="BS316" i="1"/>
  <c r="BT316" i="1"/>
  <c r="BQ317" i="1"/>
  <c r="BR317" i="1"/>
  <c r="BS317" i="1"/>
  <c r="BT317" i="1"/>
  <c r="BQ318" i="1"/>
  <c r="BR318" i="1"/>
  <c r="BS318" i="1"/>
  <c r="BT318" i="1"/>
  <c r="BQ319" i="1"/>
  <c r="BR319" i="1"/>
  <c r="BS319" i="1"/>
  <c r="BT319" i="1"/>
  <c r="BQ320" i="1"/>
  <c r="BR320" i="1"/>
  <c r="BS320" i="1"/>
  <c r="BT320" i="1"/>
  <c r="BQ321" i="1"/>
  <c r="BR321" i="1"/>
  <c r="BS321" i="1"/>
  <c r="BT321" i="1"/>
  <c r="BQ322" i="1"/>
  <c r="BR322" i="1"/>
  <c r="BS322" i="1"/>
  <c r="BT322" i="1"/>
  <c r="BQ323" i="1"/>
  <c r="BR323" i="1"/>
  <c r="BS323" i="1"/>
  <c r="BT323" i="1"/>
  <c r="BQ324" i="1"/>
  <c r="BR324" i="1"/>
  <c r="BS324" i="1"/>
  <c r="BT324" i="1"/>
  <c r="BQ325" i="1"/>
  <c r="BR325" i="1"/>
  <c r="BS325" i="1"/>
  <c r="BT325" i="1"/>
  <c r="BQ326" i="1"/>
  <c r="BR326" i="1"/>
  <c r="BS326" i="1"/>
  <c r="BT326" i="1"/>
  <c r="BQ327" i="1"/>
  <c r="BR327" i="1"/>
  <c r="BS327" i="1"/>
  <c r="BT327" i="1"/>
  <c r="BQ328" i="1"/>
  <c r="BR328" i="1"/>
  <c r="BS328" i="1"/>
  <c r="BT328" i="1"/>
  <c r="BQ329" i="1"/>
  <c r="BR329" i="1"/>
  <c r="BS329" i="1"/>
  <c r="BT329" i="1"/>
  <c r="BQ330" i="1"/>
  <c r="BR330" i="1"/>
  <c r="BS330" i="1"/>
  <c r="BT330" i="1"/>
  <c r="BQ331" i="1"/>
  <c r="BR331" i="1"/>
  <c r="BS331" i="1"/>
  <c r="BT331" i="1"/>
  <c r="BQ332" i="1"/>
  <c r="BR332" i="1"/>
  <c r="BS332" i="1"/>
  <c r="BT332" i="1"/>
  <c r="BQ333" i="1"/>
  <c r="BR333" i="1"/>
  <c r="BS333" i="1"/>
  <c r="BT333" i="1"/>
  <c r="BQ334" i="1"/>
  <c r="BR334" i="1"/>
  <c r="BS334" i="1"/>
  <c r="BT334" i="1"/>
  <c r="BQ335" i="1"/>
  <c r="BR335" i="1"/>
  <c r="BS335" i="1"/>
  <c r="BT335" i="1"/>
  <c r="BQ336" i="1"/>
  <c r="BR336" i="1"/>
  <c r="BS336" i="1"/>
  <c r="BT336" i="1"/>
  <c r="BQ337" i="1"/>
  <c r="BR337" i="1"/>
  <c r="BS337" i="1"/>
  <c r="BT337" i="1"/>
  <c r="BQ338" i="1"/>
  <c r="BR338" i="1"/>
  <c r="BS338" i="1"/>
  <c r="BT338" i="1"/>
  <c r="BQ339" i="1"/>
  <c r="BR339" i="1"/>
  <c r="BS339" i="1"/>
  <c r="BT339" i="1"/>
  <c r="BQ340" i="1"/>
  <c r="BR340" i="1"/>
  <c r="BS340" i="1"/>
  <c r="BT340" i="1"/>
  <c r="BQ341" i="1"/>
  <c r="BR341" i="1"/>
  <c r="BS341" i="1"/>
  <c r="BT341" i="1"/>
  <c r="BQ342" i="1"/>
  <c r="BR342" i="1"/>
  <c r="BS342" i="1"/>
  <c r="BT342" i="1"/>
  <c r="BQ343" i="1"/>
  <c r="BR343" i="1"/>
  <c r="BS343" i="1"/>
  <c r="BT343" i="1"/>
  <c r="BQ344" i="1"/>
  <c r="BR344" i="1"/>
  <c r="BS344" i="1"/>
  <c r="BT344" i="1"/>
  <c r="BQ345" i="1"/>
  <c r="BR345" i="1"/>
  <c r="BS345" i="1"/>
  <c r="BT345" i="1"/>
  <c r="BQ346" i="1"/>
  <c r="BR346" i="1"/>
  <c r="BS346" i="1"/>
  <c r="BT346" i="1"/>
  <c r="BQ347" i="1"/>
  <c r="BR347" i="1"/>
  <c r="BS347" i="1"/>
  <c r="BT347" i="1"/>
  <c r="BQ348" i="1"/>
  <c r="BR348" i="1"/>
  <c r="BS348" i="1"/>
  <c r="BT348" i="1"/>
  <c r="BQ349" i="1"/>
  <c r="BR349" i="1"/>
  <c r="BS349" i="1"/>
  <c r="BT349" i="1"/>
  <c r="BQ350" i="1"/>
  <c r="BR350" i="1"/>
  <c r="BS350" i="1"/>
  <c r="BT350" i="1"/>
  <c r="BQ351" i="1"/>
  <c r="BR351" i="1"/>
  <c r="BS351" i="1"/>
  <c r="BT351" i="1"/>
  <c r="BQ352" i="1"/>
  <c r="BR352" i="1"/>
  <c r="BS352" i="1"/>
  <c r="BT352" i="1"/>
  <c r="BQ353" i="1"/>
  <c r="BR353" i="1"/>
  <c r="BS353" i="1"/>
  <c r="BT353" i="1"/>
  <c r="BQ354" i="1"/>
  <c r="BR354" i="1"/>
  <c r="BS354" i="1"/>
  <c r="BT354" i="1"/>
  <c r="BQ355" i="1"/>
  <c r="BR355" i="1"/>
  <c r="BS355" i="1"/>
  <c r="BT355" i="1"/>
  <c r="BQ356" i="1"/>
  <c r="BR356" i="1"/>
  <c r="BS356" i="1"/>
  <c r="BT356" i="1"/>
  <c r="BQ357" i="1"/>
  <c r="BR357" i="1"/>
  <c r="BS357" i="1"/>
  <c r="BT357" i="1"/>
  <c r="BQ358" i="1"/>
  <c r="BR358" i="1"/>
  <c r="BS358" i="1"/>
  <c r="BT358" i="1"/>
  <c r="BQ359" i="1"/>
  <c r="BR359" i="1"/>
  <c r="BS359" i="1"/>
  <c r="BT359" i="1"/>
  <c r="BQ360" i="1"/>
  <c r="BR360" i="1"/>
  <c r="BS360" i="1"/>
  <c r="BT360" i="1"/>
  <c r="BQ361" i="1"/>
  <c r="BR361" i="1"/>
  <c r="BS361" i="1"/>
  <c r="BT361" i="1"/>
  <c r="BQ362" i="1"/>
  <c r="BR362" i="1"/>
  <c r="BS362" i="1"/>
  <c r="BT362" i="1"/>
  <c r="BQ363" i="1"/>
  <c r="BR363" i="1"/>
  <c r="BS363" i="1"/>
  <c r="BT363" i="1"/>
  <c r="BQ364" i="1"/>
  <c r="BR364" i="1"/>
  <c r="BS364" i="1"/>
  <c r="BT364" i="1"/>
  <c r="BQ365" i="1"/>
  <c r="BR365" i="1"/>
  <c r="BS365" i="1"/>
  <c r="BT365" i="1"/>
  <c r="BQ366" i="1"/>
  <c r="BR366" i="1"/>
  <c r="BS366" i="1"/>
  <c r="BT366" i="1"/>
  <c r="BQ367" i="1"/>
  <c r="BR367" i="1"/>
  <c r="BS367" i="1"/>
  <c r="BT367" i="1"/>
  <c r="BQ368" i="1"/>
  <c r="BR368" i="1"/>
  <c r="BS368" i="1"/>
  <c r="BT368" i="1"/>
  <c r="BQ369" i="1"/>
  <c r="BR369" i="1"/>
  <c r="BS369" i="1"/>
  <c r="BT369" i="1"/>
  <c r="BQ370" i="1"/>
  <c r="BR370" i="1"/>
  <c r="BS370" i="1"/>
  <c r="BT370" i="1"/>
  <c r="BQ371" i="1"/>
  <c r="BR371" i="1"/>
  <c r="BS371" i="1"/>
  <c r="BT371" i="1"/>
  <c r="BQ372" i="1"/>
  <c r="BR372" i="1"/>
  <c r="BS372" i="1"/>
  <c r="BT372" i="1"/>
  <c r="BQ373" i="1"/>
  <c r="BR373" i="1"/>
  <c r="BS373" i="1"/>
  <c r="BT373" i="1"/>
  <c r="BQ374" i="1"/>
  <c r="BR374" i="1"/>
  <c r="BS374" i="1"/>
  <c r="BT374" i="1"/>
  <c r="BQ375" i="1"/>
  <c r="BR375" i="1"/>
  <c r="BS375" i="1"/>
  <c r="BT375" i="1"/>
  <c r="BQ376" i="1"/>
  <c r="BR376" i="1"/>
  <c r="BS376" i="1"/>
  <c r="BT376" i="1"/>
  <c r="BQ377" i="1"/>
  <c r="BR377" i="1"/>
  <c r="BS377" i="1"/>
  <c r="BT377" i="1"/>
  <c r="BQ378" i="1"/>
  <c r="BR378" i="1"/>
  <c r="BS378" i="1"/>
  <c r="BT378" i="1"/>
  <c r="BQ379" i="1"/>
  <c r="BR379" i="1"/>
  <c r="BS379" i="1"/>
  <c r="BT379" i="1"/>
  <c r="BQ380" i="1"/>
  <c r="BR380" i="1"/>
  <c r="BS380" i="1"/>
  <c r="BT380" i="1"/>
  <c r="BQ381" i="1"/>
  <c r="BR381" i="1"/>
  <c r="BS381" i="1"/>
  <c r="BT381" i="1"/>
  <c r="BQ382" i="1"/>
  <c r="BR382" i="1"/>
  <c r="BS382" i="1"/>
  <c r="BT382" i="1"/>
  <c r="BQ383" i="1"/>
  <c r="BR383" i="1"/>
  <c r="BS383" i="1"/>
  <c r="BT383" i="1"/>
  <c r="BQ384" i="1"/>
  <c r="BR384" i="1"/>
  <c r="BS384" i="1"/>
  <c r="BT384" i="1"/>
  <c r="BQ385" i="1"/>
  <c r="BR385" i="1"/>
  <c r="BS385" i="1"/>
  <c r="BT385" i="1"/>
  <c r="BQ386" i="1"/>
  <c r="BR386" i="1"/>
  <c r="BS386" i="1"/>
  <c r="BT386" i="1"/>
  <c r="BQ387" i="1"/>
  <c r="BR387" i="1"/>
  <c r="BS387" i="1"/>
  <c r="BT387" i="1"/>
  <c r="BQ388" i="1"/>
  <c r="BR388" i="1"/>
  <c r="BS388" i="1"/>
  <c r="BT388" i="1"/>
  <c r="BQ389" i="1"/>
  <c r="BR389" i="1"/>
  <c r="BS389" i="1"/>
  <c r="BT389" i="1"/>
  <c r="BQ390" i="1"/>
  <c r="BR390" i="1"/>
  <c r="BS390" i="1"/>
  <c r="BT390" i="1"/>
  <c r="BQ391" i="1"/>
  <c r="BR391" i="1"/>
  <c r="BS391" i="1"/>
  <c r="BT391" i="1"/>
  <c r="BQ392" i="1"/>
  <c r="BR392" i="1"/>
  <c r="BS392" i="1"/>
  <c r="BT392" i="1"/>
  <c r="BQ393" i="1"/>
  <c r="BR393" i="1"/>
  <c r="BS393" i="1"/>
  <c r="BT393" i="1"/>
  <c r="AJ30" i="1" l="1"/>
  <c r="AO30" i="1" s="1"/>
  <c r="AM27" i="1"/>
  <c r="AM32" i="1"/>
  <c r="AK29" i="1"/>
  <c r="AJ19" i="1"/>
  <c r="AJ9" i="1"/>
  <c r="AL33" i="1"/>
  <c r="AK27" i="1"/>
  <c r="AJ27" i="1"/>
  <c r="AJ22" i="1"/>
  <c r="AK17" i="1"/>
  <c r="AL15" i="1"/>
  <c r="AK23" i="1"/>
  <c r="AP23" i="1" s="1"/>
  <c r="AJ20" i="1"/>
  <c r="AK10" i="1"/>
  <c r="AK26" i="1"/>
  <c r="AP26" i="1" s="1"/>
  <c r="AL16" i="1"/>
  <c r="AM25" i="1"/>
  <c r="AM28" i="1"/>
  <c r="AJ18" i="1"/>
  <c r="AJ10" i="1"/>
  <c r="AJ33" i="1"/>
  <c r="AO33" i="1" s="1"/>
  <c r="AK28" i="1"/>
  <c r="AP28" i="1" s="1"/>
  <c r="AL26" i="1"/>
  <c r="AL13" i="1"/>
  <c r="AK34" i="1"/>
  <c r="AM24" i="1"/>
  <c r="AK18" i="1"/>
  <c r="AL9" i="1"/>
  <c r="AK9" i="1"/>
  <c r="AJ17" i="1"/>
  <c r="AO17" i="1" s="1"/>
  <c r="AK31" i="1"/>
  <c r="AP31" i="1" s="1"/>
  <c r="AJ31" i="1"/>
  <c r="AL27" i="1"/>
  <c r="AM22" i="1"/>
  <c r="AJ29" i="1"/>
  <c r="AL17" i="1"/>
  <c r="AJ7" i="1"/>
  <c r="AK11" i="1"/>
  <c r="AL11" i="1"/>
  <c r="AJ11" i="1"/>
  <c r="AO11" i="1" s="1"/>
  <c r="AN27" i="1"/>
  <c r="AL29" i="1"/>
  <c r="AJ28" i="1"/>
  <c r="AK25" i="1"/>
  <c r="AL23" i="1"/>
  <c r="AL21" i="1"/>
  <c r="AL19" i="1"/>
  <c r="AM16" i="1"/>
  <c r="AK15" i="1"/>
  <c r="AL14" i="1"/>
  <c r="AJ13" i="1"/>
  <c r="AK13" i="1"/>
  <c r="AP13" i="1" s="1"/>
  <c r="AL8" i="1"/>
  <c r="AJ34" i="1"/>
  <c r="AM33" i="1"/>
  <c r="AL32" i="1"/>
  <c r="AJ25" i="1"/>
  <c r="AL22" i="1"/>
  <c r="AN22" i="1" s="1"/>
  <c r="AJ21" i="1"/>
  <c r="AK21" i="1"/>
  <c r="AP21" i="1" s="1"/>
  <c r="AM15" i="1"/>
  <c r="AJ15" i="1"/>
  <c r="AK8" i="1"/>
  <c r="AK32" i="1"/>
  <c r="AJ23" i="1"/>
  <c r="AK19" i="1"/>
  <c r="AJ32" i="1"/>
  <c r="AK30" i="1"/>
  <c r="AP30" i="1" s="1"/>
  <c r="AL28" i="1"/>
  <c r="AJ24" i="1"/>
  <c r="AO24" i="1" s="1"/>
  <c r="AK12" i="1"/>
  <c r="AL12" i="1"/>
  <c r="AL10" i="1"/>
  <c r="AL34" i="1"/>
  <c r="AL30" i="1"/>
  <c r="AJ26" i="1"/>
  <c r="AL24" i="1"/>
  <c r="AK20" i="1"/>
  <c r="AP20" i="1" s="1"/>
  <c r="AL20" i="1"/>
  <c r="AL18" i="1"/>
  <c r="AK16" i="1"/>
  <c r="AK14" i="1"/>
  <c r="AM9" i="1"/>
  <c r="AL7" i="1"/>
  <c r="AK33" i="1"/>
  <c r="AL31" i="1"/>
  <c r="AL25" i="1"/>
  <c r="AN25" i="1" s="1"/>
  <c r="AK24" i="1"/>
  <c r="AK22" i="1"/>
  <c r="AM17" i="1"/>
  <c r="AJ16" i="1"/>
  <c r="AM14" i="1"/>
  <c r="AJ14" i="1"/>
  <c r="AJ12" i="1"/>
  <c r="AO12" i="1" s="1"/>
  <c r="AJ8" i="1"/>
  <c r="AM8" i="1"/>
  <c r="AM7" i="1"/>
  <c r="AK7" i="1"/>
  <c r="AM31" i="1"/>
  <c r="AM23" i="1"/>
  <c r="AM30" i="1"/>
  <c r="AM29" i="1"/>
  <c r="AM21" i="1"/>
  <c r="AM13" i="1"/>
  <c r="AM20" i="1"/>
  <c r="AM12" i="1"/>
  <c r="AM19" i="1"/>
  <c r="AM11" i="1"/>
  <c r="AM34" i="1"/>
  <c r="AM18" i="1"/>
  <c r="AM10" i="1"/>
  <c r="AN10" i="1" s="1"/>
  <c r="AM26" i="1"/>
  <c r="BU393" i="1"/>
  <c r="BV393" i="1" s="1"/>
  <c r="BU392" i="1"/>
  <c r="BV392" i="1" s="1"/>
  <c r="BU391" i="1"/>
  <c r="BV391" i="1" s="1"/>
  <c r="BU390" i="1"/>
  <c r="BV390" i="1" s="1"/>
  <c r="BU389" i="1"/>
  <c r="BV389" i="1" s="1"/>
  <c r="BU388" i="1"/>
  <c r="BV388" i="1" s="1"/>
  <c r="BU387" i="1"/>
  <c r="BV387" i="1" s="1"/>
  <c r="BU386" i="1"/>
  <c r="BV386" i="1" s="1"/>
  <c r="BU385" i="1"/>
  <c r="BV385" i="1" s="1"/>
  <c r="BU384" i="1"/>
  <c r="BV384" i="1" s="1"/>
  <c r="BU383" i="1"/>
  <c r="BV383" i="1" s="1"/>
  <c r="BU382" i="1"/>
  <c r="BV382" i="1" s="1"/>
  <c r="BU381" i="1"/>
  <c r="BV381" i="1" s="1"/>
  <c r="BU380" i="1"/>
  <c r="BV380" i="1" s="1"/>
  <c r="BU379" i="1"/>
  <c r="BV379" i="1" s="1"/>
  <c r="BU378" i="1"/>
  <c r="BV378" i="1" s="1"/>
  <c r="BU377" i="1"/>
  <c r="BV377" i="1" s="1"/>
  <c r="BU376" i="1"/>
  <c r="BV376" i="1" s="1"/>
  <c r="BU375" i="1"/>
  <c r="BV375" i="1" s="1"/>
  <c r="BU374" i="1"/>
  <c r="BV374" i="1" s="1"/>
  <c r="BU373" i="1"/>
  <c r="BV373" i="1" s="1"/>
  <c r="BU372" i="1"/>
  <c r="BV372" i="1" s="1"/>
  <c r="BU371" i="1"/>
  <c r="BV371" i="1" s="1"/>
  <c r="BU370" i="1"/>
  <c r="BV370" i="1" s="1"/>
  <c r="BU369" i="1"/>
  <c r="BV369" i="1" s="1"/>
  <c r="BU368" i="1"/>
  <c r="BV368" i="1" s="1"/>
  <c r="BU367" i="1"/>
  <c r="BV367" i="1" s="1"/>
  <c r="BU366" i="1"/>
  <c r="BV366" i="1" s="1"/>
  <c r="BU365" i="1"/>
  <c r="BV365" i="1" s="1"/>
  <c r="BU364" i="1"/>
  <c r="BV364" i="1" s="1"/>
  <c r="BU363" i="1"/>
  <c r="BV363" i="1" s="1"/>
  <c r="BU362" i="1"/>
  <c r="BV362" i="1" s="1"/>
  <c r="BU361" i="1"/>
  <c r="BV361" i="1" s="1"/>
  <c r="BU360" i="1"/>
  <c r="BV360" i="1" s="1"/>
  <c r="BU359" i="1"/>
  <c r="BV359" i="1" s="1"/>
  <c r="BU358" i="1"/>
  <c r="BV358" i="1" s="1"/>
  <c r="BU357" i="1"/>
  <c r="BV357" i="1" s="1"/>
  <c r="BU356" i="1"/>
  <c r="BV356" i="1" s="1"/>
  <c r="BU355" i="1"/>
  <c r="BV355" i="1" s="1"/>
  <c r="BU354" i="1"/>
  <c r="BV354" i="1" s="1"/>
  <c r="BU353" i="1"/>
  <c r="BV353" i="1" s="1"/>
  <c r="BU352" i="1"/>
  <c r="BV352" i="1" s="1"/>
  <c r="BU351" i="1"/>
  <c r="BV351" i="1" s="1"/>
  <c r="BU350" i="1"/>
  <c r="BV350" i="1" s="1"/>
  <c r="BU349" i="1"/>
  <c r="BV349" i="1" s="1"/>
  <c r="BU348" i="1"/>
  <c r="BV348" i="1" s="1"/>
  <c r="BU347" i="1"/>
  <c r="BV347" i="1" s="1"/>
  <c r="BU346" i="1"/>
  <c r="BV346" i="1" s="1"/>
  <c r="BU345" i="1"/>
  <c r="BV345" i="1" s="1"/>
  <c r="BU344" i="1"/>
  <c r="BV344" i="1" s="1"/>
  <c r="BU343" i="1"/>
  <c r="BV343" i="1" s="1"/>
  <c r="BU342" i="1"/>
  <c r="BV342" i="1" s="1"/>
  <c r="BU341" i="1"/>
  <c r="BV341" i="1" s="1"/>
  <c r="BU340" i="1"/>
  <c r="BV340" i="1" s="1"/>
  <c r="BU339" i="1"/>
  <c r="BV339" i="1" s="1"/>
  <c r="BU338" i="1"/>
  <c r="BV338" i="1" s="1"/>
  <c r="BU337" i="1"/>
  <c r="BV337" i="1" s="1"/>
  <c r="BU336" i="1"/>
  <c r="BV336" i="1" s="1"/>
  <c r="BU335" i="1"/>
  <c r="BV335" i="1" s="1"/>
  <c r="BU334" i="1"/>
  <c r="BV334" i="1" s="1"/>
  <c r="BU333" i="1"/>
  <c r="BV333" i="1" s="1"/>
  <c r="BU332" i="1"/>
  <c r="BV332" i="1" s="1"/>
  <c r="BU331" i="1"/>
  <c r="BV331" i="1" s="1"/>
  <c r="BU330" i="1"/>
  <c r="BV330" i="1" s="1"/>
  <c r="BU329" i="1"/>
  <c r="BV329" i="1" s="1"/>
  <c r="BU328" i="1"/>
  <c r="BV328" i="1" s="1"/>
  <c r="BU327" i="1"/>
  <c r="BV327" i="1" s="1"/>
  <c r="BU326" i="1"/>
  <c r="BV326" i="1" s="1"/>
  <c r="BU325" i="1"/>
  <c r="BV325" i="1" s="1"/>
  <c r="BU324" i="1"/>
  <c r="BV324" i="1" s="1"/>
  <c r="BU323" i="1"/>
  <c r="BV323" i="1" s="1"/>
  <c r="BU322" i="1"/>
  <c r="BV322" i="1" s="1"/>
  <c r="BU321" i="1"/>
  <c r="BV321" i="1" s="1"/>
  <c r="BU320" i="1"/>
  <c r="BV320" i="1" s="1"/>
  <c r="BU319" i="1"/>
  <c r="BV319" i="1" s="1"/>
  <c r="BU318" i="1"/>
  <c r="BV318" i="1" s="1"/>
  <c r="BU317" i="1"/>
  <c r="BV317" i="1" s="1"/>
  <c r="BU316" i="1"/>
  <c r="BV316" i="1" s="1"/>
  <c r="BU315" i="1"/>
  <c r="BV315" i="1" s="1"/>
  <c r="BU314" i="1"/>
  <c r="BV314" i="1" s="1"/>
  <c r="BU313" i="1"/>
  <c r="BV313" i="1" s="1"/>
  <c r="BU312" i="1"/>
  <c r="BV312" i="1" s="1"/>
  <c r="BU311" i="1"/>
  <c r="BV311" i="1" s="1"/>
  <c r="BU310" i="1"/>
  <c r="BV310" i="1" s="1"/>
  <c r="BU309" i="1"/>
  <c r="BV309" i="1" s="1"/>
  <c r="BU308" i="1"/>
  <c r="BV308" i="1" s="1"/>
  <c r="BU307" i="1"/>
  <c r="BV307" i="1" s="1"/>
  <c r="BU306" i="1"/>
  <c r="BV306" i="1" s="1"/>
  <c r="BU305" i="1"/>
  <c r="BV305" i="1" s="1"/>
  <c r="BU304" i="1"/>
  <c r="BV304" i="1" s="1"/>
  <c r="BU303" i="1"/>
  <c r="BV303" i="1" s="1"/>
  <c r="BU302" i="1"/>
  <c r="BV302" i="1" s="1"/>
  <c r="BU301" i="1"/>
  <c r="BV301" i="1" s="1"/>
  <c r="BU300" i="1"/>
  <c r="BV300" i="1" s="1"/>
  <c r="BU299" i="1"/>
  <c r="BV299" i="1" s="1"/>
  <c r="BU298" i="1"/>
  <c r="BV298" i="1" s="1"/>
  <c r="BU297" i="1"/>
  <c r="BV297" i="1" s="1"/>
  <c r="BU296" i="1"/>
  <c r="BV296" i="1" s="1"/>
  <c r="BU295" i="1"/>
  <c r="BV295" i="1" s="1"/>
  <c r="BU294" i="1"/>
  <c r="BV294" i="1" s="1"/>
  <c r="BU293" i="1"/>
  <c r="BV293" i="1" s="1"/>
  <c r="BU292" i="1"/>
  <c r="BV292" i="1" s="1"/>
  <c r="BU291" i="1"/>
  <c r="BV291" i="1" s="1"/>
  <c r="BU290" i="1"/>
  <c r="BV290" i="1" s="1"/>
  <c r="BU289" i="1"/>
  <c r="BV289" i="1" s="1"/>
  <c r="BU288" i="1"/>
  <c r="BV288" i="1" s="1"/>
  <c r="BU287" i="1"/>
  <c r="BV287" i="1" s="1"/>
  <c r="BU286" i="1"/>
  <c r="BV286" i="1" s="1"/>
  <c r="BU285" i="1"/>
  <c r="BV285" i="1" s="1"/>
  <c r="BU284" i="1"/>
  <c r="BV284" i="1" s="1"/>
  <c r="BU283" i="1"/>
  <c r="BV283" i="1" s="1"/>
  <c r="BU282" i="1"/>
  <c r="BV282" i="1" s="1"/>
  <c r="BU281" i="1"/>
  <c r="BV281" i="1" s="1"/>
  <c r="BU280" i="1"/>
  <c r="BV280" i="1" s="1"/>
  <c r="BU279" i="1"/>
  <c r="BV279" i="1" s="1"/>
  <c r="BU278" i="1"/>
  <c r="BV278" i="1" s="1"/>
  <c r="BU277" i="1"/>
  <c r="BV277" i="1" s="1"/>
  <c r="BU276" i="1"/>
  <c r="BV276" i="1" s="1"/>
  <c r="BU275" i="1"/>
  <c r="BV275" i="1" s="1"/>
  <c r="BU274" i="1"/>
  <c r="BV274" i="1" s="1"/>
  <c r="BU273" i="1"/>
  <c r="BV273" i="1" s="1"/>
  <c r="BU272" i="1"/>
  <c r="BV272" i="1" s="1"/>
  <c r="BU271" i="1"/>
  <c r="BV271" i="1" s="1"/>
  <c r="BU270" i="1"/>
  <c r="BV270" i="1" s="1"/>
  <c r="BU269" i="1"/>
  <c r="BV269" i="1" s="1"/>
  <c r="BU268" i="1"/>
  <c r="BV268" i="1" s="1"/>
  <c r="BU267" i="1"/>
  <c r="BV267" i="1" s="1"/>
  <c r="BU266" i="1"/>
  <c r="BV266" i="1" s="1"/>
  <c r="BU265" i="1"/>
  <c r="BV265" i="1" s="1"/>
  <c r="BU264" i="1"/>
  <c r="BV264" i="1" s="1"/>
  <c r="BU263" i="1"/>
  <c r="BV263" i="1" s="1"/>
  <c r="BU262" i="1"/>
  <c r="BV262" i="1" s="1"/>
  <c r="BU261" i="1"/>
  <c r="BV261" i="1" s="1"/>
  <c r="BU260" i="1"/>
  <c r="BV260" i="1" s="1"/>
  <c r="BU259" i="1"/>
  <c r="BV259" i="1" s="1"/>
  <c r="BU258" i="1"/>
  <c r="BV258" i="1" s="1"/>
  <c r="BU257" i="1"/>
  <c r="BV257" i="1" s="1"/>
  <c r="BU256" i="1"/>
  <c r="BV256" i="1" s="1"/>
  <c r="BU255" i="1"/>
  <c r="BV255" i="1" s="1"/>
  <c r="BU254" i="1"/>
  <c r="BV254" i="1" s="1"/>
  <c r="BU253" i="1"/>
  <c r="BV253" i="1" s="1"/>
  <c r="BU252" i="1"/>
  <c r="BV252" i="1" s="1"/>
  <c r="BU251" i="1"/>
  <c r="BV251" i="1" s="1"/>
  <c r="BU250" i="1"/>
  <c r="BV250" i="1" s="1"/>
  <c r="BU249" i="1"/>
  <c r="BV249" i="1" s="1"/>
  <c r="BU248" i="1"/>
  <c r="BV248" i="1" s="1"/>
  <c r="BU247" i="1"/>
  <c r="BV247" i="1" s="1"/>
  <c r="BU246" i="1"/>
  <c r="BV246" i="1" s="1"/>
  <c r="BU245" i="1"/>
  <c r="BV245" i="1" s="1"/>
  <c r="BU244" i="1"/>
  <c r="BV244" i="1" s="1"/>
  <c r="BU243" i="1"/>
  <c r="BV243" i="1" s="1"/>
  <c r="BU242" i="1"/>
  <c r="BV242" i="1" s="1"/>
  <c r="BU241" i="1"/>
  <c r="BV241" i="1" s="1"/>
  <c r="BU240" i="1"/>
  <c r="BV240" i="1" s="1"/>
  <c r="BU239" i="1"/>
  <c r="BV239" i="1" s="1"/>
  <c r="BU238" i="1"/>
  <c r="BV238" i="1" s="1"/>
  <c r="BU237" i="1"/>
  <c r="BV237" i="1" s="1"/>
  <c r="BU236" i="1"/>
  <c r="BV236" i="1" s="1"/>
  <c r="BU235" i="1"/>
  <c r="BV235" i="1" s="1"/>
  <c r="BU234" i="1"/>
  <c r="BV234" i="1" s="1"/>
  <c r="BU233" i="1"/>
  <c r="BV233" i="1" s="1"/>
  <c r="BU232" i="1"/>
  <c r="BV232" i="1" s="1"/>
  <c r="BU231" i="1"/>
  <c r="BV231" i="1" s="1"/>
  <c r="BU230" i="1"/>
  <c r="BV230" i="1" s="1"/>
  <c r="BU229" i="1"/>
  <c r="BV229" i="1" s="1"/>
  <c r="BU228" i="1"/>
  <c r="BV228" i="1" s="1"/>
  <c r="BU227" i="1"/>
  <c r="BV227" i="1" s="1"/>
  <c r="BU226" i="1"/>
  <c r="BV226" i="1" s="1"/>
  <c r="BU225" i="1"/>
  <c r="BV225" i="1" s="1"/>
  <c r="BU224" i="1"/>
  <c r="BV224" i="1" s="1"/>
  <c r="BU223" i="1"/>
  <c r="BV223" i="1" s="1"/>
  <c r="BU222" i="1"/>
  <c r="BV222" i="1" s="1"/>
  <c r="BU221" i="1"/>
  <c r="BV221" i="1" s="1"/>
  <c r="BU220" i="1"/>
  <c r="BV220" i="1" s="1"/>
  <c r="BU219" i="1"/>
  <c r="BV219" i="1" s="1"/>
  <c r="BU218" i="1"/>
  <c r="BV218" i="1" s="1"/>
  <c r="BU217" i="1"/>
  <c r="BV217" i="1" s="1"/>
  <c r="BU216" i="1"/>
  <c r="BV216" i="1" s="1"/>
  <c r="BU215" i="1"/>
  <c r="BV215" i="1" s="1"/>
  <c r="BU214" i="1"/>
  <c r="BV214" i="1" s="1"/>
  <c r="BU213" i="1"/>
  <c r="BV213" i="1" s="1"/>
  <c r="BU212" i="1"/>
  <c r="BV212" i="1" s="1"/>
  <c r="BU211" i="1"/>
  <c r="BV211" i="1" s="1"/>
  <c r="BU210" i="1"/>
  <c r="BV210" i="1" s="1"/>
  <c r="BU209" i="1"/>
  <c r="BV209" i="1" s="1"/>
  <c r="BU208" i="1"/>
  <c r="BV208" i="1" s="1"/>
  <c r="BU207" i="1"/>
  <c r="BV207" i="1" s="1"/>
  <c r="BU206" i="1"/>
  <c r="BV206" i="1" s="1"/>
  <c r="BU205" i="1"/>
  <c r="BV205" i="1" s="1"/>
  <c r="BU204" i="1"/>
  <c r="BV204" i="1" s="1"/>
  <c r="BU203" i="1"/>
  <c r="BV203" i="1" s="1"/>
  <c r="BU202" i="1"/>
  <c r="BV202" i="1" s="1"/>
  <c r="BU201" i="1"/>
  <c r="BV201" i="1" s="1"/>
  <c r="BU200" i="1"/>
  <c r="BV200" i="1" s="1"/>
  <c r="BU199" i="1"/>
  <c r="BV199" i="1" s="1"/>
  <c r="BU198" i="1"/>
  <c r="BV198" i="1" s="1"/>
  <c r="BU197" i="1"/>
  <c r="BV197" i="1" s="1"/>
  <c r="BU196" i="1"/>
  <c r="BV196" i="1" s="1"/>
  <c r="BU195" i="1"/>
  <c r="BV195" i="1" s="1"/>
  <c r="BU194" i="1"/>
  <c r="BV194" i="1" s="1"/>
  <c r="BU193" i="1"/>
  <c r="BV193" i="1" s="1"/>
  <c r="BU192" i="1"/>
  <c r="BV192" i="1" s="1"/>
  <c r="BU191" i="1"/>
  <c r="BV191" i="1" s="1"/>
  <c r="BU190" i="1"/>
  <c r="BV190" i="1" s="1"/>
  <c r="BU189" i="1"/>
  <c r="BV189" i="1" s="1"/>
  <c r="BU188" i="1"/>
  <c r="BV188" i="1" s="1"/>
  <c r="BU187" i="1"/>
  <c r="BV187" i="1" s="1"/>
  <c r="BU186" i="1"/>
  <c r="BV186" i="1" s="1"/>
  <c r="BU185" i="1"/>
  <c r="BV185" i="1" s="1"/>
  <c r="BU184" i="1"/>
  <c r="BV184" i="1" s="1"/>
  <c r="BU183" i="1"/>
  <c r="BV183" i="1" s="1"/>
  <c r="BU182" i="1"/>
  <c r="BV182" i="1" s="1"/>
  <c r="BU181" i="1"/>
  <c r="BV181" i="1" s="1"/>
  <c r="BU180" i="1"/>
  <c r="BV180" i="1" s="1"/>
  <c r="BU179" i="1"/>
  <c r="BV179" i="1" s="1"/>
  <c r="BU178" i="1"/>
  <c r="BV178" i="1" s="1"/>
  <c r="BU177" i="1"/>
  <c r="BV177" i="1" s="1"/>
  <c r="BU176" i="1"/>
  <c r="BV176" i="1" s="1"/>
  <c r="BU175" i="1"/>
  <c r="BV175" i="1" s="1"/>
  <c r="BU174" i="1"/>
  <c r="BV174" i="1" s="1"/>
  <c r="BU173" i="1"/>
  <c r="BV173" i="1" s="1"/>
  <c r="BU172" i="1"/>
  <c r="BV172" i="1" s="1"/>
  <c r="BU171" i="1"/>
  <c r="BV171" i="1" s="1"/>
  <c r="BU170" i="1"/>
  <c r="BV170" i="1" s="1"/>
  <c r="BU169" i="1"/>
  <c r="BV169" i="1" s="1"/>
  <c r="BU168" i="1"/>
  <c r="BV168" i="1" s="1"/>
  <c r="BU167" i="1"/>
  <c r="BV167" i="1" s="1"/>
  <c r="BU166" i="1"/>
  <c r="BV166" i="1" s="1"/>
  <c r="BU165" i="1"/>
  <c r="BV165" i="1" s="1"/>
  <c r="BU164" i="1"/>
  <c r="BV164" i="1" s="1"/>
  <c r="BU163" i="1"/>
  <c r="BV163" i="1" s="1"/>
  <c r="BU162" i="1"/>
  <c r="BV162" i="1" s="1"/>
  <c r="BU161" i="1"/>
  <c r="BV161" i="1" s="1"/>
  <c r="BU160" i="1"/>
  <c r="BV160" i="1" s="1"/>
  <c r="BU159" i="1"/>
  <c r="BV159" i="1" s="1"/>
  <c r="BU158" i="1"/>
  <c r="BV158" i="1" s="1"/>
  <c r="BU157" i="1"/>
  <c r="BV157" i="1" s="1"/>
  <c r="BU156" i="1"/>
  <c r="BV156" i="1" s="1"/>
  <c r="BU155" i="1"/>
  <c r="BV155" i="1" s="1"/>
  <c r="BU154" i="1"/>
  <c r="BV154" i="1" s="1"/>
  <c r="BU153" i="1"/>
  <c r="BV153" i="1" s="1"/>
  <c r="BU152" i="1"/>
  <c r="BV152" i="1" s="1"/>
  <c r="BU151" i="1"/>
  <c r="BV151" i="1" s="1"/>
  <c r="BU150" i="1"/>
  <c r="BV150" i="1" s="1"/>
  <c r="BU149" i="1"/>
  <c r="BV149" i="1" s="1"/>
  <c r="BU148" i="1"/>
  <c r="BV148" i="1" s="1"/>
  <c r="BU147" i="1"/>
  <c r="BV147" i="1" s="1"/>
  <c r="BU146" i="1"/>
  <c r="BV146" i="1" s="1"/>
  <c r="BU145" i="1"/>
  <c r="BV145" i="1" s="1"/>
  <c r="BU144" i="1"/>
  <c r="BV144" i="1" s="1"/>
  <c r="BU143" i="1"/>
  <c r="BV143" i="1" s="1"/>
  <c r="BU142" i="1"/>
  <c r="BV142" i="1" s="1"/>
  <c r="BU141" i="1"/>
  <c r="BV141" i="1" s="1"/>
  <c r="BU140" i="1"/>
  <c r="BV140" i="1" s="1"/>
  <c r="BU139" i="1"/>
  <c r="BV139" i="1" s="1"/>
  <c r="BU138" i="1"/>
  <c r="BV138" i="1" s="1"/>
  <c r="BU137" i="1"/>
  <c r="BV137" i="1" s="1"/>
  <c r="BU136" i="1"/>
  <c r="BV136" i="1" s="1"/>
  <c r="BU135" i="1"/>
  <c r="BV135" i="1" s="1"/>
  <c r="BU134" i="1"/>
  <c r="BV134" i="1" s="1"/>
  <c r="BU133" i="1"/>
  <c r="BV133" i="1" s="1"/>
  <c r="BU132" i="1"/>
  <c r="BV132" i="1" s="1"/>
  <c r="BU131" i="1"/>
  <c r="BV131" i="1" s="1"/>
  <c r="BU130" i="1"/>
  <c r="BV130" i="1" s="1"/>
  <c r="BU129" i="1"/>
  <c r="BV129" i="1" s="1"/>
  <c r="BU128" i="1"/>
  <c r="BV128" i="1" s="1"/>
  <c r="BU127" i="1"/>
  <c r="BV127" i="1" s="1"/>
  <c r="BU126" i="1"/>
  <c r="BV126" i="1" s="1"/>
  <c r="BU125" i="1"/>
  <c r="BV125" i="1" s="1"/>
  <c r="BU124" i="1"/>
  <c r="BV124" i="1" s="1"/>
  <c r="BU123" i="1"/>
  <c r="BV123" i="1" s="1"/>
  <c r="BU122" i="1"/>
  <c r="BV122" i="1" s="1"/>
  <c r="BU121" i="1"/>
  <c r="BV121" i="1" s="1"/>
  <c r="BU120" i="1"/>
  <c r="BV120" i="1" s="1"/>
  <c r="BU119" i="1"/>
  <c r="BV119" i="1" s="1"/>
  <c r="BU118" i="1"/>
  <c r="BV118" i="1" s="1"/>
  <c r="BU117" i="1"/>
  <c r="BV117" i="1" s="1"/>
  <c r="BU116" i="1"/>
  <c r="BV116" i="1" s="1"/>
  <c r="BU115" i="1"/>
  <c r="BV115" i="1" s="1"/>
  <c r="BU114" i="1"/>
  <c r="BV114" i="1" s="1"/>
  <c r="BU113" i="1"/>
  <c r="BV113" i="1" s="1"/>
  <c r="BU112" i="1"/>
  <c r="BV112" i="1" s="1"/>
  <c r="BU111" i="1"/>
  <c r="BV111" i="1" s="1"/>
  <c r="BU110" i="1"/>
  <c r="BV110" i="1" s="1"/>
  <c r="BU109" i="1"/>
  <c r="BV109" i="1" s="1"/>
  <c r="BU108" i="1"/>
  <c r="BV108" i="1" s="1"/>
  <c r="BU107" i="1"/>
  <c r="BV107" i="1" s="1"/>
  <c r="BU106" i="1"/>
  <c r="BV106" i="1" s="1"/>
  <c r="BU105" i="1"/>
  <c r="BV105" i="1" s="1"/>
  <c r="BU104" i="1"/>
  <c r="BV104" i="1" s="1"/>
  <c r="BU103" i="1"/>
  <c r="BV103" i="1" s="1"/>
  <c r="BU102" i="1"/>
  <c r="BV102" i="1" s="1"/>
  <c r="BU101" i="1"/>
  <c r="BV101" i="1" s="1"/>
  <c r="BU100" i="1"/>
  <c r="BV100" i="1" s="1"/>
  <c r="BU99" i="1"/>
  <c r="BV99" i="1" s="1"/>
  <c r="BU98" i="1"/>
  <c r="BV98" i="1" s="1"/>
  <c r="BU97" i="1"/>
  <c r="BV97" i="1" s="1"/>
  <c r="BU96" i="1"/>
  <c r="BV96" i="1" s="1"/>
  <c r="BU95" i="1"/>
  <c r="BV95" i="1" s="1"/>
  <c r="BU94" i="1"/>
  <c r="BV94" i="1" s="1"/>
  <c r="BU93" i="1"/>
  <c r="BV93" i="1" s="1"/>
  <c r="BU92" i="1"/>
  <c r="BV92" i="1" s="1"/>
  <c r="BU91" i="1"/>
  <c r="BV91" i="1" s="1"/>
  <c r="BU90" i="1"/>
  <c r="BV90" i="1" s="1"/>
  <c r="BU89" i="1"/>
  <c r="BV89" i="1" s="1"/>
  <c r="BU88" i="1"/>
  <c r="BV88" i="1" s="1"/>
  <c r="BU87" i="1"/>
  <c r="BV87" i="1" s="1"/>
  <c r="BU86" i="1"/>
  <c r="BV86" i="1" s="1"/>
  <c r="BU85" i="1"/>
  <c r="BV85" i="1" s="1"/>
  <c r="BU84" i="1"/>
  <c r="BV84" i="1" s="1"/>
  <c r="BU83" i="1"/>
  <c r="BV83" i="1" s="1"/>
  <c r="BU82" i="1"/>
  <c r="BV82" i="1" s="1"/>
  <c r="BU81" i="1"/>
  <c r="BV81" i="1" s="1"/>
  <c r="BU80" i="1"/>
  <c r="BV80" i="1" s="1"/>
  <c r="BU79" i="1"/>
  <c r="BV79" i="1" s="1"/>
  <c r="BU78" i="1"/>
  <c r="BV78" i="1" s="1"/>
  <c r="BU77" i="1"/>
  <c r="BV77" i="1" s="1"/>
  <c r="BU76" i="1"/>
  <c r="BV76" i="1" s="1"/>
  <c r="BU75" i="1"/>
  <c r="BV75" i="1" s="1"/>
  <c r="BU74" i="1"/>
  <c r="BV74" i="1" s="1"/>
  <c r="BU73" i="1"/>
  <c r="BV73" i="1" s="1"/>
  <c r="BU72" i="1"/>
  <c r="BV72" i="1" s="1"/>
  <c r="BU71" i="1"/>
  <c r="BV71" i="1" s="1"/>
  <c r="BU70" i="1"/>
  <c r="BV70" i="1" s="1"/>
  <c r="BU69" i="1"/>
  <c r="BV69" i="1" s="1"/>
  <c r="BU68" i="1"/>
  <c r="BV68" i="1" s="1"/>
  <c r="BU67" i="1"/>
  <c r="BV67" i="1" s="1"/>
  <c r="BU66" i="1"/>
  <c r="BV66" i="1" s="1"/>
  <c r="BU65" i="1"/>
  <c r="BV65" i="1" s="1"/>
  <c r="BU64" i="1"/>
  <c r="BV64" i="1" s="1"/>
  <c r="BU63" i="1"/>
  <c r="BV63" i="1" s="1"/>
  <c r="BU62" i="1"/>
  <c r="BV62" i="1" s="1"/>
  <c r="BU61" i="1"/>
  <c r="BV61" i="1" s="1"/>
  <c r="BU60" i="1"/>
  <c r="BV60" i="1" s="1"/>
  <c r="BU59" i="1"/>
  <c r="BV59" i="1" s="1"/>
  <c r="BU58" i="1"/>
  <c r="BV58" i="1" s="1"/>
  <c r="BU57" i="1"/>
  <c r="BV57" i="1" s="1"/>
  <c r="BU56" i="1"/>
  <c r="BV56" i="1" s="1"/>
  <c r="BU55" i="1"/>
  <c r="BV55" i="1" s="1"/>
  <c r="BU54" i="1"/>
  <c r="BV54" i="1" s="1"/>
  <c r="BU53" i="1"/>
  <c r="BV53" i="1" s="1"/>
  <c r="BU52" i="1"/>
  <c r="BV52" i="1" s="1"/>
  <c r="BU51" i="1"/>
  <c r="BV51" i="1" s="1"/>
  <c r="BU50" i="1"/>
  <c r="BV50" i="1" s="1"/>
  <c r="BU49" i="1"/>
  <c r="BV49" i="1" s="1"/>
  <c r="BU48" i="1"/>
  <c r="BV48" i="1" s="1"/>
  <c r="BU47" i="1"/>
  <c r="BV47" i="1" s="1"/>
  <c r="BU46" i="1"/>
  <c r="BV46" i="1" s="1"/>
  <c r="BU45" i="1"/>
  <c r="BV45" i="1" s="1"/>
  <c r="BU44" i="1"/>
  <c r="BV44" i="1" s="1"/>
  <c r="BU43" i="1"/>
  <c r="BV43" i="1" s="1"/>
  <c r="BU42" i="1"/>
  <c r="BV42" i="1" s="1"/>
  <c r="BU41" i="1"/>
  <c r="BV41" i="1" s="1"/>
  <c r="BU40" i="1"/>
  <c r="BV40" i="1" s="1"/>
  <c r="BU39" i="1"/>
  <c r="BV39" i="1" s="1"/>
  <c r="BU38" i="1"/>
  <c r="BV38" i="1" s="1"/>
  <c r="BU37" i="1"/>
  <c r="BV37" i="1" s="1"/>
  <c r="BU36" i="1"/>
  <c r="BV36" i="1" s="1"/>
  <c r="BU35" i="1"/>
  <c r="BV35" i="1" s="1"/>
  <c r="BU34" i="1"/>
  <c r="BV34" i="1" s="1"/>
  <c r="BU33" i="1"/>
  <c r="BV33" i="1" s="1"/>
  <c r="BU32" i="1"/>
  <c r="BV32" i="1" s="1"/>
  <c r="BU31" i="1"/>
  <c r="BV31" i="1" s="1"/>
  <c r="BU30" i="1"/>
  <c r="BV30" i="1" s="1"/>
  <c r="BU29" i="1"/>
  <c r="BV29" i="1" s="1"/>
  <c r="BU28" i="1"/>
  <c r="BV28" i="1" s="1"/>
  <c r="BU27" i="1"/>
  <c r="BV27" i="1" s="1"/>
  <c r="BU26" i="1"/>
  <c r="BV26" i="1" s="1"/>
  <c r="BU25" i="1"/>
  <c r="BV25" i="1" s="1"/>
  <c r="BU24" i="1"/>
  <c r="BV24" i="1" s="1"/>
  <c r="BU23" i="1"/>
  <c r="BV23" i="1" s="1"/>
  <c r="BU22" i="1"/>
  <c r="BV22" i="1" s="1"/>
  <c r="BU21" i="1"/>
  <c r="BV21" i="1" s="1"/>
  <c r="BU20" i="1"/>
  <c r="BV20" i="1" s="1"/>
  <c r="BU19" i="1"/>
  <c r="BV19" i="1" s="1"/>
  <c r="BU18" i="1"/>
  <c r="BV18" i="1" s="1"/>
  <c r="BU17" i="1"/>
  <c r="BV17" i="1" s="1"/>
  <c r="BU16" i="1"/>
  <c r="BV16" i="1" s="1"/>
  <c r="BU15" i="1"/>
  <c r="BV15" i="1" s="1"/>
  <c r="BU14" i="1"/>
  <c r="BV14" i="1" s="1"/>
  <c r="BU13" i="1"/>
  <c r="BV13" i="1" s="1"/>
  <c r="BU12" i="1"/>
  <c r="BV12" i="1" s="1"/>
  <c r="BU11" i="1"/>
  <c r="BV11" i="1" s="1"/>
  <c r="BU10" i="1"/>
  <c r="BV10" i="1" s="1"/>
  <c r="BU9" i="1"/>
  <c r="BV9" i="1" s="1"/>
  <c r="BU8" i="1"/>
  <c r="BV8" i="1" s="1"/>
  <c r="BU7" i="1"/>
  <c r="BV7" i="1" s="1"/>
  <c r="D21" i="7"/>
  <c r="D22" i="7"/>
  <c r="D23" i="7"/>
  <c r="D24" i="7"/>
  <c r="D25" i="7"/>
  <c r="D26" i="7"/>
  <c r="D27" i="7"/>
  <c r="D28" i="7"/>
  <c r="D29" i="7"/>
  <c r="D30" i="7"/>
  <c r="D31" i="7"/>
  <c r="D32" i="7"/>
  <c r="D33" i="7"/>
  <c r="D34" i="7"/>
  <c r="D35" i="7"/>
  <c r="D36" i="7"/>
  <c r="AS7" i="1"/>
  <c r="AT7" i="1"/>
  <c r="AU7" i="1"/>
  <c r="AV7" i="1"/>
  <c r="AW7" i="1"/>
  <c r="AX7" i="1"/>
  <c r="AY7" i="1"/>
  <c r="AZ7" i="1"/>
  <c r="BA7" i="1"/>
  <c r="BB7" i="1"/>
  <c r="BE7" i="1" s="1"/>
  <c r="BL7" i="1"/>
  <c r="BM7" i="1"/>
  <c r="BN7" i="1"/>
  <c r="AS8" i="1"/>
  <c r="AT8" i="1"/>
  <c r="AU8" i="1"/>
  <c r="AV8" i="1"/>
  <c r="AW8" i="1"/>
  <c r="AX8" i="1"/>
  <c r="AY8" i="1"/>
  <c r="AZ8" i="1"/>
  <c r="BA8" i="1"/>
  <c r="BB8" i="1"/>
  <c r="BE8" i="1" s="1"/>
  <c r="BL8" i="1"/>
  <c r="BM8" i="1"/>
  <c r="BN8" i="1"/>
  <c r="AS9" i="1"/>
  <c r="AT9" i="1"/>
  <c r="AU9" i="1"/>
  <c r="AV9" i="1"/>
  <c r="AW9" i="1"/>
  <c r="AX9" i="1"/>
  <c r="AY9" i="1"/>
  <c r="AZ9" i="1"/>
  <c r="BA9" i="1"/>
  <c r="BB9" i="1"/>
  <c r="BE9" i="1" s="1"/>
  <c r="BL9" i="1"/>
  <c r="BM9" i="1"/>
  <c r="BN9" i="1"/>
  <c r="AS10" i="1"/>
  <c r="AT10" i="1"/>
  <c r="AU10" i="1"/>
  <c r="AV10" i="1"/>
  <c r="AW10" i="1"/>
  <c r="AX10" i="1"/>
  <c r="AY10" i="1"/>
  <c r="AZ10" i="1"/>
  <c r="BA10" i="1"/>
  <c r="BB10" i="1"/>
  <c r="BE10" i="1" s="1"/>
  <c r="BL10" i="1"/>
  <c r="BM10" i="1"/>
  <c r="BN10" i="1"/>
  <c r="AS11" i="1"/>
  <c r="AT11" i="1"/>
  <c r="AU11" i="1"/>
  <c r="AV11" i="1"/>
  <c r="AW11" i="1"/>
  <c r="AX11" i="1"/>
  <c r="AY11" i="1"/>
  <c r="AZ11" i="1"/>
  <c r="BA11" i="1"/>
  <c r="BB11" i="1"/>
  <c r="BE11" i="1" s="1"/>
  <c r="BL11" i="1"/>
  <c r="BM11" i="1"/>
  <c r="BN11" i="1"/>
  <c r="AS12" i="1"/>
  <c r="AT12" i="1"/>
  <c r="AU12" i="1"/>
  <c r="AV12" i="1"/>
  <c r="AW12" i="1"/>
  <c r="AX12" i="1"/>
  <c r="AY12" i="1"/>
  <c r="AZ12" i="1"/>
  <c r="BA12" i="1"/>
  <c r="BB12" i="1"/>
  <c r="BE12" i="1" s="1"/>
  <c r="BL12" i="1"/>
  <c r="BM12" i="1"/>
  <c r="BN12" i="1"/>
  <c r="AS13" i="1"/>
  <c r="AT13" i="1"/>
  <c r="AU13" i="1"/>
  <c r="AV13" i="1"/>
  <c r="AW13" i="1"/>
  <c r="AX13" i="1"/>
  <c r="AY13" i="1"/>
  <c r="AZ13" i="1"/>
  <c r="BA13" i="1"/>
  <c r="BB13" i="1"/>
  <c r="BE13" i="1" s="1"/>
  <c r="BL13" i="1"/>
  <c r="BM13" i="1"/>
  <c r="BN13" i="1"/>
  <c r="AS14" i="1"/>
  <c r="AT14" i="1"/>
  <c r="AU14" i="1"/>
  <c r="AV14" i="1"/>
  <c r="AW14" i="1"/>
  <c r="AX14" i="1"/>
  <c r="AY14" i="1"/>
  <c r="AZ14" i="1"/>
  <c r="BA14" i="1"/>
  <c r="BB14" i="1"/>
  <c r="BE14" i="1" s="1"/>
  <c r="BL14" i="1"/>
  <c r="BM14" i="1"/>
  <c r="BN14" i="1"/>
  <c r="AS15" i="1"/>
  <c r="AT15" i="1"/>
  <c r="AU15" i="1"/>
  <c r="AV15" i="1"/>
  <c r="AW15" i="1"/>
  <c r="AX15" i="1"/>
  <c r="AY15" i="1"/>
  <c r="AZ15" i="1"/>
  <c r="BA15" i="1"/>
  <c r="BB15" i="1"/>
  <c r="BE15" i="1" s="1"/>
  <c r="BL15" i="1"/>
  <c r="BM15" i="1"/>
  <c r="BN15" i="1"/>
  <c r="AS16" i="1"/>
  <c r="AT16" i="1"/>
  <c r="AU16" i="1"/>
  <c r="AV16" i="1"/>
  <c r="AW16" i="1"/>
  <c r="AX16" i="1"/>
  <c r="AY16" i="1"/>
  <c r="AZ16" i="1"/>
  <c r="BA16" i="1"/>
  <c r="BB16" i="1"/>
  <c r="BE16" i="1" s="1"/>
  <c r="BL16" i="1"/>
  <c r="BM16" i="1"/>
  <c r="BN16" i="1"/>
  <c r="AP17" i="1"/>
  <c r="AS17" i="1"/>
  <c r="AT17" i="1"/>
  <c r="AU17" i="1"/>
  <c r="AV17" i="1"/>
  <c r="AW17" i="1"/>
  <c r="AX17" i="1"/>
  <c r="AY17" i="1"/>
  <c r="AZ17" i="1"/>
  <c r="BA17" i="1"/>
  <c r="BB17" i="1"/>
  <c r="BE17" i="1" s="1"/>
  <c r="BL17" i="1"/>
  <c r="BM17" i="1"/>
  <c r="BN17" i="1"/>
  <c r="AS18" i="1"/>
  <c r="AT18" i="1"/>
  <c r="AU18" i="1"/>
  <c r="AV18" i="1"/>
  <c r="AW18" i="1"/>
  <c r="AX18" i="1"/>
  <c r="AY18" i="1"/>
  <c r="AZ18" i="1"/>
  <c r="BA18" i="1"/>
  <c r="BB18" i="1"/>
  <c r="BE18" i="1" s="1"/>
  <c r="BL18" i="1"/>
  <c r="BM18" i="1"/>
  <c r="BN18" i="1"/>
  <c r="AS19" i="1"/>
  <c r="AT19" i="1"/>
  <c r="AU19" i="1"/>
  <c r="AV19" i="1"/>
  <c r="AW19" i="1"/>
  <c r="AX19" i="1"/>
  <c r="AY19" i="1"/>
  <c r="AZ19" i="1"/>
  <c r="BA19" i="1"/>
  <c r="BB19" i="1"/>
  <c r="BE19" i="1" s="1"/>
  <c r="BL19" i="1"/>
  <c r="BM19" i="1"/>
  <c r="BN19" i="1"/>
  <c r="AS20" i="1"/>
  <c r="AT20" i="1"/>
  <c r="AU20" i="1"/>
  <c r="AV20" i="1"/>
  <c r="AW20" i="1"/>
  <c r="AX20" i="1"/>
  <c r="AY20" i="1"/>
  <c r="AZ20" i="1"/>
  <c r="BA20" i="1"/>
  <c r="BB20" i="1"/>
  <c r="BE20" i="1" s="1"/>
  <c r="BL20" i="1"/>
  <c r="BM20" i="1"/>
  <c r="BN20" i="1"/>
  <c r="AO21" i="1"/>
  <c r="AS21" i="1"/>
  <c r="AT21" i="1"/>
  <c r="AU21" i="1"/>
  <c r="AV21" i="1"/>
  <c r="AW21" i="1"/>
  <c r="AX21" i="1"/>
  <c r="AY21" i="1"/>
  <c r="AZ21" i="1"/>
  <c r="BA21" i="1"/>
  <c r="BB21" i="1"/>
  <c r="BE21" i="1" s="1"/>
  <c r="BL21" i="1"/>
  <c r="BM21" i="1"/>
  <c r="BN21" i="1"/>
  <c r="AS22" i="1"/>
  <c r="AT22" i="1"/>
  <c r="AU22" i="1"/>
  <c r="AV22" i="1"/>
  <c r="AW22" i="1"/>
  <c r="AX22" i="1"/>
  <c r="AY22" i="1"/>
  <c r="AZ22" i="1"/>
  <c r="BA22" i="1"/>
  <c r="BB22" i="1"/>
  <c r="BE22" i="1" s="1"/>
  <c r="BL22" i="1"/>
  <c r="BM22" i="1"/>
  <c r="BN22" i="1"/>
  <c r="AS23" i="1"/>
  <c r="AT23" i="1"/>
  <c r="AU23" i="1"/>
  <c r="AV23" i="1"/>
  <c r="AW23" i="1"/>
  <c r="AX23" i="1"/>
  <c r="AY23" i="1"/>
  <c r="AZ23" i="1"/>
  <c r="BA23" i="1"/>
  <c r="BB23" i="1"/>
  <c r="BE23" i="1" s="1"/>
  <c r="BL23" i="1"/>
  <c r="BM23" i="1"/>
  <c r="BN23" i="1"/>
  <c r="AS24" i="1"/>
  <c r="AT24" i="1"/>
  <c r="AU24" i="1"/>
  <c r="AV24" i="1"/>
  <c r="AW24" i="1"/>
  <c r="AX24" i="1"/>
  <c r="AY24" i="1"/>
  <c r="AZ24" i="1"/>
  <c r="BA24" i="1"/>
  <c r="BB24" i="1"/>
  <c r="BE24" i="1" s="1"/>
  <c r="BL24" i="1"/>
  <c r="BM24" i="1"/>
  <c r="BN24" i="1"/>
  <c r="AS25" i="1"/>
  <c r="AT25" i="1"/>
  <c r="AU25" i="1"/>
  <c r="AV25" i="1"/>
  <c r="AW25" i="1"/>
  <c r="AX25" i="1"/>
  <c r="AY25" i="1"/>
  <c r="AZ25" i="1"/>
  <c r="BA25" i="1"/>
  <c r="BB25" i="1"/>
  <c r="BE25" i="1" s="1"/>
  <c r="BL25" i="1"/>
  <c r="BM25" i="1"/>
  <c r="BN25" i="1"/>
  <c r="AS26" i="1"/>
  <c r="AT26" i="1"/>
  <c r="AU26" i="1"/>
  <c r="AV26" i="1"/>
  <c r="AW26" i="1"/>
  <c r="AX26" i="1"/>
  <c r="AY26" i="1"/>
  <c r="AZ26" i="1"/>
  <c r="BA26" i="1"/>
  <c r="BB26" i="1"/>
  <c r="BE26" i="1" s="1"/>
  <c r="BL26" i="1"/>
  <c r="BM26" i="1"/>
  <c r="BN26" i="1"/>
  <c r="AS27" i="1"/>
  <c r="AT27" i="1"/>
  <c r="AU27" i="1"/>
  <c r="AV27" i="1"/>
  <c r="AW27" i="1"/>
  <c r="AX27" i="1"/>
  <c r="AY27" i="1"/>
  <c r="AZ27" i="1"/>
  <c r="BA27" i="1"/>
  <c r="BB27" i="1"/>
  <c r="BE27" i="1" s="1"/>
  <c r="BL27" i="1"/>
  <c r="BM27" i="1"/>
  <c r="BN27" i="1"/>
  <c r="AS28" i="1"/>
  <c r="AT28" i="1"/>
  <c r="AU28" i="1"/>
  <c r="AV28" i="1"/>
  <c r="AW28" i="1"/>
  <c r="AX28" i="1"/>
  <c r="AY28" i="1"/>
  <c r="AZ28" i="1"/>
  <c r="BA28" i="1"/>
  <c r="BB28" i="1"/>
  <c r="BE28" i="1" s="1"/>
  <c r="BL28" i="1"/>
  <c r="BM28" i="1"/>
  <c r="BN28" i="1"/>
  <c r="AO29" i="1"/>
  <c r="AP29" i="1"/>
  <c r="AS29" i="1"/>
  <c r="AT29" i="1"/>
  <c r="AU29" i="1"/>
  <c r="AV29" i="1"/>
  <c r="AW29" i="1"/>
  <c r="AX29" i="1"/>
  <c r="AY29" i="1"/>
  <c r="AZ29" i="1"/>
  <c r="BA29" i="1"/>
  <c r="BB29" i="1"/>
  <c r="BE29" i="1" s="1"/>
  <c r="BL29" i="1"/>
  <c r="BM29" i="1"/>
  <c r="BN29" i="1"/>
  <c r="AS30" i="1"/>
  <c r="AT30" i="1"/>
  <c r="AU30" i="1"/>
  <c r="AV30" i="1"/>
  <c r="AW30" i="1"/>
  <c r="AX30" i="1"/>
  <c r="AY30" i="1"/>
  <c r="AZ30" i="1"/>
  <c r="BA30" i="1"/>
  <c r="BB30" i="1"/>
  <c r="BE30" i="1" s="1"/>
  <c r="BL30" i="1"/>
  <c r="BM30" i="1"/>
  <c r="BN30" i="1"/>
  <c r="AS31" i="1"/>
  <c r="AT31" i="1"/>
  <c r="AU31" i="1"/>
  <c r="AV31" i="1"/>
  <c r="AW31" i="1"/>
  <c r="AX31" i="1"/>
  <c r="AY31" i="1"/>
  <c r="AZ31" i="1"/>
  <c r="BA31" i="1"/>
  <c r="BB31" i="1"/>
  <c r="BE31" i="1" s="1"/>
  <c r="BL31" i="1"/>
  <c r="BM31" i="1"/>
  <c r="BN31" i="1"/>
  <c r="AS32" i="1"/>
  <c r="AT32" i="1"/>
  <c r="AU32" i="1"/>
  <c r="AV32" i="1"/>
  <c r="AW32" i="1"/>
  <c r="AX32" i="1"/>
  <c r="AY32" i="1"/>
  <c r="AZ32" i="1"/>
  <c r="BA32" i="1"/>
  <c r="BB32" i="1"/>
  <c r="BE32" i="1" s="1"/>
  <c r="BL32" i="1"/>
  <c r="BM32" i="1"/>
  <c r="BN32" i="1"/>
  <c r="AS33" i="1"/>
  <c r="AT33" i="1"/>
  <c r="AU33" i="1"/>
  <c r="AV33" i="1"/>
  <c r="AW33" i="1"/>
  <c r="AX33" i="1"/>
  <c r="AY33" i="1"/>
  <c r="AZ33" i="1"/>
  <c r="BA33" i="1"/>
  <c r="BB33" i="1"/>
  <c r="BE33" i="1" s="1"/>
  <c r="BL33" i="1"/>
  <c r="BM33" i="1"/>
  <c r="BN33" i="1"/>
  <c r="AP34" i="1"/>
  <c r="AS34" i="1"/>
  <c r="AT34" i="1"/>
  <c r="AU34" i="1"/>
  <c r="AV34" i="1"/>
  <c r="AW34" i="1"/>
  <c r="AX34" i="1"/>
  <c r="AY34" i="1"/>
  <c r="AZ34" i="1"/>
  <c r="BA34" i="1"/>
  <c r="BB34" i="1"/>
  <c r="BE34" i="1" s="1"/>
  <c r="BL34" i="1"/>
  <c r="BM34" i="1"/>
  <c r="BN34" i="1"/>
  <c r="X35" i="1"/>
  <c r="Y35" i="1"/>
  <c r="Z35" i="1"/>
  <c r="AA35" i="1"/>
  <c r="AB35" i="1"/>
  <c r="AC35" i="1"/>
  <c r="AD35" i="1"/>
  <c r="AE35" i="1"/>
  <c r="AF35" i="1"/>
  <c r="AG35" i="1"/>
  <c r="AH35" i="1"/>
  <c r="AI35" i="1"/>
  <c r="AS35" i="1"/>
  <c r="AT35" i="1"/>
  <c r="AU35" i="1"/>
  <c r="AV35" i="1"/>
  <c r="AW35" i="1"/>
  <c r="AX35" i="1"/>
  <c r="AY35" i="1"/>
  <c r="AZ35" i="1"/>
  <c r="BA35" i="1"/>
  <c r="BB35" i="1"/>
  <c r="BE35" i="1" s="1"/>
  <c r="BL35" i="1"/>
  <c r="BM35" i="1"/>
  <c r="BN35" i="1"/>
  <c r="X36" i="1"/>
  <c r="Y36" i="1"/>
  <c r="Z36" i="1"/>
  <c r="AA36" i="1"/>
  <c r="AB36" i="1"/>
  <c r="AC36" i="1"/>
  <c r="AD36" i="1"/>
  <c r="AE36" i="1"/>
  <c r="AF36" i="1"/>
  <c r="AG36" i="1"/>
  <c r="AH36" i="1"/>
  <c r="AI36" i="1"/>
  <c r="AS36" i="1"/>
  <c r="AT36" i="1"/>
  <c r="AU36" i="1"/>
  <c r="AV36" i="1"/>
  <c r="AW36" i="1"/>
  <c r="AX36" i="1"/>
  <c r="AY36" i="1"/>
  <c r="AZ36" i="1"/>
  <c r="BA36" i="1"/>
  <c r="BB36" i="1"/>
  <c r="BE36" i="1" s="1"/>
  <c r="BL36" i="1"/>
  <c r="BM36" i="1"/>
  <c r="BN36" i="1"/>
  <c r="X37" i="1"/>
  <c r="Y37" i="1"/>
  <c r="Z37" i="1"/>
  <c r="AA37" i="1"/>
  <c r="AB37" i="1"/>
  <c r="AC37" i="1"/>
  <c r="AD37" i="1"/>
  <c r="AE37" i="1"/>
  <c r="AF37" i="1"/>
  <c r="AG37" i="1"/>
  <c r="AH37" i="1"/>
  <c r="AI37" i="1"/>
  <c r="AS37" i="1"/>
  <c r="AT37" i="1"/>
  <c r="AU37" i="1"/>
  <c r="AV37" i="1"/>
  <c r="AW37" i="1"/>
  <c r="AX37" i="1"/>
  <c r="AY37" i="1"/>
  <c r="AZ37" i="1"/>
  <c r="BA37" i="1"/>
  <c r="BB37" i="1"/>
  <c r="BE37" i="1" s="1"/>
  <c r="BL37" i="1"/>
  <c r="BM37" i="1"/>
  <c r="BN37" i="1"/>
  <c r="X38" i="1"/>
  <c r="Y38" i="1"/>
  <c r="Z38" i="1"/>
  <c r="AA38" i="1"/>
  <c r="AB38" i="1"/>
  <c r="AC38" i="1"/>
  <c r="AD38" i="1"/>
  <c r="AE38" i="1"/>
  <c r="AF38" i="1"/>
  <c r="AG38" i="1"/>
  <c r="AH38" i="1"/>
  <c r="AI38" i="1"/>
  <c r="AS38" i="1"/>
  <c r="AT38" i="1"/>
  <c r="AU38" i="1"/>
  <c r="AV38" i="1"/>
  <c r="AW38" i="1"/>
  <c r="AX38" i="1"/>
  <c r="AY38" i="1"/>
  <c r="AZ38" i="1"/>
  <c r="BA38" i="1"/>
  <c r="BB38" i="1"/>
  <c r="BE38" i="1" s="1"/>
  <c r="BL38" i="1"/>
  <c r="BM38" i="1"/>
  <c r="BN38" i="1"/>
  <c r="X39" i="1"/>
  <c r="Y39" i="1"/>
  <c r="Z39" i="1"/>
  <c r="AA39" i="1"/>
  <c r="AB39" i="1"/>
  <c r="AC39" i="1"/>
  <c r="AD39" i="1"/>
  <c r="AE39" i="1"/>
  <c r="AF39" i="1"/>
  <c r="AG39" i="1"/>
  <c r="AH39" i="1"/>
  <c r="AI39" i="1"/>
  <c r="AS39" i="1"/>
  <c r="AT39" i="1"/>
  <c r="AU39" i="1"/>
  <c r="AV39" i="1"/>
  <c r="AW39" i="1"/>
  <c r="AX39" i="1"/>
  <c r="AY39" i="1"/>
  <c r="AZ39" i="1"/>
  <c r="BA39" i="1"/>
  <c r="BB39" i="1"/>
  <c r="BE39" i="1" s="1"/>
  <c r="BL39" i="1"/>
  <c r="BM39" i="1"/>
  <c r="BN39" i="1"/>
  <c r="X40" i="1"/>
  <c r="Y40" i="1"/>
  <c r="Z40" i="1"/>
  <c r="AA40" i="1"/>
  <c r="AB40" i="1"/>
  <c r="AC40" i="1"/>
  <c r="AD40" i="1"/>
  <c r="AE40" i="1"/>
  <c r="AF40" i="1"/>
  <c r="AG40" i="1"/>
  <c r="AH40" i="1"/>
  <c r="AI40" i="1"/>
  <c r="AS40" i="1"/>
  <c r="AT40" i="1"/>
  <c r="AU40" i="1"/>
  <c r="AV40" i="1"/>
  <c r="AW40" i="1"/>
  <c r="AX40" i="1"/>
  <c r="AY40" i="1"/>
  <c r="AZ40" i="1"/>
  <c r="BA40" i="1"/>
  <c r="BB40" i="1"/>
  <c r="BE40" i="1" s="1"/>
  <c r="BL40" i="1"/>
  <c r="BM40" i="1"/>
  <c r="BN40" i="1"/>
  <c r="X41" i="1"/>
  <c r="Y41" i="1"/>
  <c r="Z41" i="1"/>
  <c r="AA41" i="1"/>
  <c r="AB41" i="1"/>
  <c r="AC41" i="1"/>
  <c r="AD41" i="1"/>
  <c r="AE41" i="1"/>
  <c r="AF41" i="1"/>
  <c r="AG41" i="1"/>
  <c r="AH41" i="1"/>
  <c r="AI41" i="1"/>
  <c r="AS41" i="1"/>
  <c r="AT41" i="1"/>
  <c r="AU41" i="1"/>
  <c r="AV41" i="1"/>
  <c r="AW41" i="1"/>
  <c r="AX41" i="1"/>
  <c r="AY41" i="1"/>
  <c r="AZ41" i="1"/>
  <c r="BA41" i="1"/>
  <c r="BB41" i="1"/>
  <c r="BE41" i="1" s="1"/>
  <c r="BL41" i="1"/>
  <c r="BM41" i="1"/>
  <c r="BN41" i="1"/>
  <c r="X42" i="1"/>
  <c r="Y42" i="1"/>
  <c r="Z42" i="1"/>
  <c r="AA42" i="1"/>
  <c r="AB42" i="1"/>
  <c r="AC42" i="1"/>
  <c r="AD42" i="1"/>
  <c r="AE42" i="1"/>
  <c r="AF42" i="1"/>
  <c r="AG42" i="1"/>
  <c r="AH42" i="1"/>
  <c r="AI42" i="1"/>
  <c r="AS42" i="1"/>
  <c r="AT42" i="1"/>
  <c r="AU42" i="1"/>
  <c r="AV42" i="1"/>
  <c r="AW42" i="1"/>
  <c r="AX42" i="1"/>
  <c r="AY42" i="1"/>
  <c r="AZ42" i="1"/>
  <c r="BA42" i="1"/>
  <c r="BB42" i="1"/>
  <c r="BE42" i="1" s="1"/>
  <c r="BL42" i="1"/>
  <c r="BM42" i="1"/>
  <c r="BN42" i="1"/>
  <c r="X43" i="1"/>
  <c r="Y43" i="1"/>
  <c r="Z43" i="1"/>
  <c r="AA43" i="1"/>
  <c r="AB43" i="1"/>
  <c r="AC43" i="1"/>
  <c r="AD43" i="1"/>
  <c r="AE43" i="1"/>
  <c r="AF43" i="1"/>
  <c r="AG43" i="1"/>
  <c r="AH43" i="1"/>
  <c r="AI43" i="1"/>
  <c r="AS43" i="1"/>
  <c r="AT43" i="1"/>
  <c r="AU43" i="1"/>
  <c r="AV43" i="1"/>
  <c r="AW43" i="1"/>
  <c r="AX43" i="1"/>
  <c r="AY43" i="1"/>
  <c r="AZ43" i="1"/>
  <c r="BA43" i="1"/>
  <c r="BB43" i="1"/>
  <c r="BE43" i="1" s="1"/>
  <c r="BL43" i="1"/>
  <c r="BM43" i="1"/>
  <c r="BN43" i="1"/>
  <c r="X44" i="1"/>
  <c r="Y44" i="1"/>
  <c r="Z44" i="1"/>
  <c r="AA44" i="1"/>
  <c r="AB44" i="1"/>
  <c r="AC44" i="1"/>
  <c r="AD44" i="1"/>
  <c r="AE44" i="1"/>
  <c r="AF44" i="1"/>
  <c r="AG44" i="1"/>
  <c r="AH44" i="1"/>
  <c r="AI44" i="1"/>
  <c r="AS44" i="1"/>
  <c r="AT44" i="1"/>
  <c r="AU44" i="1"/>
  <c r="AV44" i="1"/>
  <c r="AW44" i="1"/>
  <c r="AX44" i="1"/>
  <c r="AY44" i="1"/>
  <c r="AZ44" i="1"/>
  <c r="BA44" i="1"/>
  <c r="BB44" i="1"/>
  <c r="BE44" i="1" s="1"/>
  <c r="BL44" i="1"/>
  <c r="BM44" i="1"/>
  <c r="BN44" i="1"/>
  <c r="X45" i="1"/>
  <c r="Y45" i="1"/>
  <c r="Z45" i="1"/>
  <c r="AA45" i="1"/>
  <c r="AB45" i="1"/>
  <c r="AC45" i="1"/>
  <c r="AD45" i="1"/>
  <c r="AE45" i="1"/>
  <c r="AF45" i="1"/>
  <c r="AG45" i="1"/>
  <c r="AH45" i="1"/>
  <c r="AI45" i="1"/>
  <c r="AS45" i="1"/>
  <c r="AT45" i="1"/>
  <c r="AU45" i="1"/>
  <c r="AV45" i="1"/>
  <c r="AW45" i="1"/>
  <c r="AX45" i="1"/>
  <c r="AY45" i="1"/>
  <c r="AZ45" i="1"/>
  <c r="BA45" i="1"/>
  <c r="BB45" i="1"/>
  <c r="BE45" i="1" s="1"/>
  <c r="BL45" i="1"/>
  <c r="BM45" i="1"/>
  <c r="BN45" i="1"/>
  <c r="X46" i="1"/>
  <c r="Y46" i="1"/>
  <c r="Z46" i="1"/>
  <c r="AA46" i="1"/>
  <c r="AB46" i="1"/>
  <c r="AC46" i="1"/>
  <c r="AD46" i="1"/>
  <c r="AE46" i="1"/>
  <c r="AF46" i="1"/>
  <c r="AG46" i="1"/>
  <c r="AH46" i="1"/>
  <c r="AI46" i="1"/>
  <c r="AS46" i="1"/>
  <c r="AT46" i="1"/>
  <c r="AU46" i="1"/>
  <c r="AV46" i="1"/>
  <c r="AW46" i="1"/>
  <c r="AX46" i="1"/>
  <c r="AY46" i="1"/>
  <c r="AZ46" i="1"/>
  <c r="BA46" i="1"/>
  <c r="BB46" i="1"/>
  <c r="BE46" i="1" s="1"/>
  <c r="BL46" i="1"/>
  <c r="BM46" i="1"/>
  <c r="BN46" i="1"/>
  <c r="X47" i="1"/>
  <c r="Y47" i="1"/>
  <c r="Z47" i="1"/>
  <c r="AA47" i="1"/>
  <c r="AB47" i="1"/>
  <c r="AC47" i="1"/>
  <c r="AD47" i="1"/>
  <c r="AE47" i="1"/>
  <c r="AF47" i="1"/>
  <c r="AG47" i="1"/>
  <c r="AH47" i="1"/>
  <c r="AI47" i="1"/>
  <c r="AS47" i="1"/>
  <c r="AT47" i="1"/>
  <c r="AU47" i="1"/>
  <c r="AV47" i="1"/>
  <c r="AW47" i="1"/>
  <c r="AX47" i="1"/>
  <c r="AY47" i="1"/>
  <c r="AZ47" i="1"/>
  <c r="BA47" i="1"/>
  <c r="BB47" i="1"/>
  <c r="BE47" i="1" s="1"/>
  <c r="BL47" i="1"/>
  <c r="BM47" i="1"/>
  <c r="BN47" i="1"/>
  <c r="X48" i="1"/>
  <c r="Y48" i="1"/>
  <c r="Z48" i="1"/>
  <c r="AA48" i="1"/>
  <c r="AB48" i="1"/>
  <c r="AC48" i="1"/>
  <c r="AD48" i="1"/>
  <c r="AE48" i="1"/>
  <c r="AF48" i="1"/>
  <c r="AG48" i="1"/>
  <c r="AH48" i="1"/>
  <c r="AI48" i="1"/>
  <c r="AS48" i="1"/>
  <c r="AT48" i="1"/>
  <c r="AU48" i="1"/>
  <c r="AV48" i="1"/>
  <c r="AW48" i="1"/>
  <c r="AX48" i="1"/>
  <c r="AY48" i="1"/>
  <c r="AZ48" i="1"/>
  <c r="BA48" i="1"/>
  <c r="BB48" i="1"/>
  <c r="BE48" i="1" s="1"/>
  <c r="BL48" i="1"/>
  <c r="BM48" i="1"/>
  <c r="BN48" i="1"/>
  <c r="X49" i="1"/>
  <c r="Y49" i="1"/>
  <c r="Z49" i="1"/>
  <c r="AA49" i="1"/>
  <c r="AB49" i="1"/>
  <c r="AC49" i="1"/>
  <c r="AD49" i="1"/>
  <c r="AE49" i="1"/>
  <c r="AF49" i="1"/>
  <c r="AG49" i="1"/>
  <c r="AH49" i="1"/>
  <c r="AI49" i="1"/>
  <c r="AS49" i="1"/>
  <c r="AT49" i="1"/>
  <c r="AU49" i="1"/>
  <c r="AV49" i="1"/>
  <c r="AW49" i="1"/>
  <c r="AX49" i="1"/>
  <c r="AY49" i="1"/>
  <c r="AZ49" i="1"/>
  <c r="BA49" i="1"/>
  <c r="BB49" i="1"/>
  <c r="BE49" i="1" s="1"/>
  <c r="BL49" i="1"/>
  <c r="BM49" i="1"/>
  <c r="BN49" i="1"/>
  <c r="X50" i="1"/>
  <c r="Y50" i="1"/>
  <c r="Z50" i="1"/>
  <c r="AA50" i="1"/>
  <c r="AB50" i="1"/>
  <c r="AC50" i="1"/>
  <c r="AD50" i="1"/>
  <c r="AE50" i="1"/>
  <c r="AF50" i="1"/>
  <c r="AG50" i="1"/>
  <c r="AH50" i="1"/>
  <c r="AI50" i="1"/>
  <c r="AS50" i="1"/>
  <c r="AT50" i="1"/>
  <c r="AU50" i="1"/>
  <c r="AV50" i="1"/>
  <c r="AW50" i="1"/>
  <c r="AX50" i="1"/>
  <c r="AY50" i="1"/>
  <c r="AZ50" i="1"/>
  <c r="BA50" i="1"/>
  <c r="BB50" i="1"/>
  <c r="BE50" i="1" s="1"/>
  <c r="BL50" i="1"/>
  <c r="BM50" i="1"/>
  <c r="BN50" i="1"/>
  <c r="X51" i="1"/>
  <c r="Y51" i="1"/>
  <c r="Z51" i="1"/>
  <c r="AA51" i="1"/>
  <c r="AB51" i="1"/>
  <c r="AC51" i="1"/>
  <c r="AD51" i="1"/>
  <c r="AE51" i="1"/>
  <c r="AF51" i="1"/>
  <c r="AG51" i="1"/>
  <c r="AH51" i="1"/>
  <c r="AI51" i="1"/>
  <c r="AS51" i="1"/>
  <c r="AT51" i="1"/>
  <c r="AU51" i="1"/>
  <c r="AV51" i="1"/>
  <c r="AW51" i="1"/>
  <c r="AX51" i="1"/>
  <c r="AY51" i="1"/>
  <c r="AZ51" i="1"/>
  <c r="BA51" i="1"/>
  <c r="BB51" i="1"/>
  <c r="BE51" i="1" s="1"/>
  <c r="BL51" i="1"/>
  <c r="BM51" i="1"/>
  <c r="BN51" i="1"/>
  <c r="X52" i="1"/>
  <c r="Y52" i="1"/>
  <c r="Z52" i="1"/>
  <c r="AA52" i="1"/>
  <c r="AB52" i="1"/>
  <c r="AC52" i="1"/>
  <c r="AD52" i="1"/>
  <c r="AE52" i="1"/>
  <c r="AF52" i="1"/>
  <c r="AG52" i="1"/>
  <c r="AH52" i="1"/>
  <c r="AI52" i="1"/>
  <c r="AS52" i="1"/>
  <c r="AT52" i="1"/>
  <c r="AU52" i="1"/>
  <c r="AV52" i="1"/>
  <c r="AW52" i="1"/>
  <c r="AX52" i="1"/>
  <c r="AY52" i="1"/>
  <c r="AZ52" i="1"/>
  <c r="BA52" i="1"/>
  <c r="BB52" i="1"/>
  <c r="BE52" i="1" s="1"/>
  <c r="BL52" i="1"/>
  <c r="BM52" i="1"/>
  <c r="BN52" i="1"/>
  <c r="X53" i="1"/>
  <c r="Y53" i="1"/>
  <c r="Z53" i="1"/>
  <c r="AA53" i="1"/>
  <c r="AB53" i="1"/>
  <c r="AC53" i="1"/>
  <c r="AD53" i="1"/>
  <c r="AE53" i="1"/>
  <c r="AF53" i="1"/>
  <c r="AG53" i="1"/>
  <c r="AH53" i="1"/>
  <c r="AI53" i="1"/>
  <c r="AS53" i="1"/>
  <c r="AT53" i="1"/>
  <c r="AU53" i="1"/>
  <c r="AV53" i="1"/>
  <c r="AW53" i="1"/>
  <c r="AX53" i="1"/>
  <c r="AY53" i="1"/>
  <c r="AZ53" i="1"/>
  <c r="BA53" i="1"/>
  <c r="BB53" i="1"/>
  <c r="BE53" i="1" s="1"/>
  <c r="BL53" i="1"/>
  <c r="BM53" i="1"/>
  <c r="BN53" i="1"/>
  <c r="X54" i="1"/>
  <c r="Y54" i="1"/>
  <c r="Z54" i="1"/>
  <c r="AA54" i="1"/>
  <c r="AB54" i="1"/>
  <c r="AC54" i="1"/>
  <c r="AD54" i="1"/>
  <c r="AE54" i="1"/>
  <c r="AF54" i="1"/>
  <c r="AG54" i="1"/>
  <c r="AH54" i="1"/>
  <c r="AI54" i="1"/>
  <c r="AS54" i="1"/>
  <c r="AT54" i="1"/>
  <c r="AU54" i="1"/>
  <c r="AV54" i="1"/>
  <c r="AW54" i="1"/>
  <c r="AX54" i="1"/>
  <c r="AY54" i="1"/>
  <c r="AZ54" i="1"/>
  <c r="BA54" i="1"/>
  <c r="BB54" i="1"/>
  <c r="BE54" i="1" s="1"/>
  <c r="BL54" i="1"/>
  <c r="BM54" i="1"/>
  <c r="BN54" i="1"/>
  <c r="X55" i="1"/>
  <c r="Y55" i="1"/>
  <c r="Z55" i="1"/>
  <c r="AA55" i="1"/>
  <c r="AB55" i="1"/>
  <c r="AC55" i="1"/>
  <c r="AD55" i="1"/>
  <c r="AE55" i="1"/>
  <c r="AF55" i="1"/>
  <c r="AG55" i="1"/>
  <c r="AH55" i="1"/>
  <c r="AI55" i="1"/>
  <c r="AS55" i="1"/>
  <c r="AT55" i="1"/>
  <c r="AU55" i="1"/>
  <c r="AV55" i="1"/>
  <c r="AW55" i="1"/>
  <c r="AX55" i="1"/>
  <c r="AY55" i="1"/>
  <c r="AZ55" i="1"/>
  <c r="BA55" i="1"/>
  <c r="BB55" i="1"/>
  <c r="BE55" i="1" s="1"/>
  <c r="BL55" i="1"/>
  <c r="BM55" i="1"/>
  <c r="BN55" i="1"/>
  <c r="X56" i="1"/>
  <c r="Y56" i="1"/>
  <c r="Z56" i="1"/>
  <c r="AA56" i="1"/>
  <c r="AB56" i="1"/>
  <c r="AC56" i="1"/>
  <c r="AD56" i="1"/>
  <c r="AE56" i="1"/>
  <c r="AF56" i="1"/>
  <c r="AG56" i="1"/>
  <c r="AH56" i="1"/>
  <c r="AI56" i="1"/>
  <c r="AS56" i="1"/>
  <c r="AT56" i="1"/>
  <c r="AU56" i="1"/>
  <c r="AV56" i="1"/>
  <c r="AW56" i="1"/>
  <c r="AX56" i="1"/>
  <c r="AY56" i="1"/>
  <c r="AZ56" i="1"/>
  <c r="BA56" i="1"/>
  <c r="BB56" i="1"/>
  <c r="BE56" i="1" s="1"/>
  <c r="BL56" i="1"/>
  <c r="BM56" i="1"/>
  <c r="BN56" i="1"/>
  <c r="X57" i="1"/>
  <c r="Y57" i="1"/>
  <c r="Z57" i="1"/>
  <c r="AA57" i="1"/>
  <c r="AB57" i="1"/>
  <c r="AC57" i="1"/>
  <c r="AD57" i="1"/>
  <c r="AE57" i="1"/>
  <c r="AF57" i="1"/>
  <c r="AG57" i="1"/>
  <c r="AH57" i="1"/>
  <c r="AI57" i="1"/>
  <c r="AS57" i="1"/>
  <c r="AT57" i="1"/>
  <c r="AU57" i="1"/>
  <c r="AV57" i="1"/>
  <c r="AW57" i="1"/>
  <c r="AX57" i="1"/>
  <c r="AY57" i="1"/>
  <c r="AZ57" i="1"/>
  <c r="BA57" i="1"/>
  <c r="BB57" i="1"/>
  <c r="BE57" i="1" s="1"/>
  <c r="BL57" i="1"/>
  <c r="BM57" i="1"/>
  <c r="BN57" i="1"/>
  <c r="X58" i="1"/>
  <c r="Y58" i="1"/>
  <c r="Z58" i="1"/>
  <c r="AA58" i="1"/>
  <c r="AB58" i="1"/>
  <c r="AC58" i="1"/>
  <c r="AD58" i="1"/>
  <c r="AE58" i="1"/>
  <c r="AF58" i="1"/>
  <c r="AG58" i="1"/>
  <c r="AH58" i="1"/>
  <c r="AI58" i="1"/>
  <c r="AS58" i="1"/>
  <c r="AT58" i="1"/>
  <c r="AU58" i="1"/>
  <c r="AV58" i="1"/>
  <c r="AW58" i="1"/>
  <c r="AX58" i="1"/>
  <c r="AY58" i="1"/>
  <c r="AZ58" i="1"/>
  <c r="BA58" i="1"/>
  <c r="BB58" i="1"/>
  <c r="BE58" i="1" s="1"/>
  <c r="BL58" i="1"/>
  <c r="BM58" i="1"/>
  <c r="BN58" i="1"/>
  <c r="X59" i="1"/>
  <c r="Y59" i="1"/>
  <c r="Z59" i="1"/>
  <c r="AA59" i="1"/>
  <c r="AB59" i="1"/>
  <c r="AC59" i="1"/>
  <c r="AD59" i="1"/>
  <c r="AE59" i="1"/>
  <c r="AF59" i="1"/>
  <c r="AG59" i="1"/>
  <c r="AH59" i="1"/>
  <c r="AI59" i="1"/>
  <c r="AS59" i="1"/>
  <c r="AT59" i="1"/>
  <c r="AU59" i="1"/>
  <c r="AV59" i="1"/>
  <c r="AW59" i="1"/>
  <c r="AX59" i="1"/>
  <c r="AY59" i="1"/>
  <c r="AZ59" i="1"/>
  <c r="BA59" i="1"/>
  <c r="BB59" i="1"/>
  <c r="BE59" i="1" s="1"/>
  <c r="BL59" i="1"/>
  <c r="BM59" i="1"/>
  <c r="BN59" i="1"/>
  <c r="X60" i="1"/>
  <c r="Y60" i="1"/>
  <c r="Z60" i="1"/>
  <c r="AA60" i="1"/>
  <c r="AB60" i="1"/>
  <c r="AC60" i="1"/>
  <c r="AD60" i="1"/>
  <c r="AE60" i="1"/>
  <c r="AF60" i="1"/>
  <c r="AG60" i="1"/>
  <c r="AH60" i="1"/>
  <c r="AI60" i="1"/>
  <c r="AS60" i="1"/>
  <c r="AT60" i="1"/>
  <c r="AU60" i="1"/>
  <c r="AV60" i="1"/>
  <c r="AW60" i="1"/>
  <c r="AX60" i="1"/>
  <c r="AY60" i="1"/>
  <c r="AZ60" i="1"/>
  <c r="BA60" i="1"/>
  <c r="BB60" i="1"/>
  <c r="BE60" i="1" s="1"/>
  <c r="BL60" i="1"/>
  <c r="BM60" i="1"/>
  <c r="BN60" i="1"/>
  <c r="X61" i="1"/>
  <c r="Y61" i="1"/>
  <c r="Z61" i="1"/>
  <c r="AA61" i="1"/>
  <c r="AB61" i="1"/>
  <c r="AC61" i="1"/>
  <c r="AD61" i="1"/>
  <c r="AE61" i="1"/>
  <c r="AF61" i="1"/>
  <c r="AG61" i="1"/>
  <c r="AH61" i="1"/>
  <c r="AI61" i="1"/>
  <c r="AS61" i="1"/>
  <c r="AT61" i="1"/>
  <c r="AU61" i="1"/>
  <c r="AV61" i="1"/>
  <c r="AW61" i="1"/>
  <c r="AX61" i="1"/>
  <c r="AY61" i="1"/>
  <c r="AZ61" i="1"/>
  <c r="BA61" i="1"/>
  <c r="BB61" i="1"/>
  <c r="BE61" i="1" s="1"/>
  <c r="BL61" i="1"/>
  <c r="BM61" i="1"/>
  <c r="BN61" i="1"/>
  <c r="X62" i="1"/>
  <c r="Y62" i="1"/>
  <c r="Z62" i="1"/>
  <c r="AA62" i="1"/>
  <c r="AB62" i="1"/>
  <c r="AC62" i="1"/>
  <c r="AD62" i="1"/>
  <c r="AE62" i="1"/>
  <c r="AF62" i="1"/>
  <c r="AG62" i="1"/>
  <c r="AH62" i="1"/>
  <c r="AI62" i="1"/>
  <c r="AS62" i="1"/>
  <c r="AT62" i="1"/>
  <c r="AU62" i="1"/>
  <c r="AV62" i="1"/>
  <c r="AW62" i="1"/>
  <c r="AX62" i="1"/>
  <c r="AY62" i="1"/>
  <c r="AZ62" i="1"/>
  <c r="BA62" i="1"/>
  <c r="BB62" i="1"/>
  <c r="BE62" i="1" s="1"/>
  <c r="BL62" i="1"/>
  <c r="BM62" i="1"/>
  <c r="BN62" i="1"/>
  <c r="X63" i="1"/>
  <c r="Y63" i="1"/>
  <c r="Z63" i="1"/>
  <c r="AA63" i="1"/>
  <c r="AB63" i="1"/>
  <c r="AC63" i="1"/>
  <c r="AD63" i="1"/>
  <c r="AE63" i="1"/>
  <c r="AF63" i="1"/>
  <c r="AG63" i="1"/>
  <c r="AH63" i="1"/>
  <c r="AI63" i="1"/>
  <c r="AS63" i="1"/>
  <c r="AT63" i="1"/>
  <c r="AU63" i="1"/>
  <c r="AV63" i="1"/>
  <c r="AW63" i="1"/>
  <c r="AX63" i="1"/>
  <c r="AY63" i="1"/>
  <c r="AZ63" i="1"/>
  <c r="BA63" i="1"/>
  <c r="BB63" i="1"/>
  <c r="BE63" i="1" s="1"/>
  <c r="BL63" i="1"/>
  <c r="BM63" i="1"/>
  <c r="BN63" i="1"/>
  <c r="X64" i="1"/>
  <c r="Y64" i="1"/>
  <c r="Z64" i="1"/>
  <c r="AA64" i="1"/>
  <c r="AB64" i="1"/>
  <c r="AC64" i="1"/>
  <c r="AD64" i="1"/>
  <c r="AE64" i="1"/>
  <c r="AF64" i="1"/>
  <c r="AG64" i="1"/>
  <c r="AH64" i="1"/>
  <c r="AI64" i="1"/>
  <c r="AS64" i="1"/>
  <c r="AT64" i="1"/>
  <c r="AU64" i="1"/>
  <c r="AV64" i="1"/>
  <c r="AW64" i="1"/>
  <c r="AX64" i="1"/>
  <c r="AY64" i="1"/>
  <c r="AZ64" i="1"/>
  <c r="BA64" i="1"/>
  <c r="BB64" i="1"/>
  <c r="BE64" i="1" s="1"/>
  <c r="BL64" i="1"/>
  <c r="BM64" i="1"/>
  <c r="BN64" i="1"/>
  <c r="X65" i="1"/>
  <c r="Y65" i="1"/>
  <c r="Z65" i="1"/>
  <c r="AA65" i="1"/>
  <c r="AB65" i="1"/>
  <c r="AC65" i="1"/>
  <c r="AD65" i="1"/>
  <c r="AE65" i="1"/>
  <c r="AF65" i="1"/>
  <c r="AG65" i="1"/>
  <c r="AH65" i="1"/>
  <c r="AI65" i="1"/>
  <c r="AS65" i="1"/>
  <c r="AT65" i="1"/>
  <c r="AU65" i="1"/>
  <c r="AV65" i="1"/>
  <c r="AW65" i="1"/>
  <c r="AX65" i="1"/>
  <c r="AY65" i="1"/>
  <c r="AZ65" i="1"/>
  <c r="BA65" i="1"/>
  <c r="BB65" i="1"/>
  <c r="BE65" i="1" s="1"/>
  <c r="BL65" i="1"/>
  <c r="BM65" i="1"/>
  <c r="BN65" i="1"/>
  <c r="X66" i="1"/>
  <c r="Y66" i="1"/>
  <c r="Z66" i="1"/>
  <c r="AA66" i="1"/>
  <c r="AB66" i="1"/>
  <c r="AC66" i="1"/>
  <c r="AD66" i="1"/>
  <c r="AE66" i="1"/>
  <c r="AF66" i="1"/>
  <c r="AG66" i="1"/>
  <c r="AH66" i="1"/>
  <c r="AI66" i="1"/>
  <c r="AS66" i="1"/>
  <c r="AT66" i="1"/>
  <c r="AU66" i="1"/>
  <c r="AV66" i="1"/>
  <c r="AW66" i="1"/>
  <c r="AX66" i="1"/>
  <c r="AY66" i="1"/>
  <c r="AZ66" i="1"/>
  <c r="BA66" i="1"/>
  <c r="BB66" i="1"/>
  <c r="BE66" i="1" s="1"/>
  <c r="BL66" i="1"/>
  <c r="BM66" i="1"/>
  <c r="BN66" i="1"/>
  <c r="X67" i="1"/>
  <c r="Y67" i="1"/>
  <c r="Z67" i="1"/>
  <c r="AA67" i="1"/>
  <c r="AB67" i="1"/>
  <c r="AC67" i="1"/>
  <c r="AD67" i="1"/>
  <c r="AE67" i="1"/>
  <c r="AF67" i="1"/>
  <c r="AG67" i="1"/>
  <c r="AH67" i="1"/>
  <c r="AI67" i="1"/>
  <c r="AS67" i="1"/>
  <c r="AT67" i="1"/>
  <c r="AU67" i="1"/>
  <c r="AV67" i="1"/>
  <c r="AW67" i="1"/>
  <c r="AX67" i="1"/>
  <c r="AY67" i="1"/>
  <c r="AZ67" i="1"/>
  <c r="BA67" i="1"/>
  <c r="BB67" i="1"/>
  <c r="BE67" i="1" s="1"/>
  <c r="BL67" i="1"/>
  <c r="BM67" i="1"/>
  <c r="BN67" i="1"/>
  <c r="X68" i="1"/>
  <c r="Y68" i="1"/>
  <c r="Z68" i="1"/>
  <c r="AA68" i="1"/>
  <c r="AB68" i="1"/>
  <c r="AC68" i="1"/>
  <c r="AD68" i="1"/>
  <c r="AE68" i="1"/>
  <c r="AF68" i="1"/>
  <c r="AG68" i="1"/>
  <c r="AH68" i="1"/>
  <c r="AI68" i="1"/>
  <c r="AS68" i="1"/>
  <c r="AT68" i="1"/>
  <c r="AU68" i="1"/>
  <c r="AV68" i="1"/>
  <c r="AW68" i="1"/>
  <c r="AX68" i="1"/>
  <c r="AY68" i="1"/>
  <c r="AZ68" i="1"/>
  <c r="BA68" i="1"/>
  <c r="BB68" i="1"/>
  <c r="BE68" i="1" s="1"/>
  <c r="BL68" i="1"/>
  <c r="BM68" i="1"/>
  <c r="BN68" i="1"/>
  <c r="X69" i="1"/>
  <c r="Y69" i="1"/>
  <c r="Z69" i="1"/>
  <c r="AA69" i="1"/>
  <c r="AB69" i="1"/>
  <c r="AC69" i="1"/>
  <c r="AD69" i="1"/>
  <c r="AE69" i="1"/>
  <c r="AF69" i="1"/>
  <c r="AG69" i="1"/>
  <c r="AH69" i="1"/>
  <c r="AI69" i="1"/>
  <c r="AS69" i="1"/>
  <c r="AT69" i="1"/>
  <c r="AU69" i="1"/>
  <c r="AV69" i="1"/>
  <c r="AW69" i="1"/>
  <c r="AX69" i="1"/>
  <c r="AY69" i="1"/>
  <c r="AZ69" i="1"/>
  <c r="BA69" i="1"/>
  <c r="BB69" i="1"/>
  <c r="BE69" i="1" s="1"/>
  <c r="BL69" i="1"/>
  <c r="BM69" i="1"/>
  <c r="BN69" i="1"/>
  <c r="X70" i="1"/>
  <c r="Y70" i="1"/>
  <c r="Z70" i="1"/>
  <c r="AA70" i="1"/>
  <c r="AB70" i="1"/>
  <c r="AC70" i="1"/>
  <c r="AD70" i="1"/>
  <c r="AE70" i="1"/>
  <c r="AF70" i="1"/>
  <c r="AG70" i="1"/>
  <c r="AH70" i="1"/>
  <c r="AI70" i="1"/>
  <c r="AS70" i="1"/>
  <c r="AT70" i="1"/>
  <c r="AU70" i="1"/>
  <c r="AV70" i="1"/>
  <c r="AW70" i="1"/>
  <c r="AX70" i="1"/>
  <c r="AY70" i="1"/>
  <c r="AZ70" i="1"/>
  <c r="BA70" i="1"/>
  <c r="BB70" i="1"/>
  <c r="BE70" i="1" s="1"/>
  <c r="BL70" i="1"/>
  <c r="BM70" i="1"/>
  <c r="BN70" i="1"/>
  <c r="X71" i="1"/>
  <c r="Y71" i="1"/>
  <c r="Z71" i="1"/>
  <c r="AA71" i="1"/>
  <c r="AB71" i="1"/>
  <c r="AC71" i="1"/>
  <c r="AD71" i="1"/>
  <c r="AE71" i="1"/>
  <c r="AF71" i="1"/>
  <c r="AG71" i="1"/>
  <c r="AH71" i="1"/>
  <c r="AI71" i="1"/>
  <c r="AS71" i="1"/>
  <c r="AT71" i="1"/>
  <c r="AU71" i="1"/>
  <c r="AV71" i="1"/>
  <c r="AW71" i="1"/>
  <c r="AX71" i="1"/>
  <c r="AY71" i="1"/>
  <c r="AZ71" i="1"/>
  <c r="BA71" i="1"/>
  <c r="BB71" i="1"/>
  <c r="BE71" i="1" s="1"/>
  <c r="BL71" i="1"/>
  <c r="BM71" i="1"/>
  <c r="BN71" i="1"/>
  <c r="X72" i="1"/>
  <c r="Y72" i="1"/>
  <c r="Z72" i="1"/>
  <c r="AA72" i="1"/>
  <c r="AB72" i="1"/>
  <c r="AC72" i="1"/>
  <c r="AD72" i="1"/>
  <c r="AE72" i="1"/>
  <c r="AF72" i="1"/>
  <c r="AG72" i="1"/>
  <c r="AH72" i="1"/>
  <c r="AI72" i="1"/>
  <c r="AS72" i="1"/>
  <c r="AT72" i="1"/>
  <c r="AU72" i="1"/>
  <c r="AV72" i="1"/>
  <c r="AW72" i="1"/>
  <c r="AX72" i="1"/>
  <c r="AY72" i="1"/>
  <c r="AZ72" i="1"/>
  <c r="BA72" i="1"/>
  <c r="BB72" i="1"/>
  <c r="BE72" i="1" s="1"/>
  <c r="BL72" i="1"/>
  <c r="BM72" i="1"/>
  <c r="BN72" i="1"/>
  <c r="X73" i="1"/>
  <c r="Y73" i="1"/>
  <c r="Z73" i="1"/>
  <c r="AA73" i="1"/>
  <c r="AB73" i="1"/>
  <c r="AC73" i="1"/>
  <c r="AD73" i="1"/>
  <c r="AE73" i="1"/>
  <c r="AF73" i="1"/>
  <c r="AG73" i="1"/>
  <c r="AH73" i="1"/>
  <c r="AI73" i="1"/>
  <c r="AS73" i="1"/>
  <c r="AT73" i="1"/>
  <c r="AU73" i="1"/>
  <c r="AV73" i="1"/>
  <c r="AW73" i="1"/>
  <c r="AX73" i="1"/>
  <c r="AY73" i="1"/>
  <c r="AZ73" i="1"/>
  <c r="BA73" i="1"/>
  <c r="BB73" i="1"/>
  <c r="BE73" i="1" s="1"/>
  <c r="BL73" i="1"/>
  <c r="BM73" i="1"/>
  <c r="BN73" i="1"/>
  <c r="X74" i="1"/>
  <c r="Y74" i="1"/>
  <c r="Z74" i="1"/>
  <c r="AA74" i="1"/>
  <c r="AB74" i="1"/>
  <c r="AC74" i="1"/>
  <c r="AD74" i="1"/>
  <c r="AE74" i="1"/>
  <c r="AF74" i="1"/>
  <c r="AG74" i="1"/>
  <c r="AH74" i="1"/>
  <c r="AI74" i="1"/>
  <c r="AS74" i="1"/>
  <c r="AT74" i="1"/>
  <c r="AU74" i="1"/>
  <c r="AV74" i="1"/>
  <c r="AW74" i="1"/>
  <c r="AX74" i="1"/>
  <c r="AY74" i="1"/>
  <c r="AZ74" i="1"/>
  <c r="BA74" i="1"/>
  <c r="BB74" i="1"/>
  <c r="BE74" i="1" s="1"/>
  <c r="BL74" i="1"/>
  <c r="BM74" i="1"/>
  <c r="BN74" i="1"/>
  <c r="X75" i="1"/>
  <c r="Y75" i="1"/>
  <c r="Z75" i="1"/>
  <c r="AA75" i="1"/>
  <c r="AB75" i="1"/>
  <c r="AC75" i="1"/>
  <c r="AD75" i="1"/>
  <c r="AE75" i="1"/>
  <c r="AF75" i="1"/>
  <c r="AG75" i="1"/>
  <c r="AH75" i="1"/>
  <c r="AI75" i="1"/>
  <c r="AS75" i="1"/>
  <c r="AT75" i="1"/>
  <c r="AU75" i="1"/>
  <c r="AV75" i="1"/>
  <c r="AW75" i="1"/>
  <c r="AX75" i="1"/>
  <c r="AY75" i="1"/>
  <c r="AZ75" i="1"/>
  <c r="BA75" i="1"/>
  <c r="BB75" i="1"/>
  <c r="BE75" i="1" s="1"/>
  <c r="BL75" i="1"/>
  <c r="BM75" i="1"/>
  <c r="BN75" i="1"/>
  <c r="X76" i="1"/>
  <c r="Y76" i="1"/>
  <c r="Z76" i="1"/>
  <c r="AA76" i="1"/>
  <c r="AB76" i="1"/>
  <c r="AC76" i="1"/>
  <c r="AD76" i="1"/>
  <c r="AE76" i="1"/>
  <c r="AF76" i="1"/>
  <c r="AG76" i="1"/>
  <c r="AH76" i="1"/>
  <c r="AI76" i="1"/>
  <c r="AS76" i="1"/>
  <c r="AT76" i="1"/>
  <c r="AU76" i="1"/>
  <c r="AV76" i="1"/>
  <c r="AW76" i="1"/>
  <c r="AX76" i="1"/>
  <c r="AY76" i="1"/>
  <c r="AZ76" i="1"/>
  <c r="BA76" i="1"/>
  <c r="BB76" i="1"/>
  <c r="BE76" i="1" s="1"/>
  <c r="BL76" i="1"/>
  <c r="BM76" i="1"/>
  <c r="BN76" i="1"/>
  <c r="X77" i="1"/>
  <c r="Y77" i="1"/>
  <c r="Z77" i="1"/>
  <c r="AA77" i="1"/>
  <c r="AB77" i="1"/>
  <c r="AC77" i="1"/>
  <c r="AD77" i="1"/>
  <c r="AE77" i="1"/>
  <c r="AF77" i="1"/>
  <c r="AG77" i="1"/>
  <c r="AH77" i="1"/>
  <c r="AI77" i="1"/>
  <c r="AS77" i="1"/>
  <c r="AT77" i="1"/>
  <c r="AU77" i="1"/>
  <c r="AV77" i="1"/>
  <c r="AW77" i="1"/>
  <c r="AX77" i="1"/>
  <c r="AY77" i="1"/>
  <c r="AZ77" i="1"/>
  <c r="BA77" i="1"/>
  <c r="BB77" i="1"/>
  <c r="BE77" i="1" s="1"/>
  <c r="BL77" i="1"/>
  <c r="BM77" i="1"/>
  <c r="BN77" i="1"/>
  <c r="X78" i="1"/>
  <c r="Y78" i="1"/>
  <c r="Z78" i="1"/>
  <c r="AA78" i="1"/>
  <c r="AB78" i="1"/>
  <c r="AC78" i="1"/>
  <c r="AD78" i="1"/>
  <c r="AE78" i="1"/>
  <c r="AF78" i="1"/>
  <c r="AG78" i="1"/>
  <c r="AH78" i="1"/>
  <c r="AI78" i="1"/>
  <c r="AS78" i="1"/>
  <c r="AT78" i="1"/>
  <c r="AU78" i="1"/>
  <c r="AV78" i="1"/>
  <c r="AW78" i="1"/>
  <c r="AX78" i="1"/>
  <c r="AY78" i="1"/>
  <c r="AZ78" i="1"/>
  <c r="BA78" i="1"/>
  <c r="BB78" i="1"/>
  <c r="BE78" i="1" s="1"/>
  <c r="BL78" i="1"/>
  <c r="BM78" i="1"/>
  <c r="BN78" i="1"/>
  <c r="X79" i="1"/>
  <c r="Y79" i="1"/>
  <c r="Z79" i="1"/>
  <c r="AA79" i="1"/>
  <c r="AB79" i="1"/>
  <c r="AC79" i="1"/>
  <c r="AD79" i="1"/>
  <c r="AE79" i="1"/>
  <c r="AF79" i="1"/>
  <c r="AG79" i="1"/>
  <c r="AH79" i="1"/>
  <c r="AI79" i="1"/>
  <c r="AS79" i="1"/>
  <c r="AT79" i="1"/>
  <c r="AU79" i="1"/>
  <c r="AV79" i="1"/>
  <c r="AW79" i="1"/>
  <c r="AX79" i="1"/>
  <c r="AY79" i="1"/>
  <c r="AZ79" i="1"/>
  <c r="BA79" i="1"/>
  <c r="BB79" i="1"/>
  <c r="BE79" i="1" s="1"/>
  <c r="BL79" i="1"/>
  <c r="BM79" i="1"/>
  <c r="BN79" i="1"/>
  <c r="X80" i="1"/>
  <c r="Y80" i="1"/>
  <c r="Z80" i="1"/>
  <c r="AA80" i="1"/>
  <c r="AB80" i="1"/>
  <c r="AC80" i="1"/>
  <c r="AD80" i="1"/>
  <c r="AE80" i="1"/>
  <c r="AF80" i="1"/>
  <c r="AG80" i="1"/>
  <c r="AH80" i="1"/>
  <c r="AI80" i="1"/>
  <c r="AS80" i="1"/>
  <c r="AT80" i="1"/>
  <c r="AU80" i="1"/>
  <c r="AV80" i="1"/>
  <c r="AW80" i="1"/>
  <c r="AX80" i="1"/>
  <c r="AY80" i="1"/>
  <c r="AZ80" i="1"/>
  <c r="BA80" i="1"/>
  <c r="BB80" i="1"/>
  <c r="BE80" i="1" s="1"/>
  <c r="BL80" i="1"/>
  <c r="BM80" i="1"/>
  <c r="BN80" i="1"/>
  <c r="X81" i="1"/>
  <c r="Y81" i="1"/>
  <c r="Z81" i="1"/>
  <c r="AA81" i="1"/>
  <c r="AB81" i="1"/>
  <c r="AC81" i="1"/>
  <c r="AD81" i="1"/>
  <c r="AE81" i="1"/>
  <c r="AF81" i="1"/>
  <c r="AG81" i="1"/>
  <c r="AH81" i="1"/>
  <c r="AI81" i="1"/>
  <c r="AS81" i="1"/>
  <c r="AT81" i="1"/>
  <c r="AU81" i="1"/>
  <c r="AV81" i="1"/>
  <c r="AW81" i="1"/>
  <c r="AX81" i="1"/>
  <c r="AY81" i="1"/>
  <c r="AZ81" i="1"/>
  <c r="BA81" i="1"/>
  <c r="BB81" i="1"/>
  <c r="BE81" i="1" s="1"/>
  <c r="BL81" i="1"/>
  <c r="BM81" i="1"/>
  <c r="BN81" i="1"/>
  <c r="X82" i="1"/>
  <c r="Y82" i="1"/>
  <c r="Z82" i="1"/>
  <c r="AA82" i="1"/>
  <c r="AB82" i="1"/>
  <c r="AC82" i="1"/>
  <c r="AD82" i="1"/>
  <c r="AE82" i="1"/>
  <c r="AF82" i="1"/>
  <c r="AG82" i="1"/>
  <c r="AH82" i="1"/>
  <c r="AI82" i="1"/>
  <c r="AS82" i="1"/>
  <c r="AT82" i="1"/>
  <c r="AU82" i="1"/>
  <c r="AV82" i="1"/>
  <c r="AW82" i="1"/>
  <c r="AX82" i="1"/>
  <c r="AY82" i="1"/>
  <c r="AZ82" i="1"/>
  <c r="BA82" i="1"/>
  <c r="BB82" i="1"/>
  <c r="BE82" i="1" s="1"/>
  <c r="BL82" i="1"/>
  <c r="BM82" i="1"/>
  <c r="BN82" i="1"/>
  <c r="X83" i="1"/>
  <c r="Y83" i="1"/>
  <c r="Z83" i="1"/>
  <c r="AA83" i="1"/>
  <c r="AB83" i="1"/>
  <c r="AC83" i="1"/>
  <c r="AD83" i="1"/>
  <c r="AE83" i="1"/>
  <c r="AF83" i="1"/>
  <c r="AG83" i="1"/>
  <c r="AH83" i="1"/>
  <c r="AI83" i="1"/>
  <c r="AS83" i="1"/>
  <c r="AT83" i="1"/>
  <c r="AU83" i="1"/>
  <c r="AV83" i="1"/>
  <c r="AW83" i="1"/>
  <c r="AX83" i="1"/>
  <c r="AY83" i="1"/>
  <c r="AZ83" i="1"/>
  <c r="BA83" i="1"/>
  <c r="BB83" i="1"/>
  <c r="BE83" i="1" s="1"/>
  <c r="BL83" i="1"/>
  <c r="BM83" i="1"/>
  <c r="BN83" i="1"/>
  <c r="X84" i="1"/>
  <c r="Y84" i="1"/>
  <c r="Z84" i="1"/>
  <c r="AA84" i="1"/>
  <c r="AB84" i="1"/>
  <c r="AC84" i="1"/>
  <c r="AD84" i="1"/>
  <c r="AE84" i="1"/>
  <c r="AF84" i="1"/>
  <c r="AG84" i="1"/>
  <c r="AH84" i="1"/>
  <c r="AI84" i="1"/>
  <c r="AS84" i="1"/>
  <c r="AT84" i="1"/>
  <c r="AU84" i="1"/>
  <c r="AV84" i="1"/>
  <c r="AW84" i="1"/>
  <c r="AX84" i="1"/>
  <c r="AY84" i="1"/>
  <c r="AZ84" i="1"/>
  <c r="BA84" i="1"/>
  <c r="BB84" i="1"/>
  <c r="BE84" i="1" s="1"/>
  <c r="BL84" i="1"/>
  <c r="BM84" i="1"/>
  <c r="BN84" i="1"/>
  <c r="X85" i="1"/>
  <c r="Y85" i="1"/>
  <c r="Z85" i="1"/>
  <c r="AA85" i="1"/>
  <c r="AB85" i="1"/>
  <c r="AC85" i="1"/>
  <c r="AD85" i="1"/>
  <c r="AE85" i="1"/>
  <c r="AF85" i="1"/>
  <c r="AG85" i="1"/>
  <c r="AH85" i="1"/>
  <c r="AI85" i="1"/>
  <c r="AS85" i="1"/>
  <c r="AT85" i="1"/>
  <c r="AU85" i="1"/>
  <c r="AV85" i="1"/>
  <c r="AW85" i="1"/>
  <c r="AX85" i="1"/>
  <c r="AY85" i="1"/>
  <c r="AZ85" i="1"/>
  <c r="BA85" i="1"/>
  <c r="BB85" i="1"/>
  <c r="BE85" i="1" s="1"/>
  <c r="BL85" i="1"/>
  <c r="BM85" i="1"/>
  <c r="BN85" i="1"/>
  <c r="X86" i="1"/>
  <c r="Y86" i="1"/>
  <c r="Z86" i="1"/>
  <c r="AA86" i="1"/>
  <c r="AB86" i="1"/>
  <c r="AC86" i="1"/>
  <c r="AD86" i="1"/>
  <c r="AE86" i="1"/>
  <c r="AF86" i="1"/>
  <c r="AG86" i="1"/>
  <c r="AH86" i="1"/>
  <c r="AI86" i="1"/>
  <c r="AS86" i="1"/>
  <c r="AT86" i="1"/>
  <c r="AU86" i="1"/>
  <c r="AV86" i="1"/>
  <c r="AW86" i="1"/>
  <c r="AX86" i="1"/>
  <c r="AY86" i="1"/>
  <c r="AZ86" i="1"/>
  <c r="BA86" i="1"/>
  <c r="BB86" i="1"/>
  <c r="BE86" i="1" s="1"/>
  <c r="BL86" i="1"/>
  <c r="BM86" i="1"/>
  <c r="BN86" i="1"/>
  <c r="X87" i="1"/>
  <c r="Y87" i="1"/>
  <c r="Z87" i="1"/>
  <c r="AA87" i="1"/>
  <c r="AB87" i="1"/>
  <c r="AC87" i="1"/>
  <c r="AD87" i="1"/>
  <c r="AE87" i="1"/>
  <c r="AF87" i="1"/>
  <c r="AG87" i="1"/>
  <c r="AH87" i="1"/>
  <c r="AI87" i="1"/>
  <c r="AS87" i="1"/>
  <c r="AT87" i="1"/>
  <c r="AU87" i="1"/>
  <c r="AV87" i="1"/>
  <c r="AW87" i="1"/>
  <c r="AX87" i="1"/>
  <c r="AY87" i="1"/>
  <c r="AZ87" i="1"/>
  <c r="BA87" i="1"/>
  <c r="BB87" i="1"/>
  <c r="BE87" i="1" s="1"/>
  <c r="BL87" i="1"/>
  <c r="BM87" i="1"/>
  <c r="BN87" i="1"/>
  <c r="X88" i="1"/>
  <c r="Y88" i="1"/>
  <c r="Z88" i="1"/>
  <c r="AA88" i="1"/>
  <c r="AB88" i="1"/>
  <c r="AC88" i="1"/>
  <c r="AD88" i="1"/>
  <c r="AE88" i="1"/>
  <c r="AF88" i="1"/>
  <c r="AG88" i="1"/>
  <c r="AH88" i="1"/>
  <c r="AI88" i="1"/>
  <c r="AS88" i="1"/>
  <c r="AT88" i="1"/>
  <c r="AU88" i="1"/>
  <c r="AV88" i="1"/>
  <c r="AW88" i="1"/>
  <c r="AX88" i="1"/>
  <c r="AY88" i="1"/>
  <c r="AZ88" i="1"/>
  <c r="BA88" i="1"/>
  <c r="BB88" i="1"/>
  <c r="BE88" i="1" s="1"/>
  <c r="BL88" i="1"/>
  <c r="BM88" i="1"/>
  <c r="BN88" i="1"/>
  <c r="X89" i="1"/>
  <c r="Y89" i="1"/>
  <c r="Z89" i="1"/>
  <c r="AA89" i="1"/>
  <c r="AB89" i="1"/>
  <c r="AC89" i="1"/>
  <c r="AD89" i="1"/>
  <c r="AE89" i="1"/>
  <c r="AF89" i="1"/>
  <c r="AG89" i="1"/>
  <c r="AH89" i="1"/>
  <c r="AI89" i="1"/>
  <c r="AS89" i="1"/>
  <c r="AT89" i="1"/>
  <c r="AU89" i="1"/>
  <c r="AV89" i="1"/>
  <c r="AW89" i="1"/>
  <c r="AX89" i="1"/>
  <c r="AY89" i="1"/>
  <c r="AZ89" i="1"/>
  <c r="BA89" i="1"/>
  <c r="BB89" i="1"/>
  <c r="BE89" i="1" s="1"/>
  <c r="BL89" i="1"/>
  <c r="BM89" i="1"/>
  <c r="BN89" i="1"/>
  <c r="X90" i="1"/>
  <c r="Y90" i="1"/>
  <c r="Z90" i="1"/>
  <c r="AA90" i="1"/>
  <c r="AB90" i="1"/>
  <c r="AC90" i="1"/>
  <c r="AD90" i="1"/>
  <c r="AE90" i="1"/>
  <c r="AF90" i="1"/>
  <c r="AG90" i="1"/>
  <c r="AH90" i="1"/>
  <c r="AI90" i="1"/>
  <c r="AS90" i="1"/>
  <c r="AT90" i="1"/>
  <c r="AU90" i="1"/>
  <c r="AV90" i="1"/>
  <c r="AW90" i="1"/>
  <c r="AX90" i="1"/>
  <c r="AY90" i="1"/>
  <c r="AZ90" i="1"/>
  <c r="BA90" i="1"/>
  <c r="BB90" i="1"/>
  <c r="BE90" i="1" s="1"/>
  <c r="BL90" i="1"/>
  <c r="BM90" i="1"/>
  <c r="BN90" i="1"/>
  <c r="X91" i="1"/>
  <c r="Y91" i="1"/>
  <c r="Z91" i="1"/>
  <c r="AA91" i="1"/>
  <c r="AB91" i="1"/>
  <c r="AC91" i="1"/>
  <c r="AD91" i="1"/>
  <c r="AE91" i="1"/>
  <c r="AF91" i="1"/>
  <c r="AG91" i="1"/>
  <c r="AH91" i="1"/>
  <c r="AI91" i="1"/>
  <c r="AS91" i="1"/>
  <c r="AT91" i="1"/>
  <c r="AU91" i="1"/>
  <c r="AV91" i="1"/>
  <c r="AW91" i="1"/>
  <c r="AX91" i="1"/>
  <c r="AY91" i="1"/>
  <c r="AZ91" i="1"/>
  <c r="BA91" i="1"/>
  <c r="BB91" i="1"/>
  <c r="BE91" i="1" s="1"/>
  <c r="BL91" i="1"/>
  <c r="BM91" i="1"/>
  <c r="BN91" i="1"/>
  <c r="X92" i="1"/>
  <c r="Y92" i="1"/>
  <c r="Z92" i="1"/>
  <c r="AA92" i="1"/>
  <c r="AB92" i="1"/>
  <c r="AC92" i="1"/>
  <c r="AD92" i="1"/>
  <c r="AE92" i="1"/>
  <c r="AF92" i="1"/>
  <c r="AG92" i="1"/>
  <c r="AH92" i="1"/>
  <c r="AI92" i="1"/>
  <c r="AS92" i="1"/>
  <c r="AT92" i="1"/>
  <c r="AU92" i="1"/>
  <c r="AV92" i="1"/>
  <c r="AW92" i="1"/>
  <c r="AX92" i="1"/>
  <c r="AY92" i="1"/>
  <c r="AZ92" i="1"/>
  <c r="BA92" i="1"/>
  <c r="BB92" i="1"/>
  <c r="BE92" i="1" s="1"/>
  <c r="BL92" i="1"/>
  <c r="BM92" i="1"/>
  <c r="BN92" i="1"/>
  <c r="X93" i="1"/>
  <c r="Y93" i="1"/>
  <c r="Z93" i="1"/>
  <c r="AA93" i="1"/>
  <c r="AB93" i="1"/>
  <c r="AC93" i="1"/>
  <c r="AD93" i="1"/>
  <c r="AE93" i="1"/>
  <c r="AF93" i="1"/>
  <c r="AG93" i="1"/>
  <c r="AH93" i="1"/>
  <c r="AI93" i="1"/>
  <c r="AS93" i="1"/>
  <c r="AT93" i="1"/>
  <c r="AU93" i="1"/>
  <c r="AV93" i="1"/>
  <c r="AW93" i="1"/>
  <c r="AX93" i="1"/>
  <c r="AY93" i="1"/>
  <c r="AZ93" i="1"/>
  <c r="BA93" i="1"/>
  <c r="BB93" i="1"/>
  <c r="BE93" i="1" s="1"/>
  <c r="BL93" i="1"/>
  <c r="BM93" i="1"/>
  <c r="BN93" i="1"/>
  <c r="X94" i="1"/>
  <c r="Y94" i="1"/>
  <c r="Z94" i="1"/>
  <c r="AA94" i="1"/>
  <c r="AB94" i="1"/>
  <c r="AC94" i="1"/>
  <c r="AD94" i="1"/>
  <c r="AE94" i="1"/>
  <c r="AF94" i="1"/>
  <c r="AG94" i="1"/>
  <c r="AH94" i="1"/>
  <c r="AI94" i="1"/>
  <c r="AS94" i="1"/>
  <c r="AT94" i="1"/>
  <c r="AU94" i="1"/>
  <c r="AV94" i="1"/>
  <c r="AW94" i="1"/>
  <c r="AX94" i="1"/>
  <c r="AY94" i="1"/>
  <c r="AZ94" i="1"/>
  <c r="BA94" i="1"/>
  <c r="BB94" i="1"/>
  <c r="BE94" i="1" s="1"/>
  <c r="BL94" i="1"/>
  <c r="BM94" i="1"/>
  <c r="BN94" i="1"/>
  <c r="X95" i="1"/>
  <c r="Y95" i="1"/>
  <c r="Z95" i="1"/>
  <c r="AA95" i="1"/>
  <c r="AB95" i="1"/>
  <c r="AC95" i="1"/>
  <c r="AD95" i="1"/>
  <c r="AE95" i="1"/>
  <c r="AF95" i="1"/>
  <c r="AG95" i="1"/>
  <c r="AH95" i="1"/>
  <c r="AI95" i="1"/>
  <c r="AS95" i="1"/>
  <c r="AT95" i="1"/>
  <c r="AU95" i="1"/>
  <c r="AV95" i="1"/>
  <c r="AW95" i="1"/>
  <c r="AX95" i="1"/>
  <c r="AY95" i="1"/>
  <c r="AZ95" i="1"/>
  <c r="BA95" i="1"/>
  <c r="BB95" i="1"/>
  <c r="BE95" i="1" s="1"/>
  <c r="BL95" i="1"/>
  <c r="BM95" i="1"/>
  <c r="BN95" i="1"/>
  <c r="X96" i="1"/>
  <c r="Y96" i="1"/>
  <c r="Z96" i="1"/>
  <c r="AA96" i="1"/>
  <c r="AB96" i="1"/>
  <c r="AC96" i="1"/>
  <c r="AD96" i="1"/>
  <c r="AE96" i="1"/>
  <c r="AF96" i="1"/>
  <c r="AG96" i="1"/>
  <c r="AH96" i="1"/>
  <c r="AI96" i="1"/>
  <c r="AS96" i="1"/>
  <c r="AT96" i="1"/>
  <c r="AU96" i="1"/>
  <c r="AV96" i="1"/>
  <c r="AW96" i="1"/>
  <c r="AX96" i="1"/>
  <c r="AY96" i="1"/>
  <c r="AZ96" i="1"/>
  <c r="BA96" i="1"/>
  <c r="BB96" i="1"/>
  <c r="BE96" i="1" s="1"/>
  <c r="BL96" i="1"/>
  <c r="BM96" i="1"/>
  <c r="BN96" i="1"/>
  <c r="X97" i="1"/>
  <c r="Y97" i="1"/>
  <c r="Z97" i="1"/>
  <c r="AA97" i="1"/>
  <c r="AB97" i="1"/>
  <c r="AC97" i="1"/>
  <c r="AD97" i="1"/>
  <c r="AE97" i="1"/>
  <c r="AF97" i="1"/>
  <c r="AG97" i="1"/>
  <c r="AH97" i="1"/>
  <c r="AI97" i="1"/>
  <c r="AS97" i="1"/>
  <c r="AT97" i="1"/>
  <c r="AU97" i="1"/>
  <c r="AV97" i="1"/>
  <c r="AW97" i="1"/>
  <c r="AX97" i="1"/>
  <c r="AY97" i="1"/>
  <c r="AZ97" i="1"/>
  <c r="BA97" i="1"/>
  <c r="BB97" i="1"/>
  <c r="BE97" i="1" s="1"/>
  <c r="BL97" i="1"/>
  <c r="BM97" i="1"/>
  <c r="BN97" i="1"/>
  <c r="X98" i="1"/>
  <c r="Y98" i="1"/>
  <c r="Z98" i="1"/>
  <c r="AA98" i="1"/>
  <c r="AB98" i="1"/>
  <c r="AC98" i="1"/>
  <c r="AD98" i="1"/>
  <c r="AE98" i="1"/>
  <c r="AF98" i="1"/>
  <c r="AG98" i="1"/>
  <c r="AH98" i="1"/>
  <c r="AI98" i="1"/>
  <c r="AS98" i="1"/>
  <c r="AT98" i="1"/>
  <c r="AU98" i="1"/>
  <c r="AV98" i="1"/>
  <c r="AW98" i="1"/>
  <c r="AX98" i="1"/>
  <c r="AY98" i="1"/>
  <c r="AZ98" i="1"/>
  <c r="BA98" i="1"/>
  <c r="BB98" i="1"/>
  <c r="BE98" i="1" s="1"/>
  <c r="BL98" i="1"/>
  <c r="BM98" i="1"/>
  <c r="BN98" i="1"/>
  <c r="X99" i="1"/>
  <c r="Y99" i="1"/>
  <c r="Z99" i="1"/>
  <c r="AA99" i="1"/>
  <c r="AB99" i="1"/>
  <c r="AC99" i="1"/>
  <c r="AD99" i="1"/>
  <c r="AE99" i="1"/>
  <c r="AF99" i="1"/>
  <c r="AG99" i="1"/>
  <c r="AH99" i="1"/>
  <c r="AI99" i="1"/>
  <c r="AS99" i="1"/>
  <c r="AT99" i="1"/>
  <c r="AU99" i="1"/>
  <c r="AV99" i="1"/>
  <c r="AW99" i="1"/>
  <c r="AX99" i="1"/>
  <c r="AY99" i="1"/>
  <c r="AZ99" i="1"/>
  <c r="BA99" i="1"/>
  <c r="BB99" i="1"/>
  <c r="BE99" i="1" s="1"/>
  <c r="BL99" i="1"/>
  <c r="BM99" i="1"/>
  <c r="BN99" i="1"/>
  <c r="X100" i="1"/>
  <c r="Y100" i="1"/>
  <c r="Z100" i="1"/>
  <c r="AA100" i="1"/>
  <c r="AB100" i="1"/>
  <c r="AC100" i="1"/>
  <c r="AD100" i="1"/>
  <c r="AE100" i="1"/>
  <c r="AF100" i="1"/>
  <c r="AG100" i="1"/>
  <c r="AH100" i="1"/>
  <c r="AI100" i="1"/>
  <c r="AS100" i="1"/>
  <c r="AT100" i="1"/>
  <c r="AU100" i="1"/>
  <c r="AV100" i="1"/>
  <c r="AW100" i="1"/>
  <c r="AX100" i="1"/>
  <c r="AY100" i="1"/>
  <c r="AZ100" i="1"/>
  <c r="BA100" i="1"/>
  <c r="BB100" i="1"/>
  <c r="BE100" i="1" s="1"/>
  <c r="BL100" i="1"/>
  <c r="BM100" i="1"/>
  <c r="BN100" i="1"/>
  <c r="X101" i="1"/>
  <c r="Y101" i="1"/>
  <c r="Z101" i="1"/>
  <c r="AA101" i="1"/>
  <c r="AB101" i="1"/>
  <c r="AC101" i="1"/>
  <c r="AD101" i="1"/>
  <c r="AE101" i="1"/>
  <c r="AF101" i="1"/>
  <c r="AG101" i="1"/>
  <c r="AH101" i="1"/>
  <c r="AI101" i="1"/>
  <c r="AS101" i="1"/>
  <c r="AT101" i="1"/>
  <c r="AU101" i="1"/>
  <c r="AV101" i="1"/>
  <c r="AW101" i="1"/>
  <c r="AX101" i="1"/>
  <c r="AY101" i="1"/>
  <c r="AZ101" i="1"/>
  <c r="BA101" i="1"/>
  <c r="BB101" i="1"/>
  <c r="BE101" i="1" s="1"/>
  <c r="BL101" i="1"/>
  <c r="BM101" i="1"/>
  <c r="BN101" i="1"/>
  <c r="X102" i="1"/>
  <c r="Y102" i="1"/>
  <c r="Z102" i="1"/>
  <c r="AA102" i="1"/>
  <c r="AB102" i="1"/>
  <c r="AC102" i="1"/>
  <c r="AD102" i="1"/>
  <c r="AE102" i="1"/>
  <c r="AF102" i="1"/>
  <c r="AG102" i="1"/>
  <c r="AH102" i="1"/>
  <c r="AI102" i="1"/>
  <c r="AS102" i="1"/>
  <c r="AT102" i="1"/>
  <c r="AU102" i="1"/>
  <c r="AV102" i="1"/>
  <c r="AW102" i="1"/>
  <c r="AX102" i="1"/>
  <c r="AY102" i="1"/>
  <c r="AZ102" i="1"/>
  <c r="BA102" i="1"/>
  <c r="BB102" i="1"/>
  <c r="BE102" i="1" s="1"/>
  <c r="BL102" i="1"/>
  <c r="BM102" i="1"/>
  <c r="BN102" i="1"/>
  <c r="X103" i="1"/>
  <c r="Y103" i="1"/>
  <c r="Z103" i="1"/>
  <c r="AA103" i="1"/>
  <c r="AB103" i="1"/>
  <c r="AC103" i="1"/>
  <c r="AD103" i="1"/>
  <c r="AE103" i="1"/>
  <c r="AF103" i="1"/>
  <c r="AG103" i="1"/>
  <c r="AH103" i="1"/>
  <c r="AI103" i="1"/>
  <c r="AS103" i="1"/>
  <c r="AT103" i="1"/>
  <c r="AU103" i="1"/>
  <c r="AV103" i="1"/>
  <c r="AW103" i="1"/>
  <c r="AX103" i="1"/>
  <c r="AY103" i="1"/>
  <c r="AZ103" i="1"/>
  <c r="BA103" i="1"/>
  <c r="BB103" i="1"/>
  <c r="BE103" i="1" s="1"/>
  <c r="BL103" i="1"/>
  <c r="BM103" i="1"/>
  <c r="BN103" i="1"/>
  <c r="X104" i="1"/>
  <c r="Y104" i="1"/>
  <c r="Z104" i="1"/>
  <c r="AA104" i="1"/>
  <c r="AB104" i="1"/>
  <c r="AC104" i="1"/>
  <c r="AD104" i="1"/>
  <c r="AE104" i="1"/>
  <c r="AF104" i="1"/>
  <c r="AG104" i="1"/>
  <c r="AH104" i="1"/>
  <c r="AI104" i="1"/>
  <c r="AS104" i="1"/>
  <c r="AT104" i="1"/>
  <c r="AU104" i="1"/>
  <c r="AV104" i="1"/>
  <c r="AW104" i="1"/>
  <c r="AX104" i="1"/>
  <c r="AY104" i="1"/>
  <c r="AZ104" i="1"/>
  <c r="BA104" i="1"/>
  <c r="BB104" i="1"/>
  <c r="BE104" i="1" s="1"/>
  <c r="BL104" i="1"/>
  <c r="BM104" i="1"/>
  <c r="BN104" i="1"/>
  <c r="X105" i="1"/>
  <c r="Y105" i="1"/>
  <c r="Z105" i="1"/>
  <c r="AA105" i="1"/>
  <c r="AB105" i="1"/>
  <c r="AC105" i="1"/>
  <c r="AD105" i="1"/>
  <c r="AE105" i="1"/>
  <c r="AF105" i="1"/>
  <c r="AG105" i="1"/>
  <c r="AH105" i="1"/>
  <c r="AI105" i="1"/>
  <c r="AS105" i="1"/>
  <c r="AT105" i="1"/>
  <c r="AU105" i="1"/>
  <c r="AV105" i="1"/>
  <c r="AW105" i="1"/>
  <c r="AX105" i="1"/>
  <c r="AY105" i="1"/>
  <c r="AZ105" i="1"/>
  <c r="BA105" i="1"/>
  <c r="BB105" i="1"/>
  <c r="BE105" i="1" s="1"/>
  <c r="BL105" i="1"/>
  <c r="BM105" i="1"/>
  <c r="BN105" i="1"/>
  <c r="X106" i="1"/>
  <c r="Y106" i="1"/>
  <c r="Z106" i="1"/>
  <c r="AA106" i="1"/>
  <c r="AB106" i="1"/>
  <c r="AC106" i="1"/>
  <c r="AD106" i="1"/>
  <c r="AE106" i="1"/>
  <c r="AF106" i="1"/>
  <c r="AG106" i="1"/>
  <c r="AH106" i="1"/>
  <c r="AI106" i="1"/>
  <c r="AS106" i="1"/>
  <c r="AT106" i="1"/>
  <c r="AU106" i="1"/>
  <c r="AV106" i="1"/>
  <c r="AW106" i="1"/>
  <c r="AX106" i="1"/>
  <c r="AY106" i="1"/>
  <c r="AZ106" i="1"/>
  <c r="BA106" i="1"/>
  <c r="BB106" i="1"/>
  <c r="BE106" i="1" s="1"/>
  <c r="BL106" i="1"/>
  <c r="BM106" i="1"/>
  <c r="BN106" i="1"/>
  <c r="X107" i="1"/>
  <c r="Y107" i="1"/>
  <c r="Z107" i="1"/>
  <c r="AA107" i="1"/>
  <c r="AB107" i="1"/>
  <c r="AC107" i="1"/>
  <c r="AD107" i="1"/>
  <c r="AE107" i="1"/>
  <c r="AF107" i="1"/>
  <c r="AG107" i="1"/>
  <c r="AH107" i="1"/>
  <c r="AI107" i="1"/>
  <c r="AS107" i="1"/>
  <c r="AT107" i="1"/>
  <c r="AU107" i="1"/>
  <c r="AV107" i="1"/>
  <c r="AW107" i="1"/>
  <c r="AX107" i="1"/>
  <c r="AY107" i="1"/>
  <c r="AZ107" i="1"/>
  <c r="BA107" i="1"/>
  <c r="BB107" i="1"/>
  <c r="BE107" i="1" s="1"/>
  <c r="BL107" i="1"/>
  <c r="BM107" i="1"/>
  <c r="BN107" i="1"/>
  <c r="X108" i="1"/>
  <c r="Y108" i="1"/>
  <c r="Z108" i="1"/>
  <c r="AA108" i="1"/>
  <c r="AB108" i="1"/>
  <c r="AC108" i="1"/>
  <c r="AD108" i="1"/>
  <c r="AE108" i="1"/>
  <c r="AF108" i="1"/>
  <c r="AG108" i="1"/>
  <c r="AH108" i="1"/>
  <c r="AI108" i="1"/>
  <c r="AS108" i="1"/>
  <c r="AT108" i="1"/>
  <c r="AU108" i="1"/>
  <c r="AV108" i="1"/>
  <c r="AW108" i="1"/>
  <c r="AX108" i="1"/>
  <c r="AY108" i="1"/>
  <c r="AZ108" i="1"/>
  <c r="BA108" i="1"/>
  <c r="BB108" i="1"/>
  <c r="BE108" i="1" s="1"/>
  <c r="BL108" i="1"/>
  <c r="BM108" i="1"/>
  <c r="BN108" i="1"/>
  <c r="X109" i="1"/>
  <c r="Y109" i="1"/>
  <c r="Z109" i="1"/>
  <c r="AA109" i="1"/>
  <c r="AB109" i="1"/>
  <c r="AC109" i="1"/>
  <c r="AD109" i="1"/>
  <c r="AE109" i="1"/>
  <c r="AF109" i="1"/>
  <c r="AG109" i="1"/>
  <c r="AH109" i="1"/>
  <c r="AI109" i="1"/>
  <c r="AS109" i="1"/>
  <c r="AT109" i="1"/>
  <c r="AU109" i="1"/>
  <c r="AV109" i="1"/>
  <c r="AW109" i="1"/>
  <c r="AX109" i="1"/>
  <c r="AY109" i="1"/>
  <c r="AZ109" i="1"/>
  <c r="BA109" i="1"/>
  <c r="BB109" i="1"/>
  <c r="BE109" i="1" s="1"/>
  <c r="BL109" i="1"/>
  <c r="BM109" i="1"/>
  <c r="BN109" i="1"/>
  <c r="X110" i="1"/>
  <c r="Y110" i="1"/>
  <c r="Z110" i="1"/>
  <c r="AA110" i="1"/>
  <c r="AB110" i="1"/>
  <c r="AC110" i="1"/>
  <c r="AD110" i="1"/>
  <c r="AE110" i="1"/>
  <c r="AF110" i="1"/>
  <c r="AG110" i="1"/>
  <c r="AH110" i="1"/>
  <c r="AI110" i="1"/>
  <c r="AS110" i="1"/>
  <c r="AT110" i="1"/>
  <c r="AU110" i="1"/>
  <c r="AV110" i="1"/>
  <c r="AW110" i="1"/>
  <c r="AX110" i="1"/>
  <c r="AY110" i="1"/>
  <c r="AZ110" i="1"/>
  <c r="BA110" i="1"/>
  <c r="BB110" i="1"/>
  <c r="BE110" i="1" s="1"/>
  <c r="BL110" i="1"/>
  <c r="BM110" i="1"/>
  <c r="BN110" i="1"/>
  <c r="X111" i="1"/>
  <c r="Y111" i="1"/>
  <c r="Z111" i="1"/>
  <c r="AA111" i="1"/>
  <c r="AB111" i="1"/>
  <c r="AC111" i="1"/>
  <c r="AD111" i="1"/>
  <c r="AE111" i="1"/>
  <c r="AF111" i="1"/>
  <c r="AG111" i="1"/>
  <c r="AH111" i="1"/>
  <c r="AI111" i="1"/>
  <c r="AS111" i="1"/>
  <c r="AT111" i="1"/>
  <c r="AU111" i="1"/>
  <c r="AV111" i="1"/>
  <c r="AW111" i="1"/>
  <c r="AX111" i="1"/>
  <c r="AY111" i="1"/>
  <c r="AZ111" i="1"/>
  <c r="BA111" i="1"/>
  <c r="BB111" i="1"/>
  <c r="BE111" i="1" s="1"/>
  <c r="BL111" i="1"/>
  <c r="BM111" i="1"/>
  <c r="BN111" i="1"/>
  <c r="X112" i="1"/>
  <c r="Y112" i="1"/>
  <c r="Z112" i="1"/>
  <c r="AA112" i="1"/>
  <c r="AB112" i="1"/>
  <c r="AC112" i="1"/>
  <c r="AD112" i="1"/>
  <c r="AE112" i="1"/>
  <c r="AF112" i="1"/>
  <c r="AG112" i="1"/>
  <c r="AH112" i="1"/>
  <c r="AI112" i="1"/>
  <c r="AS112" i="1"/>
  <c r="AT112" i="1"/>
  <c r="AU112" i="1"/>
  <c r="AV112" i="1"/>
  <c r="AW112" i="1"/>
  <c r="AX112" i="1"/>
  <c r="AY112" i="1"/>
  <c r="AZ112" i="1"/>
  <c r="BA112" i="1"/>
  <c r="BB112" i="1"/>
  <c r="BE112" i="1" s="1"/>
  <c r="BL112" i="1"/>
  <c r="BM112" i="1"/>
  <c r="BN112" i="1"/>
  <c r="X113" i="1"/>
  <c r="Y113" i="1"/>
  <c r="Z113" i="1"/>
  <c r="AA113" i="1"/>
  <c r="AB113" i="1"/>
  <c r="AC113" i="1"/>
  <c r="AD113" i="1"/>
  <c r="AE113" i="1"/>
  <c r="AF113" i="1"/>
  <c r="AG113" i="1"/>
  <c r="AH113" i="1"/>
  <c r="AI113" i="1"/>
  <c r="AS113" i="1"/>
  <c r="AT113" i="1"/>
  <c r="AU113" i="1"/>
  <c r="AV113" i="1"/>
  <c r="AW113" i="1"/>
  <c r="AX113" i="1"/>
  <c r="AY113" i="1"/>
  <c r="AZ113" i="1"/>
  <c r="BA113" i="1"/>
  <c r="BB113" i="1"/>
  <c r="BE113" i="1" s="1"/>
  <c r="BL113" i="1"/>
  <c r="BM113" i="1"/>
  <c r="BN113" i="1"/>
  <c r="X114" i="1"/>
  <c r="Y114" i="1"/>
  <c r="Z114" i="1"/>
  <c r="AA114" i="1"/>
  <c r="AB114" i="1"/>
  <c r="AC114" i="1"/>
  <c r="AD114" i="1"/>
  <c r="AE114" i="1"/>
  <c r="AF114" i="1"/>
  <c r="AG114" i="1"/>
  <c r="AH114" i="1"/>
  <c r="AI114" i="1"/>
  <c r="AS114" i="1"/>
  <c r="AT114" i="1"/>
  <c r="AU114" i="1"/>
  <c r="AV114" i="1"/>
  <c r="AW114" i="1"/>
  <c r="AX114" i="1"/>
  <c r="AY114" i="1"/>
  <c r="AZ114" i="1"/>
  <c r="BA114" i="1"/>
  <c r="BB114" i="1"/>
  <c r="BE114" i="1" s="1"/>
  <c r="BL114" i="1"/>
  <c r="BM114" i="1"/>
  <c r="BN114" i="1"/>
  <c r="X115" i="1"/>
  <c r="Y115" i="1"/>
  <c r="Z115" i="1"/>
  <c r="AA115" i="1"/>
  <c r="AB115" i="1"/>
  <c r="AC115" i="1"/>
  <c r="AD115" i="1"/>
  <c r="AE115" i="1"/>
  <c r="AF115" i="1"/>
  <c r="AG115" i="1"/>
  <c r="AH115" i="1"/>
  <c r="AI115" i="1"/>
  <c r="AS115" i="1"/>
  <c r="AT115" i="1"/>
  <c r="AU115" i="1"/>
  <c r="AV115" i="1"/>
  <c r="AW115" i="1"/>
  <c r="AX115" i="1"/>
  <c r="AY115" i="1"/>
  <c r="AZ115" i="1"/>
  <c r="BA115" i="1"/>
  <c r="BB115" i="1"/>
  <c r="BE115" i="1" s="1"/>
  <c r="BL115" i="1"/>
  <c r="BM115" i="1"/>
  <c r="BN115" i="1"/>
  <c r="X116" i="1"/>
  <c r="Y116" i="1"/>
  <c r="Z116" i="1"/>
  <c r="AA116" i="1"/>
  <c r="AB116" i="1"/>
  <c r="AC116" i="1"/>
  <c r="AD116" i="1"/>
  <c r="AE116" i="1"/>
  <c r="AF116" i="1"/>
  <c r="AG116" i="1"/>
  <c r="AH116" i="1"/>
  <c r="AI116" i="1"/>
  <c r="AS116" i="1"/>
  <c r="AT116" i="1"/>
  <c r="AU116" i="1"/>
  <c r="AV116" i="1"/>
  <c r="AW116" i="1"/>
  <c r="AX116" i="1"/>
  <c r="AY116" i="1"/>
  <c r="AZ116" i="1"/>
  <c r="BA116" i="1"/>
  <c r="BB116" i="1"/>
  <c r="BE116" i="1" s="1"/>
  <c r="BL116" i="1"/>
  <c r="BM116" i="1"/>
  <c r="BN116" i="1"/>
  <c r="X117" i="1"/>
  <c r="Y117" i="1"/>
  <c r="Z117" i="1"/>
  <c r="AA117" i="1"/>
  <c r="AB117" i="1"/>
  <c r="AC117" i="1"/>
  <c r="AD117" i="1"/>
  <c r="AE117" i="1"/>
  <c r="AF117" i="1"/>
  <c r="AG117" i="1"/>
  <c r="AH117" i="1"/>
  <c r="AI117" i="1"/>
  <c r="AS117" i="1"/>
  <c r="AT117" i="1"/>
  <c r="AU117" i="1"/>
  <c r="AV117" i="1"/>
  <c r="AW117" i="1"/>
  <c r="AX117" i="1"/>
  <c r="AY117" i="1"/>
  <c r="AZ117" i="1"/>
  <c r="BA117" i="1"/>
  <c r="BB117" i="1"/>
  <c r="BE117" i="1" s="1"/>
  <c r="BL117" i="1"/>
  <c r="BM117" i="1"/>
  <c r="BN117" i="1"/>
  <c r="X118" i="1"/>
  <c r="Y118" i="1"/>
  <c r="Z118" i="1"/>
  <c r="AA118" i="1"/>
  <c r="AB118" i="1"/>
  <c r="AC118" i="1"/>
  <c r="AD118" i="1"/>
  <c r="AE118" i="1"/>
  <c r="AF118" i="1"/>
  <c r="AG118" i="1"/>
  <c r="AH118" i="1"/>
  <c r="AI118" i="1"/>
  <c r="AS118" i="1"/>
  <c r="AT118" i="1"/>
  <c r="AU118" i="1"/>
  <c r="AV118" i="1"/>
  <c r="AW118" i="1"/>
  <c r="AX118" i="1"/>
  <c r="AY118" i="1"/>
  <c r="AZ118" i="1"/>
  <c r="BA118" i="1"/>
  <c r="BB118" i="1"/>
  <c r="BE118" i="1" s="1"/>
  <c r="BL118" i="1"/>
  <c r="BM118" i="1"/>
  <c r="BN118" i="1"/>
  <c r="X119" i="1"/>
  <c r="Y119" i="1"/>
  <c r="Z119" i="1"/>
  <c r="AA119" i="1"/>
  <c r="AB119" i="1"/>
  <c r="AC119" i="1"/>
  <c r="AD119" i="1"/>
  <c r="AE119" i="1"/>
  <c r="AF119" i="1"/>
  <c r="AG119" i="1"/>
  <c r="AH119" i="1"/>
  <c r="AI119" i="1"/>
  <c r="AS119" i="1"/>
  <c r="AT119" i="1"/>
  <c r="AU119" i="1"/>
  <c r="AV119" i="1"/>
  <c r="AW119" i="1"/>
  <c r="AX119" i="1"/>
  <c r="AY119" i="1"/>
  <c r="AZ119" i="1"/>
  <c r="BA119" i="1"/>
  <c r="BB119" i="1"/>
  <c r="BE119" i="1" s="1"/>
  <c r="BL119" i="1"/>
  <c r="BM119" i="1"/>
  <c r="BN119" i="1"/>
  <c r="X120" i="1"/>
  <c r="Y120" i="1"/>
  <c r="Z120" i="1"/>
  <c r="AA120" i="1"/>
  <c r="AB120" i="1"/>
  <c r="AC120" i="1"/>
  <c r="AD120" i="1"/>
  <c r="AE120" i="1"/>
  <c r="AF120" i="1"/>
  <c r="AG120" i="1"/>
  <c r="AH120" i="1"/>
  <c r="AI120" i="1"/>
  <c r="AS120" i="1"/>
  <c r="AT120" i="1"/>
  <c r="AU120" i="1"/>
  <c r="AV120" i="1"/>
  <c r="AW120" i="1"/>
  <c r="AX120" i="1"/>
  <c r="AY120" i="1"/>
  <c r="AZ120" i="1"/>
  <c r="BA120" i="1"/>
  <c r="BB120" i="1"/>
  <c r="BE120" i="1" s="1"/>
  <c r="BL120" i="1"/>
  <c r="BM120" i="1"/>
  <c r="BN120" i="1"/>
  <c r="X121" i="1"/>
  <c r="Y121" i="1"/>
  <c r="Z121" i="1"/>
  <c r="AA121" i="1"/>
  <c r="AB121" i="1"/>
  <c r="AC121" i="1"/>
  <c r="AD121" i="1"/>
  <c r="AE121" i="1"/>
  <c r="AF121" i="1"/>
  <c r="AG121" i="1"/>
  <c r="AH121" i="1"/>
  <c r="AI121" i="1"/>
  <c r="AS121" i="1"/>
  <c r="AT121" i="1"/>
  <c r="AU121" i="1"/>
  <c r="AV121" i="1"/>
  <c r="AW121" i="1"/>
  <c r="AX121" i="1"/>
  <c r="AY121" i="1"/>
  <c r="AZ121" i="1"/>
  <c r="BA121" i="1"/>
  <c r="BB121" i="1"/>
  <c r="BE121" i="1" s="1"/>
  <c r="BL121" i="1"/>
  <c r="BM121" i="1"/>
  <c r="BN121" i="1"/>
  <c r="X122" i="1"/>
  <c r="Y122" i="1"/>
  <c r="Z122" i="1"/>
  <c r="AA122" i="1"/>
  <c r="AB122" i="1"/>
  <c r="AC122" i="1"/>
  <c r="AD122" i="1"/>
  <c r="AE122" i="1"/>
  <c r="AF122" i="1"/>
  <c r="AG122" i="1"/>
  <c r="AH122" i="1"/>
  <c r="AI122" i="1"/>
  <c r="AS122" i="1"/>
  <c r="AT122" i="1"/>
  <c r="AU122" i="1"/>
  <c r="AV122" i="1"/>
  <c r="AW122" i="1"/>
  <c r="AX122" i="1"/>
  <c r="AY122" i="1"/>
  <c r="AZ122" i="1"/>
  <c r="BA122" i="1"/>
  <c r="BB122" i="1"/>
  <c r="BE122" i="1" s="1"/>
  <c r="BL122" i="1"/>
  <c r="BM122" i="1"/>
  <c r="BN122" i="1"/>
  <c r="X123" i="1"/>
  <c r="Y123" i="1"/>
  <c r="Z123" i="1"/>
  <c r="AA123" i="1"/>
  <c r="AB123" i="1"/>
  <c r="AC123" i="1"/>
  <c r="AD123" i="1"/>
  <c r="AE123" i="1"/>
  <c r="AF123" i="1"/>
  <c r="AG123" i="1"/>
  <c r="AH123" i="1"/>
  <c r="AI123" i="1"/>
  <c r="AS123" i="1"/>
  <c r="AT123" i="1"/>
  <c r="AU123" i="1"/>
  <c r="AV123" i="1"/>
  <c r="AW123" i="1"/>
  <c r="AX123" i="1"/>
  <c r="AY123" i="1"/>
  <c r="AZ123" i="1"/>
  <c r="BA123" i="1"/>
  <c r="BB123" i="1"/>
  <c r="BE123" i="1" s="1"/>
  <c r="BL123" i="1"/>
  <c r="BM123" i="1"/>
  <c r="BN123" i="1"/>
  <c r="X124" i="1"/>
  <c r="Y124" i="1"/>
  <c r="Z124" i="1"/>
  <c r="AA124" i="1"/>
  <c r="AB124" i="1"/>
  <c r="AC124" i="1"/>
  <c r="AD124" i="1"/>
  <c r="AE124" i="1"/>
  <c r="AF124" i="1"/>
  <c r="AG124" i="1"/>
  <c r="AH124" i="1"/>
  <c r="AI124" i="1"/>
  <c r="AS124" i="1"/>
  <c r="AT124" i="1"/>
  <c r="AU124" i="1"/>
  <c r="AV124" i="1"/>
  <c r="AW124" i="1"/>
  <c r="AX124" i="1"/>
  <c r="AY124" i="1"/>
  <c r="AZ124" i="1"/>
  <c r="BA124" i="1"/>
  <c r="BB124" i="1"/>
  <c r="BE124" i="1" s="1"/>
  <c r="BL124" i="1"/>
  <c r="BM124" i="1"/>
  <c r="BN124" i="1"/>
  <c r="X125" i="1"/>
  <c r="Y125" i="1"/>
  <c r="Z125" i="1"/>
  <c r="AA125" i="1"/>
  <c r="AB125" i="1"/>
  <c r="AC125" i="1"/>
  <c r="AD125" i="1"/>
  <c r="AE125" i="1"/>
  <c r="AF125" i="1"/>
  <c r="AG125" i="1"/>
  <c r="AH125" i="1"/>
  <c r="AI125" i="1"/>
  <c r="AS125" i="1"/>
  <c r="AT125" i="1"/>
  <c r="AU125" i="1"/>
  <c r="AV125" i="1"/>
  <c r="AW125" i="1"/>
  <c r="AX125" i="1"/>
  <c r="AY125" i="1"/>
  <c r="AZ125" i="1"/>
  <c r="BA125" i="1"/>
  <c r="BB125" i="1"/>
  <c r="BE125" i="1" s="1"/>
  <c r="BL125" i="1"/>
  <c r="BM125" i="1"/>
  <c r="BN125" i="1"/>
  <c r="X126" i="1"/>
  <c r="Y126" i="1"/>
  <c r="Z126" i="1"/>
  <c r="AA126" i="1"/>
  <c r="AB126" i="1"/>
  <c r="AC126" i="1"/>
  <c r="AD126" i="1"/>
  <c r="AE126" i="1"/>
  <c r="AF126" i="1"/>
  <c r="AG126" i="1"/>
  <c r="AH126" i="1"/>
  <c r="AI126" i="1"/>
  <c r="AS126" i="1"/>
  <c r="AT126" i="1"/>
  <c r="AU126" i="1"/>
  <c r="AV126" i="1"/>
  <c r="AW126" i="1"/>
  <c r="AX126" i="1"/>
  <c r="AY126" i="1"/>
  <c r="AZ126" i="1"/>
  <c r="BA126" i="1"/>
  <c r="BB126" i="1"/>
  <c r="BE126" i="1" s="1"/>
  <c r="BL126" i="1"/>
  <c r="BM126" i="1"/>
  <c r="BN126" i="1"/>
  <c r="X127" i="1"/>
  <c r="Y127" i="1"/>
  <c r="Z127" i="1"/>
  <c r="AA127" i="1"/>
  <c r="AB127" i="1"/>
  <c r="AC127" i="1"/>
  <c r="AD127" i="1"/>
  <c r="AE127" i="1"/>
  <c r="AF127" i="1"/>
  <c r="AG127" i="1"/>
  <c r="AH127" i="1"/>
  <c r="AI127" i="1"/>
  <c r="AS127" i="1"/>
  <c r="AT127" i="1"/>
  <c r="AU127" i="1"/>
  <c r="AV127" i="1"/>
  <c r="AW127" i="1"/>
  <c r="AX127" i="1"/>
  <c r="AY127" i="1"/>
  <c r="AZ127" i="1"/>
  <c r="BA127" i="1"/>
  <c r="BB127" i="1"/>
  <c r="BE127" i="1" s="1"/>
  <c r="BL127" i="1"/>
  <c r="BM127" i="1"/>
  <c r="BN127" i="1"/>
  <c r="X128" i="1"/>
  <c r="Y128" i="1"/>
  <c r="Z128" i="1"/>
  <c r="AA128" i="1"/>
  <c r="AB128" i="1"/>
  <c r="AC128" i="1"/>
  <c r="AD128" i="1"/>
  <c r="AE128" i="1"/>
  <c r="AF128" i="1"/>
  <c r="AG128" i="1"/>
  <c r="AH128" i="1"/>
  <c r="AI128" i="1"/>
  <c r="AS128" i="1"/>
  <c r="AT128" i="1"/>
  <c r="AU128" i="1"/>
  <c r="AV128" i="1"/>
  <c r="AW128" i="1"/>
  <c r="AX128" i="1"/>
  <c r="AY128" i="1"/>
  <c r="AZ128" i="1"/>
  <c r="BA128" i="1"/>
  <c r="BB128" i="1"/>
  <c r="BE128" i="1" s="1"/>
  <c r="BL128" i="1"/>
  <c r="BM128" i="1"/>
  <c r="BN128" i="1"/>
  <c r="X129" i="1"/>
  <c r="Y129" i="1"/>
  <c r="Z129" i="1"/>
  <c r="AA129" i="1"/>
  <c r="AB129" i="1"/>
  <c r="AC129" i="1"/>
  <c r="AD129" i="1"/>
  <c r="AE129" i="1"/>
  <c r="AF129" i="1"/>
  <c r="AG129" i="1"/>
  <c r="AH129" i="1"/>
  <c r="AI129" i="1"/>
  <c r="AS129" i="1"/>
  <c r="AT129" i="1"/>
  <c r="AU129" i="1"/>
  <c r="AV129" i="1"/>
  <c r="AW129" i="1"/>
  <c r="AX129" i="1"/>
  <c r="AY129" i="1"/>
  <c r="AZ129" i="1"/>
  <c r="BA129" i="1"/>
  <c r="BB129" i="1"/>
  <c r="BE129" i="1" s="1"/>
  <c r="BL129" i="1"/>
  <c r="BM129" i="1"/>
  <c r="BN129" i="1"/>
  <c r="X130" i="1"/>
  <c r="Y130" i="1"/>
  <c r="Z130" i="1"/>
  <c r="AA130" i="1"/>
  <c r="AB130" i="1"/>
  <c r="AC130" i="1"/>
  <c r="AD130" i="1"/>
  <c r="AE130" i="1"/>
  <c r="AF130" i="1"/>
  <c r="AG130" i="1"/>
  <c r="AH130" i="1"/>
  <c r="AI130" i="1"/>
  <c r="AS130" i="1"/>
  <c r="AT130" i="1"/>
  <c r="AU130" i="1"/>
  <c r="AV130" i="1"/>
  <c r="AW130" i="1"/>
  <c r="AX130" i="1"/>
  <c r="AY130" i="1"/>
  <c r="AZ130" i="1"/>
  <c r="BA130" i="1"/>
  <c r="BB130" i="1"/>
  <c r="BE130" i="1" s="1"/>
  <c r="BL130" i="1"/>
  <c r="BM130" i="1"/>
  <c r="BN130" i="1"/>
  <c r="X131" i="1"/>
  <c r="Y131" i="1"/>
  <c r="Z131" i="1"/>
  <c r="AA131" i="1"/>
  <c r="AB131" i="1"/>
  <c r="AC131" i="1"/>
  <c r="AD131" i="1"/>
  <c r="AE131" i="1"/>
  <c r="AF131" i="1"/>
  <c r="AG131" i="1"/>
  <c r="AH131" i="1"/>
  <c r="AI131" i="1"/>
  <c r="AS131" i="1"/>
  <c r="AT131" i="1"/>
  <c r="AU131" i="1"/>
  <c r="AV131" i="1"/>
  <c r="AW131" i="1"/>
  <c r="AX131" i="1"/>
  <c r="AY131" i="1"/>
  <c r="AZ131" i="1"/>
  <c r="BA131" i="1"/>
  <c r="BB131" i="1"/>
  <c r="BE131" i="1" s="1"/>
  <c r="BL131" i="1"/>
  <c r="BM131" i="1"/>
  <c r="BN131" i="1"/>
  <c r="X132" i="1"/>
  <c r="Y132" i="1"/>
  <c r="Z132" i="1"/>
  <c r="AA132" i="1"/>
  <c r="AB132" i="1"/>
  <c r="AC132" i="1"/>
  <c r="AD132" i="1"/>
  <c r="AE132" i="1"/>
  <c r="AF132" i="1"/>
  <c r="AG132" i="1"/>
  <c r="AH132" i="1"/>
  <c r="AI132" i="1"/>
  <c r="AS132" i="1"/>
  <c r="AT132" i="1"/>
  <c r="AU132" i="1"/>
  <c r="AV132" i="1"/>
  <c r="AW132" i="1"/>
  <c r="AX132" i="1"/>
  <c r="AY132" i="1"/>
  <c r="AZ132" i="1"/>
  <c r="BA132" i="1"/>
  <c r="BB132" i="1"/>
  <c r="BE132" i="1" s="1"/>
  <c r="BL132" i="1"/>
  <c r="BM132" i="1"/>
  <c r="BN132" i="1"/>
  <c r="X133" i="1"/>
  <c r="Y133" i="1"/>
  <c r="Z133" i="1"/>
  <c r="AA133" i="1"/>
  <c r="AB133" i="1"/>
  <c r="AC133" i="1"/>
  <c r="AD133" i="1"/>
  <c r="AE133" i="1"/>
  <c r="AF133" i="1"/>
  <c r="AG133" i="1"/>
  <c r="AH133" i="1"/>
  <c r="AI133" i="1"/>
  <c r="AS133" i="1"/>
  <c r="AT133" i="1"/>
  <c r="AU133" i="1"/>
  <c r="AV133" i="1"/>
  <c r="AW133" i="1"/>
  <c r="AX133" i="1"/>
  <c r="AY133" i="1"/>
  <c r="AZ133" i="1"/>
  <c r="BA133" i="1"/>
  <c r="BB133" i="1"/>
  <c r="BE133" i="1" s="1"/>
  <c r="BL133" i="1"/>
  <c r="BM133" i="1"/>
  <c r="BN133" i="1"/>
  <c r="X134" i="1"/>
  <c r="Y134" i="1"/>
  <c r="Z134" i="1"/>
  <c r="AA134" i="1"/>
  <c r="AB134" i="1"/>
  <c r="AC134" i="1"/>
  <c r="AD134" i="1"/>
  <c r="AE134" i="1"/>
  <c r="AF134" i="1"/>
  <c r="AG134" i="1"/>
  <c r="AH134" i="1"/>
  <c r="AI134" i="1"/>
  <c r="AS134" i="1"/>
  <c r="AT134" i="1"/>
  <c r="AU134" i="1"/>
  <c r="AV134" i="1"/>
  <c r="AW134" i="1"/>
  <c r="AX134" i="1"/>
  <c r="AY134" i="1"/>
  <c r="AZ134" i="1"/>
  <c r="BA134" i="1"/>
  <c r="BB134" i="1"/>
  <c r="BE134" i="1" s="1"/>
  <c r="BL134" i="1"/>
  <c r="BM134" i="1"/>
  <c r="BN134" i="1"/>
  <c r="X135" i="1"/>
  <c r="Y135" i="1"/>
  <c r="Z135" i="1"/>
  <c r="AA135" i="1"/>
  <c r="AB135" i="1"/>
  <c r="AC135" i="1"/>
  <c r="AD135" i="1"/>
  <c r="AE135" i="1"/>
  <c r="AF135" i="1"/>
  <c r="AG135" i="1"/>
  <c r="AH135" i="1"/>
  <c r="AI135" i="1"/>
  <c r="AS135" i="1"/>
  <c r="AT135" i="1"/>
  <c r="AU135" i="1"/>
  <c r="AV135" i="1"/>
  <c r="AW135" i="1"/>
  <c r="AX135" i="1"/>
  <c r="AY135" i="1"/>
  <c r="AZ135" i="1"/>
  <c r="BA135" i="1"/>
  <c r="BB135" i="1"/>
  <c r="BE135" i="1" s="1"/>
  <c r="BL135" i="1"/>
  <c r="BM135" i="1"/>
  <c r="BN135" i="1"/>
  <c r="X136" i="1"/>
  <c r="Y136" i="1"/>
  <c r="Z136" i="1"/>
  <c r="AA136" i="1"/>
  <c r="AB136" i="1"/>
  <c r="AC136" i="1"/>
  <c r="AD136" i="1"/>
  <c r="AE136" i="1"/>
  <c r="AF136" i="1"/>
  <c r="AG136" i="1"/>
  <c r="AH136" i="1"/>
  <c r="AI136" i="1"/>
  <c r="AS136" i="1"/>
  <c r="AT136" i="1"/>
  <c r="AU136" i="1"/>
  <c r="AV136" i="1"/>
  <c r="AW136" i="1"/>
  <c r="AX136" i="1"/>
  <c r="AY136" i="1"/>
  <c r="AZ136" i="1"/>
  <c r="BA136" i="1"/>
  <c r="BB136" i="1"/>
  <c r="BE136" i="1" s="1"/>
  <c r="BL136" i="1"/>
  <c r="BM136" i="1"/>
  <c r="BN136" i="1"/>
  <c r="X137" i="1"/>
  <c r="Y137" i="1"/>
  <c r="Z137" i="1"/>
  <c r="AA137" i="1"/>
  <c r="AB137" i="1"/>
  <c r="AC137" i="1"/>
  <c r="AD137" i="1"/>
  <c r="AE137" i="1"/>
  <c r="AF137" i="1"/>
  <c r="AG137" i="1"/>
  <c r="AH137" i="1"/>
  <c r="AI137" i="1"/>
  <c r="AS137" i="1"/>
  <c r="AT137" i="1"/>
  <c r="AU137" i="1"/>
  <c r="AV137" i="1"/>
  <c r="AW137" i="1"/>
  <c r="AX137" i="1"/>
  <c r="AY137" i="1"/>
  <c r="AZ137" i="1"/>
  <c r="BA137" i="1"/>
  <c r="BB137" i="1"/>
  <c r="BE137" i="1" s="1"/>
  <c r="BL137" i="1"/>
  <c r="BM137" i="1"/>
  <c r="BN137" i="1"/>
  <c r="X138" i="1"/>
  <c r="Y138" i="1"/>
  <c r="Z138" i="1"/>
  <c r="AA138" i="1"/>
  <c r="AB138" i="1"/>
  <c r="AC138" i="1"/>
  <c r="AD138" i="1"/>
  <c r="AE138" i="1"/>
  <c r="AF138" i="1"/>
  <c r="AG138" i="1"/>
  <c r="AH138" i="1"/>
  <c r="AI138" i="1"/>
  <c r="AS138" i="1"/>
  <c r="AT138" i="1"/>
  <c r="AU138" i="1"/>
  <c r="AV138" i="1"/>
  <c r="AW138" i="1"/>
  <c r="AX138" i="1"/>
  <c r="AY138" i="1"/>
  <c r="AZ138" i="1"/>
  <c r="BA138" i="1"/>
  <c r="BB138" i="1"/>
  <c r="BE138" i="1" s="1"/>
  <c r="BL138" i="1"/>
  <c r="BM138" i="1"/>
  <c r="BN138" i="1"/>
  <c r="X139" i="1"/>
  <c r="Y139" i="1"/>
  <c r="Z139" i="1"/>
  <c r="AA139" i="1"/>
  <c r="AB139" i="1"/>
  <c r="AC139" i="1"/>
  <c r="AD139" i="1"/>
  <c r="AE139" i="1"/>
  <c r="AF139" i="1"/>
  <c r="AG139" i="1"/>
  <c r="AH139" i="1"/>
  <c r="AI139" i="1"/>
  <c r="AS139" i="1"/>
  <c r="AT139" i="1"/>
  <c r="AU139" i="1"/>
  <c r="AV139" i="1"/>
  <c r="AW139" i="1"/>
  <c r="AX139" i="1"/>
  <c r="AY139" i="1"/>
  <c r="AZ139" i="1"/>
  <c r="BA139" i="1"/>
  <c r="BB139" i="1"/>
  <c r="BE139" i="1" s="1"/>
  <c r="BL139" i="1"/>
  <c r="BM139" i="1"/>
  <c r="BN139" i="1"/>
  <c r="X140" i="1"/>
  <c r="Y140" i="1"/>
  <c r="Z140" i="1"/>
  <c r="AA140" i="1"/>
  <c r="AB140" i="1"/>
  <c r="AC140" i="1"/>
  <c r="AD140" i="1"/>
  <c r="AE140" i="1"/>
  <c r="AF140" i="1"/>
  <c r="AG140" i="1"/>
  <c r="AH140" i="1"/>
  <c r="AI140" i="1"/>
  <c r="AS140" i="1"/>
  <c r="AT140" i="1"/>
  <c r="AU140" i="1"/>
  <c r="AV140" i="1"/>
  <c r="AW140" i="1"/>
  <c r="AX140" i="1"/>
  <c r="AY140" i="1"/>
  <c r="AZ140" i="1"/>
  <c r="BA140" i="1"/>
  <c r="BB140" i="1"/>
  <c r="BE140" i="1" s="1"/>
  <c r="BL140" i="1"/>
  <c r="BM140" i="1"/>
  <c r="BN140" i="1"/>
  <c r="X141" i="1"/>
  <c r="Y141" i="1"/>
  <c r="Z141" i="1"/>
  <c r="AA141" i="1"/>
  <c r="AB141" i="1"/>
  <c r="AC141" i="1"/>
  <c r="AD141" i="1"/>
  <c r="AE141" i="1"/>
  <c r="AF141" i="1"/>
  <c r="AG141" i="1"/>
  <c r="AH141" i="1"/>
  <c r="AI141" i="1"/>
  <c r="AS141" i="1"/>
  <c r="AT141" i="1"/>
  <c r="AU141" i="1"/>
  <c r="AV141" i="1"/>
  <c r="AW141" i="1"/>
  <c r="AX141" i="1"/>
  <c r="AY141" i="1"/>
  <c r="AZ141" i="1"/>
  <c r="BA141" i="1"/>
  <c r="BB141" i="1"/>
  <c r="BE141" i="1" s="1"/>
  <c r="BL141" i="1"/>
  <c r="BM141" i="1"/>
  <c r="BN141" i="1"/>
  <c r="X142" i="1"/>
  <c r="Y142" i="1"/>
  <c r="Z142" i="1"/>
  <c r="AA142" i="1"/>
  <c r="AB142" i="1"/>
  <c r="AC142" i="1"/>
  <c r="AD142" i="1"/>
  <c r="AE142" i="1"/>
  <c r="AF142" i="1"/>
  <c r="AG142" i="1"/>
  <c r="AH142" i="1"/>
  <c r="AI142" i="1"/>
  <c r="AS142" i="1"/>
  <c r="AT142" i="1"/>
  <c r="AU142" i="1"/>
  <c r="AV142" i="1"/>
  <c r="AW142" i="1"/>
  <c r="AX142" i="1"/>
  <c r="AY142" i="1"/>
  <c r="AZ142" i="1"/>
  <c r="BA142" i="1"/>
  <c r="BB142" i="1"/>
  <c r="BE142" i="1" s="1"/>
  <c r="BL142" i="1"/>
  <c r="BM142" i="1"/>
  <c r="BN142" i="1"/>
  <c r="X143" i="1"/>
  <c r="Y143" i="1"/>
  <c r="Z143" i="1"/>
  <c r="AA143" i="1"/>
  <c r="AB143" i="1"/>
  <c r="AC143" i="1"/>
  <c r="AD143" i="1"/>
  <c r="AE143" i="1"/>
  <c r="AF143" i="1"/>
  <c r="AG143" i="1"/>
  <c r="AH143" i="1"/>
  <c r="AI143" i="1"/>
  <c r="AS143" i="1"/>
  <c r="AT143" i="1"/>
  <c r="AU143" i="1"/>
  <c r="AV143" i="1"/>
  <c r="AW143" i="1"/>
  <c r="AX143" i="1"/>
  <c r="AY143" i="1"/>
  <c r="AZ143" i="1"/>
  <c r="BA143" i="1"/>
  <c r="BB143" i="1"/>
  <c r="BE143" i="1" s="1"/>
  <c r="BL143" i="1"/>
  <c r="BM143" i="1"/>
  <c r="BN143" i="1"/>
  <c r="X144" i="1"/>
  <c r="Y144" i="1"/>
  <c r="Z144" i="1"/>
  <c r="AA144" i="1"/>
  <c r="AB144" i="1"/>
  <c r="AC144" i="1"/>
  <c r="AD144" i="1"/>
  <c r="AE144" i="1"/>
  <c r="AF144" i="1"/>
  <c r="AG144" i="1"/>
  <c r="AH144" i="1"/>
  <c r="AI144" i="1"/>
  <c r="AS144" i="1"/>
  <c r="AT144" i="1"/>
  <c r="AU144" i="1"/>
  <c r="AV144" i="1"/>
  <c r="AW144" i="1"/>
  <c r="AX144" i="1"/>
  <c r="AY144" i="1"/>
  <c r="AZ144" i="1"/>
  <c r="BA144" i="1"/>
  <c r="BB144" i="1"/>
  <c r="BE144" i="1" s="1"/>
  <c r="BL144" i="1"/>
  <c r="BM144" i="1"/>
  <c r="BN144" i="1"/>
  <c r="X145" i="1"/>
  <c r="Y145" i="1"/>
  <c r="Z145" i="1"/>
  <c r="AA145" i="1"/>
  <c r="AB145" i="1"/>
  <c r="AC145" i="1"/>
  <c r="AD145" i="1"/>
  <c r="AE145" i="1"/>
  <c r="AF145" i="1"/>
  <c r="AG145" i="1"/>
  <c r="AH145" i="1"/>
  <c r="AI145" i="1"/>
  <c r="AS145" i="1"/>
  <c r="AT145" i="1"/>
  <c r="AU145" i="1"/>
  <c r="AV145" i="1"/>
  <c r="AW145" i="1"/>
  <c r="AX145" i="1"/>
  <c r="AY145" i="1"/>
  <c r="AZ145" i="1"/>
  <c r="BA145" i="1"/>
  <c r="BB145" i="1"/>
  <c r="BE145" i="1" s="1"/>
  <c r="BL145" i="1"/>
  <c r="BM145" i="1"/>
  <c r="BN145" i="1"/>
  <c r="X146" i="1"/>
  <c r="Y146" i="1"/>
  <c r="Z146" i="1"/>
  <c r="AA146" i="1"/>
  <c r="AB146" i="1"/>
  <c r="AC146" i="1"/>
  <c r="AD146" i="1"/>
  <c r="AE146" i="1"/>
  <c r="AF146" i="1"/>
  <c r="AG146" i="1"/>
  <c r="AH146" i="1"/>
  <c r="AI146" i="1"/>
  <c r="AS146" i="1"/>
  <c r="AT146" i="1"/>
  <c r="AU146" i="1"/>
  <c r="AV146" i="1"/>
  <c r="AW146" i="1"/>
  <c r="AX146" i="1"/>
  <c r="AY146" i="1"/>
  <c r="AZ146" i="1"/>
  <c r="BA146" i="1"/>
  <c r="BB146" i="1"/>
  <c r="BE146" i="1" s="1"/>
  <c r="BL146" i="1"/>
  <c r="BM146" i="1"/>
  <c r="BN146" i="1"/>
  <c r="X147" i="1"/>
  <c r="Y147" i="1"/>
  <c r="Z147" i="1"/>
  <c r="AA147" i="1"/>
  <c r="AB147" i="1"/>
  <c r="AC147" i="1"/>
  <c r="AD147" i="1"/>
  <c r="AE147" i="1"/>
  <c r="AF147" i="1"/>
  <c r="AG147" i="1"/>
  <c r="AH147" i="1"/>
  <c r="AI147" i="1"/>
  <c r="AS147" i="1"/>
  <c r="AT147" i="1"/>
  <c r="AU147" i="1"/>
  <c r="AV147" i="1"/>
  <c r="AW147" i="1"/>
  <c r="AX147" i="1"/>
  <c r="AY147" i="1"/>
  <c r="AZ147" i="1"/>
  <c r="BA147" i="1"/>
  <c r="BB147" i="1"/>
  <c r="BE147" i="1" s="1"/>
  <c r="BL147" i="1"/>
  <c r="BM147" i="1"/>
  <c r="BN147" i="1"/>
  <c r="X148" i="1"/>
  <c r="Y148" i="1"/>
  <c r="Z148" i="1"/>
  <c r="AA148" i="1"/>
  <c r="AB148" i="1"/>
  <c r="AC148" i="1"/>
  <c r="AD148" i="1"/>
  <c r="AE148" i="1"/>
  <c r="AF148" i="1"/>
  <c r="AG148" i="1"/>
  <c r="AH148" i="1"/>
  <c r="AI148" i="1"/>
  <c r="AS148" i="1"/>
  <c r="AT148" i="1"/>
  <c r="AU148" i="1"/>
  <c r="AV148" i="1"/>
  <c r="AW148" i="1"/>
  <c r="AX148" i="1"/>
  <c r="AY148" i="1"/>
  <c r="AZ148" i="1"/>
  <c r="BA148" i="1"/>
  <c r="BB148" i="1"/>
  <c r="BE148" i="1" s="1"/>
  <c r="BL148" i="1"/>
  <c r="BM148" i="1"/>
  <c r="BN148" i="1"/>
  <c r="X149" i="1"/>
  <c r="Y149" i="1"/>
  <c r="Z149" i="1"/>
  <c r="AA149" i="1"/>
  <c r="AB149" i="1"/>
  <c r="AC149" i="1"/>
  <c r="AD149" i="1"/>
  <c r="AE149" i="1"/>
  <c r="AF149" i="1"/>
  <c r="AG149" i="1"/>
  <c r="AH149" i="1"/>
  <c r="AI149" i="1"/>
  <c r="AS149" i="1"/>
  <c r="AT149" i="1"/>
  <c r="AU149" i="1"/>
  <c r="AV149" i="1"/>
  <c r="AW149" i="1"/>
  <c r="AX149" i="1"/>
  <c r="AY149" i="1"/>
  <c r="AZ149" i="1"/>
  <c r="BA149" i="1"/>
  <c r="BB149" i="1"/>
  <c r="BE149" i="1" s="1"/>
  <c r="BL149" i="1"/>
  <c r="BM149" i="1"/>
  <c r="BN149" i="1"/>
  <c r="X150" i="1"/>
  <c r="Y150" i="1"/>
  <c r="Z150" i="1"/>
  <c r="AA150" i="1"/>
  <c r="AB150" i="1"/>
  <c r="AC150" i="1"/>
  <c r="AD150" i="1"/>
  <c r="AE150" i="1"/>
  <c r="AF150" i="1"/>
  <c r="AG150" i="1"/>
  <c r="AH150" i="1"/>
  <c r="AI150" i="1"/>
  <c r="AS150" i="1"/>
  <c r="AT150" i="1"/>
  <c r="AU150" i="1"/>
  <c r="AV150" i="1"/>
  <c r="AW150" i="1"/>
  <c r="AX150" i="1"/>
  <c r="AY150" i="1"/>
  <c r="AZ150" i="1"/>
  <c r="BA150" i="1"/>
  <c r="BB150" i="1"/>
  <c r="BE150" i="1" s="1"/>
  <c r="BL150" i="1"/>
  <c r="BM150" i="1"/>
  <c r="BN150" i="1"/>
  <c r="X151" i="1"/>
  <c r="Y151" i="1"/>
  <c r="Z151" i="1"/>
  <c r="AA151" i="1"/>
  <c r="AB151" i="1"/>
  <c r="AC151" i="1"/>
  <c r="AD151" i="1"/>
  <c r="AE151" i="1"/>
  <c r="AF151" i="1"/>
  <c r="AG151" i="1"/>
  <c r="AH151" i="1"/>
  <c r="AI151" i="1"/>
  <c r="AS151" i="1"/>
  <c r="AT151" i="1"/>
  <c r="AU151" i="1"/>
  <c r="AV151" i="1"/>
  <c r="AW151" i="1"/>
  <c r="AX151" i="1"/>
  <c r="AY151" i="1"/>
  <c r="AZ151" i="1"/>
  <c r="BA151" i="1"/>
  <c r="BB151" i="1"/>
  <c r="BE151" i="1" s="1"/>
  <c r="BL151" i="1"/>
  <c r="BM151" i="1"/>
  <c r="BN151" i="1"/>
  <c r="X152" i="1"/>
  <c r="Y152" i="1"/>
  <c r="Z152" i="1"/>
  <c r="AA152" i="1"/>
  <c r="AB152" i="1"/>
  <c r="AC152" i="1"/>
  <c r="AD152" i="1"/>
  <c r="AE152" i="1"/>
  <c r="AF152" i="1"/>
  <c r="AG152" i="1"/>
  <c r="AH152" i="1"/>
  <c r="AI152" i="1"/>
  <c r="AS152" i="1"/>
  <c r="AT152" i="1"/>
  <c r="AU152" i="1"/>
  <c r="AV152" i="1"/>
  <c r="AW152" i="1"/>
  <c r="AX152" i="1"/>
  <c r="AY152" i="1"/>
  <c r="AZ152" i="1"/>
  <c r="BA152" i="1"/>
  <c r="BB152" i="1"/>
  <c r="BE152" i="1" s="1"/>
  <c r="BL152" i="1"/>
  <c r="BM152" i="1"/>
  <c r="BN152" i="1"/>
  <c r="X153" i="1"/>
  <c r="Y153" i="1"/>
  <c r="Z153" i="1"/>
  <c r="AA153" i="1"/>
  <c r="AB153" i="1"/>
  <c r="AC153" i="1"/>
  <c r="AD153" i="1"/>
  <c r="AE153" i="1"/>
  <c r="AF153" i="1"/>
  <c r="AG153" i="1"/>
  <c r="AH153" i="1"/>
  <c r="AI153" i="1"/>
  <c r="AS153" i="1"/>
  <c r="AT153" i="1"/>
  <c r="AU153" i="1"/>
  <c r="AV153" i="1"/>
  <c r="AW153" i="1"/>
  <c r="AX153" i="1"/>
  <c r="AY153" i="1"/>
  <c r="AZ153" i="1"/>
  <c r="BA153" i="1"/>
  <c r="BB153" i="1"/>
  <c r="BE153" i="1" s="1"/>
  <c r="BL153" i="1"/>
  <c r="BM153" i="1"/>
  <c r="BN153" i="1"/>
  <c r="X154" i="1"/>
  <c r="Y154" i="1"/>
  <c r="Z154" i="1"/>
  <c r="AA154" i="1"/>
  <c r="AB154" i="1"/>
  <c r="AC154" i="1"/>
  <c r="AD154" i="1"/>
  <c r="AE154" i="1"/>
  <c r="AF154" i="1"/>
  <c r="AG154" i="1"/>
  <c r="AH154" i="1"/>
  <c r="AI154" i="1"/>
  <c r="AS154" i="1"/>
  <c r="AT154" i="1"/>
  <c r="AU154" i="1"/>
  <c r="AV154" i="1"/>
  <c r="AW154" i="1"/>
  <c r="AX154" i="1"/>
  <c r="AY154" i="1"/>
  <c r="AZ154" i="1"/>
  <c r="BA154" i="1"/>
  <c r="BB154" i="1"/>
  <c r="BE154" i="1" s="1"/>
  <c r="BL154" i="1"/>
  <c r="BM154" i="1"/>
  <c r="BN154" i="1"/>
  <c r="X155" i="1"/>
  <c r="Y155" i="1"/>
  <c r="Z155" i="1"/>
  <c r="AA155" i="1"/>
  <c r="AB155" i="1"/>
  <c r="AC155" i="1"/>
  <c r="AD155" i="1"/>
  <c r="AE155" i="1"/>
  <c r="AF155" i="1"/>
  <c r="AG155" i="1"/>
  <c r="AH155" i="1"/>
  <c r="AI155" i="1"/>
  <c r="AS155" i="1"/>
  <c r="AT155" i="1"/>
  <c r="AU155" i="1"/>
  <c r="AV155" i="1"/>
  <c r="AW155" i="1"/>
  <c r="AX155" i="1"/>
  <c r="AY155" i="1"/>
  <c r="AZ155" i="1"/>
  <c r="BA155" i="1"/>
  <c r="BB155" i="1"/>
  <c r="BE155" i="1" s="1"/>
  <c r="BL155" i="1"/>
  <c r="BM155" i="1"/>
  <c r="BN155" i="1"/>
  <c r="X156" i="1"/>
  <c r="Y156" i="1"/>
  <c r="Z156" i="1"/>
  <c r="AA156" i="1"/>
  <c r="AB156" i="1"/>
  <c r="AC156" i="1"/>
  <c r="AD156" i="1"/>
  <c r="AE156" i="1"/>
  <c r="AF156" i="1"/>
  <c r="AG156" i="1"/>
  <c r="AH156" i="1"/>
  <c r="AI156" i="1"/>
  <c r="AS156" i="1"/>
  <c r="AT156" i="1"/>
  <c r="AU156" i="1"/>
  <c r="AV156" i="1"/>
  <c r="AW156" i="1"/>
  <c r="AX156" i="1"/>
  <c r="AY156" i="1"/>
  <c r="AZ156" i="1"/>
  <c r="BA156" i="1"/>
  <c r="BB156" i="1"/>
  <c r="BE156" i="1" s="1"/>
  <c r="BL156" i="1"/>
  <c r="BM156" i="1"/>
  <c r="BN156" i="1"/>
  <c r="X157" i="1"/>
  <c r="Y157" i="1"/>
  <c r="Z157" i="1"/>
  <c r="AA157" i="1"/>
  <c r="AB157" i="1"/>
  <c r="AC157" i="1"/>
  <c r="AD157" i="1"/>
  <c r="AE157" i="1"/>
  <c r="AF157" i="1"/>
  <c r="AG157" i="1"/>
  <c r="AH157" i="1"/>
  <c r="AI157" i="1"/>
  <c r="AS157" i="1"/>
  <c r="AT157" i="1"/>
  <c r="AU157" i="1"/>
  <c r="AV157" i="1"/>
  <c r="AW157" i="1"/>
  <c r="AX157" i="1"/>
  <c r="AY157" i="1"/>
  <c r="AZ157" i="1"/>
  <c r="BA157" i="1"/>
  <c r="BB157" i="1"/>
  <c r="BE157" i="1" s="1"/>
  <c r="BL157" i="1"/>
  <c r="BM157" i="1"/>
  <c r="BN157" i="1"/>
  <c r="X158" i="1"/>
  <c r="Y158" i="1"/>
  <c r="Z158" i="1"/>
  <c r="AA158" i="1"/>
  <c r="AB158" i="1"/>
  <c r="AC158" i="1"/>
  <c r="AD158" i="1"/>
  <c r="AE158" i="1"/>
  <c r="AF158" i="1"/>
  <c r="AG158" i="1"/>
  <c r="AH158" i="1"/>
  <c r="AI158" i="1"/>
  <c r="AS158" i="1"/>
  <c r="AT158" i="1"/>
  <c r="AU158" i="1"/>
  <c r="AV158" i="1"/>
  <c r="AW158" i="1"/>
  <c r="AX158" i="1"/>
  <c r="AY158" i="1"/>
  <c r="AZ158" i="1"/>
  <c r="BA158" i="1"/>
  <c r="BB158" i="1"/>
  <c r="BE158" i="1" s="1"/>
  <c r="BL158" i="1"/>
  <c r="BM158" i="1"/>
  <c r="BN158" i="1"/>
  <c r="X159" i="1"/>
  <c r="Y159" i="1"/>
  <c r="Z159" i="1"/>
  <c r="AA159" i="1"/>
  <c r="AB159" i="1"/>
  <c r="AC159" i="1"/>
  <c r="AD159" i="1"/>
  <c r="AE159" i="1"/>
  <c r="AF159" i="1"/>
  <c r="AG159" i="1"/>
  <c r="AH159" i="1"/>
  <c r="AI159" i="1"/>
  <c r="AS159" i="1"/>
  <c r="AT159" i="1"/>
  <c r="AU159" i="1"/>
  <c r="AV159" i="1"/>
  <c r="AW159" i="1"/>
  <c r="AX159" i="1"/>
  <c r="AY159" i="1"/>
  <c r="AZ159" i="1"/>
  <c r="BA159" i="1"/>
  <c r="BB159" i="1"/>
  <c r="BE159" i="1" s="1"/>
  <c r="BL159" i="1"/>
  <c r="BM159" i="1"/>
  <c r="BN159" i="1"/>
  <c r="X160" i="1"/>
  <c r="Y160" i="1"/>
  <c r="Z160" i="1"/>
  <c r="AA160" i="1"/>
  <c r="AB160" i="1"/>
  <c r="AC160" i="1"/>
  <c r="AD160" i="1"/>
  <c r="AE160" i="1"/>
  <c r="AF160" i="1"/>
  <c r="AG160" i="1"/>
  <c r="AH160" i="1"/>
  <c r="AI160" i="1"/>
  <c r="AS160" i="1"/>
  <c r="AT160" i="1"/>
  <c r="AU160" i="1"/>
  <c r="AV160" i="1"/>
  <c r="AW160" i="1"/>
  <c r="AX160" i="1"/>
  <c r="AY160" i="1"/>
  <c r="AZ160" i="1"/>
  <c r="BA160" i="1"/>
  <c r="BB160" i="1"/>
  <c r="BE160" i="1" s="1"/>
  <c r="BL160" i="1"/>
  <c r="BM160" i="1"/>
  <c r="BN160" i="1"/>
  <c r="X161" i="1"/>
  <c r="Y161" i="1"/>
  <c r="Z161" i="1"/>
  <c r="AA161" i="1"/>
  <c r="AB161" i="1"/>
  <c r="AC161" i="1"/>
  <c r="AD161" i="1"/>
  <c r="AE161" i="1"/>
  <c r="AF161" i="1"/>
  <c r="AG161" i="1"/>
  <c r="AH161" i="1"/>
  <c r="AI161" i="1"/>
  <c r="AS161" i="1"/>
  <c r="AT161" i="1"/>
  <c r="AU161" i="1"/>
  <c r="AV161" i="1"/>
  <c r="AW161" i="1"/>
  <c r="AX161" i="1"/>
  <c r="AY161" i="1"/>
  <c r="AZ161" i="1"/>
  <c r="BA161" i="1"/>
  <c r="BB161" i="1"/>
  <c r="BE161" i="1" s="1"/>
  <c r="BL161" i="1"/>
  <c r="BM161" i="1"/>
  <c r="BN161" i="1"/>
  <c r="X162" i="1"/>
  <c r="Y162" i="1"/>
  <c r="Z162" i="1"/>
  <c r="AA162" i="1"/>
  <c r="AB162" i="1"/>
  <c r="AC162" i="1"/>
  <c r="AD162" i="1"/>
  <c r="AE162" i="1"/>
  <c r="AF162" i="1"/>
  <c r="AG162" i="1"/>
  <c r="AH162" i="1"/>
  <c r="AI162" i="1"/>
  <c r="AS162" i="1"/>
  <c r="AT162" i="1"/>
  <c r="AU162" i="1"/>
  <c r="AV162" i="1"/>
  <c r="AW162" i="1"/>
  <c r="AX162" i="1"/>
  <c r="AY162" i="1"/>
  <c r="AZ162" i="1"/>
  <c r="BA162" i="1"/>
  <c r="BB162" i="1"/>
  <c r="BE162" i="1" s="1"/>
  <c r="BL162" i="1"/>
  <c r="BM162" i="1"/>
  <c r="BN162" i="1"/>
  <c r="X163" i="1"/>
  <c r="Y163" i="1"/>
  <c r="Z163" i="1"/>
  <c r="AA163" i="1"/>
  <c r="AB163" i="1"/>
  <c r="AC163" i="1"/>
  <c r="AD163" i="1"/>
  <c r="AE163" i="1"/>
  <c r="AF163" i="1"/>
  <c r="AG163" i="1"/>
  <c r="AH163" i="1"/>
  <c r="AI163" i="1"/>
  <c r="AS163" i="1"/>
  <c r="AT163" i="1"/>
  <c r="AU163" i="1"/>
  <c r="AV163" i="1"/>
  <c r="AW163" i="1"/>
  <c r="AX163" i="1"/>
  <c r="AY163" i="1"/>
  <c r="AZ163" i="1"/>
  <c r="BA163" i="1"/>
  <c r="BB163" i="1"/>
  <c r="BE163" i="1" s="1"/>
  <c r="BL163" i="1"/>
  <c r="BM163" i="1"/>
  <c r="BN163" i="1"/>
  <c r="X164" i="1"/>
  <c r="Y164" i="1"/>
  <c r="Z164" i="1"/>
  <c r="AA164" i="1"/>
  <c r="AB164" i="1"/>
  <c r="AC164" i="1"/>
  <c r="AD164" i="1"/>
  <c r="AE164" i="1"/>
  <c r="AF164" i="1"/>
  <c r="AG164" i="1"/>
  <c r="AH164" i="1"/>
  <c r="AI164" i="1"/>
  <c r="AS164" i="1"/>
  <c r="AT164" i="1"/>
  <c r="AU164" i="1"/>
  <c r="AV164" i="1"/>
  <c r="AW164" i="1"/>
  <c r="AX164" i="1"/>
  <c r="AY164" i="1"/>
  <c r="AZ164" i="1"/>
  <c r="BA164" i="1"/>
  <c r="BB164" i="1"/>
  <c r="BE164" i="1" s="1"/>
  <c r="BL164" i="1"/>
  <c r="BM164" i="1"/>
  <c r="BN164" i="1"/>
  <c r="X165" i="1"/>
  <c r="Y165" i="1"/>
  <c r="Z165" i="1"/>
  <c r="AA165" i="1"/>
  <c r="AB165" i="1"/>
  <c r="AC165" i="1"/>
  <c r="AD165" i="1"/>
  <c r="AE165" i="1"/>
  <c r="AF165" i="1"/>
  <c r="AG165" i="1"/>
  <c r="AH165" i="1"/>
  <c r="AI165" i="1"/>
  <c r="AS165" i="1"/>
  <c r="AT165" i="1"/>
  <c r="AU165" i="1"/>
  <c r="AV165" i="1"/>
  <c r="AW165" i="1"/>
  <c r="AX165" i="1"/>
  <c r="AY165" i="1"/>
  <c r="AZ165" i="1"/>
  <c r="BA165" i="1"/>
  <c r="BB165" i="1"/>
  <c r="BE165" i="1" s="1"/>
  <c r="BL165" i="1"/>
  <c r="BM165" i="1"/>
  <c r="BN165" i="1"/>
  <c r="X166" i="1"/>
  <c r="Y166" i="1"/>
  <c r="Z166" i="1"/>
  <c r="AA166" i="1"/>
  <c r="AB166" i="1"/>
  <c r="AC166" i="1"/>
  <c r="AD166" i="1"/>
  <c r="AE166" i="1"/>
  <c r="AF166" i="1"/>
  <c r="AG166" i="1"/>
  <c r="AH166" i="1"/>
  <c r="AI166" i="1"/>
  <c r="AS166" i="1"/>
  <c r="AT166" i="1"/>
  <c r="AU166" i="1"/>
  <c r="AV166" i="1"/>
  <c r="AW166" i="1"/>
  <c r="AX166" i="1"/>
  <c r="AY166" i="1"/>
  <c r="AZ166" i="1"/>
  <c r="BA166" i="1"/>
  <c r="BB166" i="1"/>
  <c r="BE166" i="1" s="1"/>
  <c r="BL166" i="1"/>
  <c r="BM166" i="1"/>
  <c r="BN166" i="1"/>
  <c r="X167" i="1"/>
  <c r="Y167" i="1"/>
  <c r="Z167" i="1"/>
  <c r="AA167" i="1"/>
  <c r="AB167" i="1"/>
  <c r="AC167" i="1"/>
  <c r="AD167" i="1"/>
  <c r="AE167" i="1"/>
  <c r="AF167" i="1"/>
  <c r="AG167" i="1"/>
  <c r="AH167" i="1"/>
  <c r="AI167" i="1"/>
  <c r="AS167" i="1"/>
  <c r="AT167" i="1"/>
  <c r="AU167" i="1"/>
  <c r="AV167" i="1"/>
  <c r="AW167" i="1"/>
  <c r="AX167" i="1"/>
  <c r="AY167" i="1"/>
  <c r="AZ167" i="1"/>
  <c r="BA167" i="1"/>
  <c r="BB167" i="1"/>
  <c r="BE167" i="1" s="1"/>
  <c r="BL167" i="1"/>
  <c r="BM167" i="1"/>
  <c r="BN167" i="1"/>
  <c r="X168" i="1"/>
  <c r="Y168" i="1"/>
  <c r="Z168" i="1"/>
  <c r="AA168" i="1"/>
  <c r="AB168" i="1"/>
  <c r="AC168" i="1"/>
  <c r="AD168" i="1"/>
  <c r="AE168" i="1"/>
  <c r="AF168" i="1"/>
  <c r="AG168" i="1"/>
  <c r="AH168" i="1"/>
  <c r="AI168" i="1"/>
  <c r="AS168" i="1"/>
  <c r="AT168" i="1"/>
  <c r="AU168" i="1"/>
  <c r="AV168" i="1"/>
  <c r="AW168" i="1"/>
  <c r="AX168" i="1"/>
  <c r="AY168" i="1"/>
  <c r="AZ168" i="1"/>
  <c r="BA168" i="1"/>
  <c r="BB168" i="1"/>
  <c r="BE168" i="1" s="1"/>
  <c r="BL168" i="1"/>
  <c r="BM168" i="1"/>
  <c r="BN168" i="1"/>
  <c r="X169" i="1"/>
  <c r="Y169" i="1"/>
  <c r="Z169" i="1"/>
  <c r="AA169" i="1"/>
  <c r="AB169" i="1"/>
  <c r="AC169" i="1"/>
  <c r="AD169" i="1"/>
  <c r="AE169" i="1"/>
  <c r="AF169" i="1"/>
  <c r="AG169" i="1"/>
  <c r="AH169" i="1"/>
  <c r="AI169" i="1"/>
  <c r="AS169" i="1"/>
  <c r="AT169" i="1"/>
  <c r="AU169" i="1"/>
  <c r="AV169" i="1"/>
  <c r="AW169" i="1"/>
  <c r="AX169" i="1"/>
  <c r="AY169" i="1"/>
  <c r="AZ169" i="1"/>
  <c r="BA169" i="1"/>
  <c r="BB169" i="1"/>
  <c r="BE169" i="1" s="1"/>
  <c r="BL169" i="1"/>
  <c r="BM169" i="1"/>
  <c r="BN169" i="1"/>
  <c r="X170" i="1"/>
  <c r="Y170" i="1"/>
  <c r="Z170" i="1"/>
  <c r="AA170" i="1"/>
  <c r="AB170" i="1"/>
  <c r="AC170" i="1"/>
  <c r="AD170" i="1"/>
  <c r="AE170" i="1"/>
  <c r="AF170" i="1"/>
  <c r="AG170" i="1"/>
  <c r="AH170" i="1"/>
  <c r="AI170" i="1"/>
  <c r="AS170" i="1"/>
  <c r="AT170" i="1"/>
  <c r="AU170" i="1"/>
  <c r="AV170" i="1"/>
  <c r="AW170" i="1"/>
  <c r="AX170" i="1"/>
  <c r="AY170" i="1"/>
  <c r="AZ170" i="1"/>
  <c r="BA170" i="1"/>
  <c r="BB170" i="1"/>
  <c r="BE170" i="1" s="1"/>
  <c r="BL170" i="1"/>
  <c r="BM170" i="1"/>
  <c r="BN170" i="1"/>
  <c r="X171" i="1"/>
  <c r="Y171" i="1"/>
  <c r="Z171" i="1"/>
  <c r="AA171" i="1"/>
  <c r="AB171" i="1"/>
  <c r="AC171" i="1"/>
  <c r="AD171" i="1"/>
  <c r="AE171" i="1"/>
  <c r="AF171" i="1"/>
  <c r="AG171" i="1"/>
  <c r="AH171" i="1"/>
  <c r="AI171" i="1"/>
  <c r="AS171" i="1"/>
  <c r="AT171" i="1"/>
  <c r="AU171" i="1"/>
  <c r="AV171" i="1"/>
  <c r="AW171" i="1"/>
  <c r="AX171" i="1"/>
  <c r="AY171" i="1"/>
  <c r="AZ171" i="1"/>
  <c r="BA171" i="1"/>
  <c r="BB171" i="1"/>
  <c r="BE171" i="1" s="1"/>
  <c r="BL171" i="1"/>
  <c r="BM171" i="1"/>
  <c r="BN171" i="1"/>
  <c r="X172" i="1"/>
  <c r="Y172" i="1"/>
  <c r="Z172" i="1"/>
  <c r="AA172" i="1"/>
  <c r="AB172" i="1"/>
  <c r="AC172" i="1"/>
  <c r="AD172" i="1"/>
  <c r="AE172" i="1"/>
  <c r="AF172" i="1"/>
  <c r="AG172" i="1"/>
  <c r="AH172" i="1"/>
  <c r="AI172" i="1"/>
  <c r="AS172" i="1"/>
  <c r="AT172" i="1"/>
  <c r="AU172" i="1"/>
  <c r="AV172" i="1"/>
  <c r="AW172" i="1"/>
  <c r="AX172" i="1"/>
  <c r="AY172" i="1"/>
  <c r="AZ172" i="1"/>
  <c r="BA172" i="1"/>
  <c r="BB172" i="1"/>
  <c r="BE172" i="1" s="1"/>
  <c r="BL172" i="1"/>
  <c r="BM172" i="1"/>
  <c r="BN172" i="1"/>
  <c r="X173" i="1"/>
  <c r="Y173" i="1"/>
  <c r="Z173" i="1"/>
  <c r="AA173" i="1"/>
  <c r="AB173" i="1"/>
  <c r="AC173" i="1"/>
  <c r="AD173" i="1"/>
  <c r="AE173" i="1"/>
  <c r="AF173" i="1"/>
  <c r="AG173" i="1"/>
  <c r="AH173" i="1"/>
  <c r="AI173" i="1"/>
  <c r="AS173" i="1"/>
  <c r="AT173" i="1"/>
  <c r="AU173" i="1"/>
  <c r="AV173" i="1"/>
  <c r="AW173" i="1"/>
  <c r="AX173" i="1"/>
  <c r="AY173" i="1"/>
  <c r="AZ173" i="1"/>
  <c r="BA173" i="1"/>
  <c r="BB173" i="1"/>
  <c r="BE173" i="1" s="1"/>
  <c r="BL173" i="1"/>
  <c r="BM173" i="1"/>
  <c r="BN173" i="1"/>
  <c r="X174" i="1"/>
  <c r="Y174" i="1"/>
  <c r="Z174" i="1"/>
  <c r="AA174" i="1"/>
  <c r="AB174" i="1"/>
  <c r="AC174" i="1"/>
  <c r="AD174" i="1"/>
  <c r="AE174" i="1"/>
  <c r="AF174" i="1"/>
  <c r="AG174" i="1"/>
  <c r="AH174" i="1"/>
  <c r="AI174" i="1"/>
  <c r="AS174" i="1"/>
  <c r="AT174" i="1"/>
  <c r="AU174" i="1"/>
  <c r="AV174" i="1"/>
  <c r="AW174" i="1"/>
  <c r="AX174" i="1"/>
  <c r="AY174" i="1"/>
  <c r="AZ174" i="1"/>
  <c r="BA174" i="1"/>
  <c r="BB174" i="1"/>
  <c r="BE174" i="1" s="1"/>
  <c r="BL174" i="1"/>
  <c r="BM174" i="1"/>
  <c r="BN174" i="1"/>
  <c r="X175" i="1"/>
  <c r="Y175" i="1"/>
  <c r="Z175" i="1"/>
  <c r="AA175" i="1"/>
  <c r="AB175" i="1"/>
  <c r="AC175" i="1"/>
  <c r="AD175" i="1"/>
  <c r="AE175" i="1"/>
  <c r="AF175" i="1"/>
  <c r="AG175" i="1"/>
  <c r="AH175" i="1"/>
  <c r="AI175" i="1"/>
  <c r="AS175" i="1"/>
  <c r="AT175" i="1"/>
  <c r="AU175" i="1"/>
  <c r="AV175" i="1"/>
  <c r="AW175" i="1"/>
  <c r="AX175" i="1"/>
  <c r="AY175" i="1"/>
  <c r="AZ175" i="1"/>
  <c r="BA175" i="1"/>
  <c r="BB175" i="1"/>
  <c r="BE175" i="1" s="1"/>
  <c r="BL175" i="1"/>
  <c r="BM175" i="1"/>
  <c r="BN175" i="1"/>
  <c r="X176" i="1"/>
  <c r="Y176" i="1"/>
  <c r="Z176" i="1"/>
  <c r="AA176" i="1"/>
  <c r="AB176" i="1"/>
  <c r="AC176" i="1"/>
  <c r="AD176" i="1"/>
  <c r="AE176" i="1"/>
  <c r="AF176" i="1"/>
  <c r="AG176" i="1"/>
  <c r="AH176" i="1"/>
  <c r="AI176" i="1"/>
  <c r="AS176" i="1"/>
  <c r="AT176" i="1"/>
  <c r="AU176" i="1"/>
  <c r="AV176" i="1"/>
  <c r="AW176" i="1"/>
  <c r="AX176" i="1"/>
  <c r="AY176" i="1"/>
  <c r="AZ176" i="1"/>
  <c r="BA176" i="1"/>
  <c r="BB176" i="1"/>
  <c r="BE176" i="1" s="1"/>
  <c r="BL176" i="1"/>
  <c r="BM176" i="1"/>
  <c r="BN176" i="1"/>
  <c r="X177" i="1"/>
  <c r="Y177" i="1"/>
  <c r="Z177" i="1"/>
  <c r="AA177" i="1"/>
  <c r="AB177" i="1"/>
  <c r="AC177" i="1"/>
  <c r="AD177" i="1"/>
  <c r="AE177" i="1"/>
  <c r="AF177" i="1"/>
  <c r="AG177" i="1"/>
  <c r="AH177" i="1"/>
  <c r="AI177" i="1"/>
  <c r="AS177" i="1"/>
  <c r="AT177" i="1"/>
  <c r="AU177" i="1"/>
  <c r="AV177" i="1"/>
  <c r="AW177" i="1"/>
  <c r="AX177" i="1"/>
  <c r="AY177" i="1"/>
  <c r="AZ177" i="1"/>
  <c r="BA177" i="1"/>
  <c r="BB177" i="1"/>
  <c r="BE177" i="1" s="1"/>
  <c r="BL177" i="1"/>
  <c r="BM177" i="1"/>
  <c r="BN177" i="1"/>
  <c r="X178" i="1"/>
  <c r="Y178" i="1"/>
  <c r="Z178" i="1"/>
  <c r="AA178" i="1"/>
  <c r="AB178" i="1"/>
  <c r="AC178" i="1"/>
  <c r="AD178" i="1"/>
  <c r="AE178" i="1"/>
  <c r="AF178" i="1"/>
  <c r="AG178" i="1"/>
  <c r="AH178" i="1"/>
  <c r="AI178" i="1"/>
  <c r="AS178" i="1"/>
  <c r="AT178" i="1"/>
  <c r="AU178" i="1"/>
  <c r="AV178" i="1"/>
  <c r="AW178" i="1"/>
  <c r="AX178" i="1"/>
  <c r="AY178" i="1"/>
  <c r="AZ178" i="1"/>
  <c r="BA178" i="1"/>
  <c r="BB178" i="1"/>
  <c r="BE178" i="1" s="1"/>
  <c r="BL178" i="1"/>
  <c r="BM178" i="1"/>
  <c r="BN178" i="1"/>
  <c r="X179" i="1"/>
  <c r="Y179" i="1"/>
  <c r="Z179" i="1"/>
  <c r="AA179" i="1"/>
  <c r="AB179" i="1"/>
  <c r="AC179" i="1"/>
  <c r="AD179" i="1"/>
  <c r="AE179" i="1"/>
  <c r="AF179" i="1"/>
  <c r="AG179" i="1"/>
  <c r="AH179" i="1"/>
  <c r="AI179" i="1"/>
  <c r="AS179" i="1"/>
  <c r="AT179" i="1"/>
  <c r="AU179" i="1"/>
  <c r="AV179" i="1"/>
  <c r="AW179" i="1"/>
  <c r="AX179" i="1"/>
  <c r="AY179" i="1"/>
  <c r="AZ179" i="1"/>
  <c r="BA179" i="1"/>
  <c r="BB179" i="1"/>
  <c r="BE179" i="1" s="1"/>
  <c r="BL179" i="1"/>
  <c r="BM179" i="1"/>
  <c r="BN179" i="1"/>
  <c r="X180" i="1"/>
  <c r="Y180" i="1"/>
  <c r="Z180" i="1"/>
  <c r="AA180" i="1"/>
  <c r="AB180" i="1"/>
  <c r="AC180" i="1"/>
  <c r="AD180" i="1"/>
  <c r="AE180" i="1"/>
  <c r="AF180" i="1"/>
  <c r="AG180" i="1"/>
  <c r="AH180" i="1"/>
  <c r="AI180" i="1"/>
  <c r="AS180" i="1"/>
  <c r="AT180" i="1"/>
  <c r="AU180" i="1"/>
  <c r="AV180" i="1"/>
  <c r="AW180" i="1"/>
  <c r="AX180" i="1"/>
  <c r="AY180" i="1"/>
  <c r="AZ180" i="1"/>
  <c r="BA180" i="1"/>
  <c r="BB180" i="1"/>
  <c r="BE180" i="1" s="1"/>
  <c r="BL180" i="1"/>
  <c r="BM180" i="1"/>
  <c r="BN180" i="1"/>
  <c r="X181" i="1"/>
  <c r="Y181" i="1"/>
  <c r="Z181" i="1"/>
  <c r="AA181" i="1"/>
  <c r="AB181" i="1"/>
  <c r="AC181" i="1"/>
  <c r="AD181" i="1"/>
  <c r="AE181" i="1"/>
  <c r="AF181" i="1"/>
  <c r="AG181" i="1"/>
  <c r="AH181" i="1"/>
  <c r="AI181" i="1"/>
  <c r="AS181" i="1"/>
  <c r="AT181" i="1"/>
  <c r="AU181" i="1"/>
  <c r="AV181" i="1"/>
  <c r="AW181" i="1"/>
  <c r="AX181" i="1"/>
  <c r="AY181" i="1"/>
  <c r="AZ181" i="1"/>
  <c r="BA181" i="1"/>
  <c r="BB181" i="1"/>
  <c r="BE181" i="1" s="1"/>
  <c r="BL181" i="1"/>
  <c r="BM181" i="1"/>
  <c r="BN181" i="1"/>
  <c r="X182" i="1"/>
  <c r="Y182" i="1"/>
  <c r="Z182" i="1"/>
  <c r="AA182" i="1"/>
  <c r="AB182" i="1"/>
  <c r="AC182" i="1"/>
  <c r="AD182" i="1"/>
  <c r="AE182" i="1"/>
  <c r="AF182" i="1"/>
  <c r="AG182" i="1"/>
  <c r="AH182" i="1"/>
  <c r="AI182" i="1"/>
  <c r="AS182" i="1"/>
  <c r="AT182" i="1"/>
  <c r="AU182" i="1"/>
  <c r="AV182" i="1"/>
  <c r="AW182" i="1"/>
  <c r="AX182" i="1"/>
  <c r="AY182" i="1"/>
  <c r="AZ182" i="1"/>
  <c r="BA182" i="1"/>
  <c r="BB182" i="1"/>
  <c r="BE182" i="1" s="1"/>
  <c r="BL182" i="1"/>
  <c r="BM182" i="1"/>
  <c r="BN182" i="1"/>
  <c r="X183" i="1"/>
  <c r="Y183" i="1"/>
  <c r="Z183" i="1"/>
  <c r="AA183" i="1"/>
  <c r="AB183" i="1"/>
  <c r="AC183" i="1"/>
  <c r="AD183" i="1"/>
  <c r="AE183" i="1"/>
  <c r="AF183" i="1"/>
  <c r="AG183" i="1"/>
  <c r="AH183" i="1"/>
  <c r="AI183" i="1"/>
  <c r="AS183" i="1"/>
  <c r="AT183" i="1"/>
  <c r="AU183" i="1"/>
  <c r="AV183" i="1"/>
  <c r="AW183" i="1"/>
  <c r="AX183" i="1"/>
  <c r="AY183" i="1"/>
  <c r="AZ183" i="1"/>
  <c r="BA183" i="1"/>
  <c r="BB183" i="1"/>
  <c r="BE183" i="1" s="1"/>
  <c r="BL183" i="1"/>
  <c r="BM183" i="1"/>
  <c r="BN183" i="1"/>
  <c r="X184" i="1"/>
  <c r="Y184" i="1"/>
  <c r="Z184" i="1"/>
  <c r="AA184" i="1"/>
  <c r="AB184" i="1"/>
  <c r="AC184" i="1"/>
  <c r="AD184" i="1"/>
  <c r="AE184" i="1"/>
  <c r="AF184" i="1"/>
  <c r="AG184" i="1"/>
  <c r="AH184" i="1"/>
  <c r="AI184" i="1"/>
  <c r="AS184" i="1"/>
  <c r="AT184" i="1"/>
  <c r="AU184" i="1"/>
  <c r="AV184" i="1"/>
  <c r="AW184" i="1"/>
  <c r="AX184" i="1"/>
  <c r="AY184" i="1"/>
  <c r="AZ184" i="1"/>
  <c r="BA184" i="1"/>
  <c r="BB184" i="1"/>
  <c r="BE184" i="1" s="1"/>
  <c r="BL184" i="1"/>
  <c r="BM184" i="1"/>
  <c r="BN184" i="1"/>
  <c r="X185" i="1"/>
  <c r="Y185" i="1"/>
  <c r="Z185" i="1"/>
  <c r="AA185" i="1"/>
  <c r="AB185" i="1"/>
  <c r="AC185" i="1"/>
  <c r="AD185" i="1"/>
  <c r="AE185" i="1"/>
  <c r="AF185" i="1"/>
  <c r="AG185" i="1"/>
  <c r="AH185" i="1"/>
  <c r="AI185" i="1"/>
  <c r="AS185" i="1"/>
  <c r="AT185" i="1"/>
  <c r="AU185" i="1"/>
  <c r="AV185" i="1"/>
  <c r="AW185" i="1"/>
  <c r="AX185" i="1"/>
  <c r="AY185" i="1"/>
  <c r="AZ185" i="1"/>
  <c r="BA185" i="1"/>
  <c r="BB185" i="1"/>
  <c r="BE185" i="1" s="1"/>
  <c r="BL185" i="1"/>
  <c r="BM185" i="1"/>
  <c r="BN185" i="1"/>
  <c r="X186" i="1"/>
  <c r="Y186" i="1"/>
  <c r="Z186" i="1"/>
  <c r="AA186" i="1"/>
  <c r="AB186" i="1"/>
  <c r="AC186" i="1"/>
  <c r="AD186" i="1"/>
  <c r="AE186" i="1"/>
  <c r="AF186" i="1"/>
  <c r="AG186" i="1"/>
  <c r="AH186" i="1"/>
  <c r="AI186" i="1"/>
  <c r="AS186" i="1"/>
  <c r="AT186" i="1"/>
  <c r="AU186" i="1"/>
  <c r="AV186" i="1"/>
  <c r="AW186" i="1"/>
  <c r="AX186" i="1"/>
  <c r="AY186" i="1"/>
  <c r="AZ186" i="1"/>
  <c r="BA186" i="1"/>
  <c r="BB186" i="1"/>
  <c r="BE186" i="1" s="1"/>
  <c r="BL186" i="1"/>
  <c r="BM186" i="1"/>
  <c r="BN186" i="1"/>
  <c r="X187" i="1"/>
  <c r="Y187" i="1"/>
  <c r="Z187" i="1"/>
  <c r="AA187" i="1"/>
  <c r="AB187" i="1"/>
  <c r="AC187" i="1"/>
  <c r="AD187" i="1"/>
  <c r="AE187" i="1"/>
  <c r="AF187" i="1"/>
  <c r="AG187" i="1"/>
  <c r="AH187" i="1"/>
  <c r="AI187" i="1"/>
  <c r="AS187" i="1"/>
  <c r="AT187" i="1"/>
  <c r="AU187" i="1"/>
  <c r="AV187" i="1"/>
  <c r="AW187" i="1"/>
  <c r="AX187" i="1"/>
  <c r="AY187" i="1"/>
  <c r="AZ187" i="1"/>
  <c r="BA187" i="1"/>
  <c r="BB187" i="1"/>
  <c r="BE187" i="1" s="1"/>
  <c r="BL187" i="1"/>
  <c r="BM187" i="1"/>
  <c r="BN187" i="1"/>
  <c r="X188" i="1"/>
  <c r="Y188" i="1"/>
  <c r="Z188" i="1"/>
  <c r="AA188" i="1"/>
  <c r="AB188" i="1"/>
  <c r="AC188" i="1"/>
  <c r="AD188" i="1"/>
  <c r="AE188" i="1"/>
  <c r="AF188" i="1"/>
  <c r="AG188" i="1"/>
  <c r="AH188" i="1"/>
  <c r="AI188" i="1"/>
  <c r="AS188" i="1"/>
  <c r="AT188" i="1"/>
  <c r="AU188" i="1"/>
  <c r="AV188" i="1"/>
  <c r="AW188" i="1"/>
  <c r="AX188" i="1"/>
  <c r="AY188" i="1"/>
  <c r="AZ188" i="1"/>
  <c r="BA188" i="1"/>
  <c r="BB188" i="1"/>
  <c r="BE188" i="1" s="1"/>
  <c r="BL188" i="1"/>
  <c r="BM188" i="1"/>
  <c r="BN188" i="1"/>
  <c r="X189" i="1"/>
  <c r="Y189" i="1"/>
  <c r="Z189" i="1"/>
  <c r="AA189" i="1"/>
  <c r="AB189" i="1"/>
  <c r="AC189" i="1"/>
  <c r="AD189" i="1"/>
  <c r="AE189" i="1"/>
  <c r="AF189" i="1"/>
  <c r="AG189" i="1"/>
  <c r="AH189" i="1"/>
  <c r="AI189" i="1"/>
  <c r="AS189" i="1"/>
  <c r="AT189" i="1"/>
  <c r="AU189" i="1"/>
  <c r="AV189" i="1"/>
  <c r="AW189" i="1"/>
  <c r="AX189" i="1"/>
  <c r="AY189" i="1"/>
  <c r="AZ189" i="1"/>
  <c r="BA189" i="1"/>
  <c r="BB189" i="1"/>
  <c r="BE189" i="1" s="1"/>
  <c r="BL189" i="1"/>
  <c r="BM189" i="1"/>
  <c r="BN189" i="1"/>
  <c r="X190" i="1"/>
  <c r="Y190" i="1"/>
  <c r="Z190" i="1"/>
  <c r="AA190" i="1"/>
  <c r="AB190" i="1"/>
  <c r="AC190" i="1"/>
  <c r="AD190" i="1"/>
  <c r="AE190" i="1"/>
  <c r="AF190" i="1"/>
  <c r="AG190" i="1"/>
  <c r="AH190" i="1"/>
  <c r="AI190" i="1"/>
  <c r="AS190" i="1"/>
  <c r="AT190" i="1"/>
  <c r="AU190" i="1"/>
  <c r="AV190" i="1"/>
  <c r="AW190" i="1"/>
  <c r="AX190" i="1"/>
  <c r="AY190" i="1"/>
  <c r="AZ190" i="1"/>
  <c r="BA190" i="1"/>
  <c r="BB190" i="1"/>
  <c r="BE190" i="1" s="1"/>
  <c r="BL190" i="1"/>
  <c r="BM190" i="1"/>
  <c r="BN190" i="1"/>
  <c r="X191" i="1"/>
  <c r="Y191" i="1"/>
  <c r="Z191" i="1"/>
  <c r="AA191" i="1"/>
  <c r="AB191" i="1"/>
  <c r="AC191" i="1"/>
  <c r="AD191" i="1"/>
  <c r="AE191" i="1"/>
  <c r="AF191" i="1"/>
  <c r="AG191" i="1"/>
  <c r="AH191" i="1"/>
  <c r="AI191" i="1"/>
  <c r="AS191" i="1"/>
  <c r="AT191" i="1"/>
  <c r="AU191" i="1"/>
  <c r="AV191" i="1"/>
  <c r="AW191" i="1"/>
  <c r="AX191" i="1"/>
  <c r="AY191" i="1"/>
  <c r="AZ191" i="1"/>
  <c r="BA191" i="1"/>
  <c r="BB191" i="1"/>
  <c r="BE191" i="1" s="1"/>
  <c r="BL191" i="1"/>
  <c r="BM191" i="1"/>
  <c r="BN191" i="1"/>
  <c r="X192" i="1"/>
  <c r="Y192" i="1"/>
  <c r="Z192" i="1"/>
  <c r="AA192" i="1"/>
  <c r="AB192" i="1"/>
  <c r="AC192" i="1"/>
  <c r="AD192" i="1"/>
  <c r="AE192" i="1"/>
  <c r="AF192" i="1"/>
  <c r="AG192" i="1"/>
  <c r="AH192" i="1"/>
  <c r="AI192" i="1"/>
  <c r="AS192" i="1"/>
  <c r="AT192" i="1"/>
  <c r="AU192" i="1"/>
  <c r="AV192" i="1"/>
  <c r="AW192" i="1"/>
  <c r="AX192" i="1"/>
  <c r="AY192" i="1"/>
  <c r="AZ192" i="1"/>
  <c r="BA192" i="1"/>
  <c r="BB192" i="1"/>
  <c r="BE192" i="1" s="1"/>
  <c r="BL192" i="1"/>
  <c r="BM192" i="1"/>
  <c r="BN192" i="1"/>
  <c r="X193" i="1"/>
  <c r="Y193" i="1"/>
  <c r="Z193" i="1"/>
  <c r="AA193" i="1"/>
  <c r="AB193" i="1"/>
  <c r="AC193" i="1"/>
  <c r="AD193" i="1"/>
  <c r="AE193" i="1"/>
  <c r="AF193" i="1"/>
  <c r="AG193" i="1"/>
  <c r="AH193" i="1"/>
  <c r="AI193" i="1"/>
  <c r="AS193" i="1"/>
  <c r="AT193" i="1"/>
  <c r="AU193" i="1"/>
  <c r="AV193" i="1"/>
  <c r="AW193" i="1"/>
  <c r="AX193" i="1"/>
  <c r="AY193" i="1"/>
  <c r="AZ193" i="1"/>
  <c r="BA193" i="1"/>
  <c r="BB193" i="1"/>
  <c r="BE193" i="1" s="1"/>
  <c r="BL193" i="1"/>
  <c r="BM193" i="1"/>
  <c r="BN193" i="1"/>
  <c r="X194" i="1"/>
  <c r="Y194" i="1"/>
  <c r="Z194" i="1"/>
  <c r="AA194" i="1"/>
  <c r="AB194" i="1"/>
  <c r="AC194" i="1"/>
  <c r="AD194" i="1"/>
  <c r="AE194" i="1"/>
  <c r="AF194" i="1"/>
  <c r="AG194" i="1"/>
  <c r="AH194" i="1"/>
  <c r="AI194" i="1"/>
  <c r="AS194" i="1"/>
  <c r="AT194" i="1"/>
  <c r="AU194" i="1"/>
  <c r="AV194" i="1"/>
  <c r="AW194" i="1"/>
  <c r="AX194" i="1"/>
  <c r="AY194" i="1"/>
  <c r="AZ194" i="1"/>
  <c r="BA194" i="1"/>
  <c r="BB194" i="1"/>
  <c r="BE194" i="1" s="1"/>
  <c r="BL194" i="1"/>
  <c r="BM194" i="1"/>
  <c r="BN194" i="1"/>
  <c r="X195" i="1"/>
  <c r="Y195" i="1"/>
  <c r="Z195" i="1"/>
  <c r="AA195" i="1"/>
  <c r="AB195" i="1"/>
  <c r="AC195" i="1"/>
  <c r="AD195" i="1"/>
  <c r="AE195" i="1"/>
  <c r="AF195" i="1"/>
  <c r="AG195" i="1"/>
  <c r="AH195" i="1"/>
  <c r="AI195" i="1"/>
  <c r="AS195" i="1"/>
  <c r="AT195" i="1"/>
  <c r="AU195" i="1"/>
  <c r="AV195" i="1"/>
  <c r="AW195" i="1"/>
  <c r="AX195" i="1"/>
  <c r="AY195" i="1"/>
  <c r="AZ195" i="1"/>
  <c r="BA195" i="1"/>
  <c r="BB195" i="1"/>
  <c r="BE195" i="1" s="1"/>
  <c r="BL195" i="1"/>
  <c r="BM195" i="1"/>
  <c r="BN195" i="1"/>
  <c r="X196" i="1"/>
  <c r="Y196" i="1"/>
  <c r="Z196" i="1"/>
  <c r="AA196" i="1"/>
  <c r="AB196" i="1"/>
  <c r="AC196" i="1"/>
  <c r="AD196" i="1"/>
  <c r="AE196" i="1"/>
  <c r="AF196" i="1"/>
  <c r="AG196" i="1"/>
  <c r="AH196" i="1"/>
  <c r="AI196" i="1"/>
  <c r="AS196" i="1"/>
  <c r="AT196" i="1"/>
  <c r="AU196" i="1"/>
  <c r="AV196" i="1"/>
  <c r="AW196" i="1"/>
  <c r="AX196" i="1"/>
  <c r="AY196" i="1"/>
  <c r="AZ196" i="1"/>
  <c r="BA196" i="1"/>
  <c r="BB196" i="1"/>
  <c r="BE196" i="1" s="1"/>
  <c r="BL196" i="1"/>
  <c r="BM196" i="1"/>
  <c r="BN196" i="1"/>
  <c r="X197" i="1"/>
  <c r="Y197" i="1"/>
  <c r="Z197" i="1"/>
  <c r="AA197" i="1"/>
  <c r="AB197" i="1"/>
  <c r="AC197" i="1"/>
  <c r="AD197" i="1"/>
  <c r="AE197" i="1"/>
  <c r="AF197" i="1"/>
  <c r="AG197" i="1"/>
  <c r="AH197" i="1"/>
  <c r="AI197" i="1"/>
  <c r="AS197" i="1"/>
  <c r="AT197" i="1"/>
  <c r="AU197" i="1"/>
  <c r="AV197" i="1"/>
  <c r="AW197" i="1"/>
  <c r="AX197" i="1"/>
  <c r="AY197" i="1"/>
  <c r="AZ197" i="1"/>
  <c r="BA197" i="1"/>
  <c r="BB197" i="1"/>
  <c r="BE197" i="1" s="1"/>
  <c r="BL197" i="1"/>
  <c r="BM197" i="1"/>
  <c r="BN197" i="1"/>
  <c r="X198" i="1"/>
  <c r="Y198" i="1"/>
  <c r="Z198" i="1"/>
  <c r="AA198" i="1"/>
  <c r="AB198" i="1"/>
  <c r="AC198" i="1"/>
  <c r="AD198" i="1"/>
  <c r="AE198" i="1"/>
  <c r="AF198" i="1"/>
  <c r="AG198" i="1"/>
  <c r="AH198" i="1"/>
  <c r="AI198" i="1"/>
  <c r="AS198" i="1"/>
  <c r="AT198" i="1"/>
  <c r="AU198" i="1"/>
  <c r="AV198" i="1"/>
  <c r="AW198" i="1"/>
  <c r="AX198" i="1"/>
  <c r="AY198" i="1"/>
  <c r="AZ198" i="1"/>
  <c r="BA198" i="1"/>
  <c r="BB198" i="1"/>
  <c r="BE198" i="1" s="1"/>
  <c r="BL198" i="1"/>
  <c r="BM198" i="1"/>
  <c r="BN198" i="1"/>
  <c r="X199" i="1"/>
  <c r="Y199" i="1"/>
  <c r="Z199" i="1"/>
  <c r="AA199" i="1"/>
  <c r="AB199" i="1"/>
  <c r="AC199" i="1"/>
  <c r="AD199" i="1"/>
  <c r="AE199" i="1"/>
  <c r="AF199" i="1"/>
  <c r="AG199" i="1"/>
  <c r="AH199" i="1"/>
  <c r="AI199" i="1"/>
  <c r="AS199" i="1"/>
  <c r="AT199" i="1"/>
  <c r="AU199" i="1"/>
  <c r="AV199" i="1"/>
  <c r="AW199" i="1"/>
  <c r="AX199" i="1"/>
  <c r="AY199" i="1"/>
  <c r="AZ199" i="1"/>
  <c r="BA199" i="1"/>
  <c r="BB199" i="1"/>
  <c r="BE199" i="1" s="1"/>
  <c r="BL199" i="1"/>
  <c r="BM199" i="1"/>
  <c r="BN199" i="1"/>
  <c r="X200" i="1"/>
  <c r="Y200" i="1"/>
  <c r="Z200" i="1"/>
  <c r="AA200" i="1"/>
  <c r="AB200" i="1"/>
  <c r="AC200" i="1"/>
  <c r="AD200" i="1"/>
  <c r="AE200" i="1"/>
  <c r="AF200" i="1"/>
  <c r="AG200" i="1"/>
  <c r="AH200" i="1"/>
  <c r="AI200" i="1"/>
  <c r="AS200" i="1"/>
  <c r="AT200" i="1"/>
  <c r="AU200" i="1"/>
  <c r="AV200" i="1"/>
  <c r="AW200" i="1"/>
  <c r="AX200" i="1"/>
  <c r="AY200" i="1"/>
  <c r="AZ200" i="1"/>
  <c r="BA200" i="1"/>
  <c r="BB200" i="1"/>
  <c r="BE200" i="1" s="1"/>
  <c r="BL200" i="1"/>
  <c r="BM200" i="1"/>
  <c r="BN200" i="1"/>
  <c r="X201" i="1"/>
  <c r="Y201" i="1"/>
  <c r="Z201" i="1"/>
  <c r="AA201" i="1"/>
  <c r="AB201" i="1"/>
  <c r="AC201" i="1"/>
  <c r="AD201" i="1"/>
  <c r="AE201" i="1"/>
  <c r="AF201" i="1"/>
  <c r="AG201" i="1"/>
  <c r="AH201" i="1"/>
  <c r="AI201" i="1"/>
  <c r="AS201" i="1"/>
  <c r="AT201" i="1"/>
  <c r="AU201" i="1"/>
  <c r="AV201" i="1"/>
  <c r="AW201" i="1"/>
  <c r="AX201" i="1"/>
  <c r="AY201" i="1"/>
  <c r="AZ201" i="1"/>
  <c r="BA201" i="1"/>
  <c r="BB201" i="1"/>
  <c r="BE201" i="1" s="1"/>
  <c r="BL201" i="1"/>
  <c r="BM201" i="1"/>
  <c r="BN201" i="1"/>
  <c r="X202" i="1"/>
  <c r="Y202" i="1"/>
  <c r="Z202" i="1"/>
  <c r="AA202" i="1"/>
  <c r="AB202" i="1"/>
  <c r="AC202" i="1"/>
  <c r="AD202" i="1"/>
  <c r="AE202" i="1"/>
  <c r="AF202" i="1"/>
  <c r="AG202" i="1"/>
  <c r="AH202" i="1"/>
  <c r="AI202" i="1"/>
  <c r="AS202" i="1"/>
  <c r="AT202" i="1"/>
  <c r="AU202" i="1"/>
  <c r="AV202" i="1"/>
  <c r="AW202" i="1"/>
  <c r="AX202" i="1"/>
  <c r="AY202" i="1"/>
  <c r="AZ202" i="1"/>
  <c r="BA202" i="1"/>
  <c r="BB202" i="1"/>
  <c r="BE202" i="1" s="1"/>
  <c r="BL202" i="1"/>
  <c r="BM202" i="1"/>
  <c r="BN202" i="1"/>
  <c r="X203" i="1"/>
  <c r="Y203" i="1"/>
  <c r="Z203" i="1"/>
  <c r="AA203" i="1"/>
  <c r="AB203" i="1"/>
  <c r="AC203" i="1"/>
  <c r="AD203" i="1"/>
  <c r="AE203" i="1"/>
  <c r="AF203" i="1"/>
  <c r="AG203" i="1"/>
  <c r="AH203" i="1"/>
  <c r="AI203" i="1"/>
  <c r="AS203" i="1"/>
  <c r="AT203" i="1"/>
  <c r="AU203" i="1"/>
  <c r="AV203" i="1"/>
  <c r="AW203" i="1"/>
  <c r="AX203" i="1"/>
  <c r="AY203" i="1"/>
  <c r="AZ203" i="1"/>
  <c r="BA203" i="1"/>
  <c r="BB203" i="1"/>
  <c r="BE203" i="1" s="1"/>
  <c r="BL203" i="1"/>
  <c r="BM203" i="1"/>
  <c r="BN203" i="1"/>
  <c r="X204" i="1"/>
  <c r="Y204" i="1"/>
  <c r="Z204" i="1"/>
  <c r="AA204" i="1"/>
  <c r="AB204" i="1"/>
  <c r="AC204" i="1"/>
  <c r="AD204" i="1"/>
  <c r="AE204" i="1"/>
  <c r="AF204" i="1"/>
  <c r="AG204" i="1"/>
  <c r="AH204" i="1"/>
  <c r="AI204" i="1"/>
  <c r="AS204" i="1"/>
  <c r="AT204" i="1"/>
  <c r="AU204" i="1"/>
  <c r="AV204" i="1"/>
  <c r="AW204" i="1"/>
  <c r="AX204" i="1"/>
  <c r="AY204" i="1"/>
  <c r="AZ204" i="1"/>
  <c r="BA204" i="1"/>
  <c r="BB204" i="1"/>
  <c r="BE204" i="1" s="1"/>
  <c r="BL204" i="1"/>
  <c r="BM204" i="1"/>
  <c r="BN204" i="1"/>
  <c r="X205" i="1"/>
  <c r="Y205" i="1"/>
  <c r="Z205" i="1"/>
  <c r="AA205" i="1"/>
  <c r="AB205" i="1"/>
  <c r="AC205" i="1"/>
  <c r="AD205" i="1"/>
  <c r="AE205" i="1"/>
  <c r="AF205" i="1"/>
  <c r="AG205" i="1"/>
  <c r="AH205" i="1"/>
  <c r="AI205" i="1"/>
  <c r="AS205" i="1"/>
  <c r="AT205" i="1"/>
  <c r="AU205" i="1"/>
  <c r="AV205" i="1"/>
  <c r="AW205" i="1"/>
  <c r="AX205" i="1"/>
  <c r="AY205" i="1"/>
  <c r="AZ205" i="1"/>
  <c r="BA205" i="1"/>
  <c r="BB205" i="1"/>
  <c r="BE205" i="1" s="1"/>
  <c r="BL205" i="1"/>
  <c r="BM205" i="1"/>
  <c r="BN205" i="1"/>
  <c r="X206" i="1"/>
  <c r="Y206" i="1"/>
  <c r="Z206" i="1"/>
  <c r="AA206" i="1"/>
  <c r="AB206" i="1"/>
  <c r="AC206" i="1"/>
  <c r="AD206" i="1"/>
  <c r="AE206" i="1"/>
  <c r="AF206" i="1"/>
  <c r="AG206" i="1"/>
  <c r="AH206" i="1"/>
  <c r="AI206" i="1"/>
  <c r="AS206" i="1"/>
  <c r="AT206" i="1"/>
  <c r="AU206" i="1"/>
  <c r="AV206" i="1"/>
  <c r="AW206" i="1"/>
  <c r="AX206" i="1"/>
  <c r="AY206" i="1"/>
  <c r="AZ206" i="1"/>
  <c r="BA206" i="1"/>
  <c r="BB206" i="1"/>
  <c r="BE206" i="1" s="1"/>
  <c r="BL206" i="1"/>
  <c r="BM206" i="1"/>
  <c r="BN206" i="1"/>
  <c r="X207" i="1"/>
  <c r="Y207" i="1"/>
  <c r="Z207" i="1"/>
  <c r="AA207" i="1"/>
  <c r="AB207" i="1"/>
  <c r="AC207" i="1"/>
  <c r="AD207" i="1"/>
  <c r="AE207" i="1"/>
  <c r="AF207" i="1"/>
  <c r="AG207" i="1"/>
  <c r="AH207" i="1"/>
  <c r="AI207" i="1"/>
  <c r="AS207" i="1"/>
  <c r="AT207" i="1"/>
  <c r="AU207" i="1"/>
  <c r="AV207" i="1"/>
  <c r="AW207" i="1"/>
  <c r="AX207" i="1"/>
  <c r="AY207" i="1"/>
  <c r="AZ207" i="1"/>
  <c r="BA207" i="1"/>
  <c r="BB207" i="1"/>
  <c r="BE207" i="1" s="1"/>
  <c r="BL207" i="1"/>
  <c r="BM207" i="1"/>
  <c r="BN207" i="1"/>
  <c r="X208" i="1"/>
  <c r="Y208" i="1"/>
  <c r="Z208" i="1"/>
  <c r="AA208" i="1"/>
  <c r="AB208" i="1"/>
  <c r="AC208" i="1"/>
  <c r="AD208" i="1"/>
  <c r="AE208" i="1"/>
  <c r="AF208" i="1"/>
  <c r="AG208" i="1"/>
  <c r="AH208" i="1"/>
  <c r="AI208" i="1"/>
  <c r="AS208" i="1"/>
  <c r="AT208" i="1"/>
  <c r="AU208" i="1"/>
  <c r="AV208" i="1"/>
  <c r="AW208" i="1"/>
  <c r="AX208" i="1"/>
  <c r="AY208" i="1"/>
  <c r="AZ208" i="1"/>
  <c r="BA208" i="1"/>
  <c r="BB208" i="1"/>
  <c r="BE208" i="1" s="1"/>
  <c r="BL208" i="1"/>
  <c r="BM208" i="1"/>
  <c r="BN208" i="1"/>
  <c r="X209" i="1"/>
  <c r="Y209" i="1"/>
  <c r="Z209" i="1"/>
  <c r="AA209" i="1"/>
  <c r="AB209" i="1"/>
  <c r="AC209" i="1"/>
  <c r="AD209" i="1"/>
  <c r="AE209" i="1"/>
  <c r="AF209" i="1"/>
  <c r="AG209" i="1"/>
  <c r="AH209" i="1"/>
  <c r="AI209" i="1"/>
  <c r="AS209" i="1"/>
  <c r="AT209" i="1"/>
  <c r="AU209" i="1"/>
  <c r="AV209" i="1"/>
  <c r="AW209" i="1"/>
  <c r="AX209" i="1"/>
  <c r="AY209" i="1"/>
  <c r="AZ209" i="1"/>
  <c r="BA209" i="1"/>
  <c r="BB209" i="1"/>
  <c r="BE209" i="1" s="1"/>
  <c r="BL209" i="1"/>
  <c r="BM209" i="1"/>
  <c r="BN209" i="1"/>
  <c r="X210" i="1"/>
  <c r="Y210" i="1"/>
  <c r="Z210" i="1"/>
  <c r="AA210" i="1"/>
  <c r="AB210" i="1"/>
  <c r="AC210" i="1"/>
  <c r="AD210" i="1"/>
  <c r="AE210" i="1"/>
  <c r="AF210" i="1"/>
  <c r="AG210" i="1"/>
  <c r="AH210" i="1"/>
  <c r="AI210" i="1"/>
  <c r="AS210" i="1"/>
  <c r="AT210" i="1"/>
  <c r="AU210" i="1"/>
  <c r="AV210" i="1"/>
  <c r="AW210" i="1"/>
  <c r="AX210" i="1"/>
  <c r="AY210" i="1"/>
  <c r="AZ210" i="1"/>
  <c r="BA210" i="1"/>
  <c r="BB210" i="1"/>
  <c r="BE210" i="1" s="1"/>
  <c r="BL210" i="1"/>
  <c r="BM210" i="1"/>
  <c r="BN210" i="1"/>
  <c r="X211" i="1"/>
  <c r="Y211" i="1"/>
  <c r="Z211" i="1"/>
  <c r="AA211" i="1"/>
  <c r="AB211" i="1"/>
  <c r="AC211" i="1"/>
  <c r="AD211" i="1"/>
  <c r="AE211" i="1"/>
  <c r="AF211" i="1"/>
  <c r="AG211" i="1"/>
  <c r="AH211" i="1"/>
  <c r="AI211" i="1"/>
  <c r="AS211" i="1"/>
  <c r="AT211" i="1"/>
  <c r="AU211" i="1"/>
  <c r="AV211" i="1"/>
  <c r="AW211" i="1"/>
  <c r="AX211" i="1"/>
  <c r="AY211" i="1"/>
  <c r="AZ211" i="1"/>
  <c r="BA211" i="1"/>
  <c r="BB211" i="1"/>
  <c r="BE211" i="1" s="1"/>
  <c r="BL211" i="1"/>
  <c r="BM211" i="1"/>
  <c r="BN211" i="1"/>
  <c r="X212" i="1"/>
  <c r="Y212" i="1"/>
  <c r="Z212" i="1"/>
  <c r="AA212" i="1"/>
  <c r="AB212" i="1"/>
  <c r="AC212" i="1"/>
  <c r="AD212" i="1"/>
  <c r="AE212" i="1"/>
  <c r="AF212" i="1"/>
  <c r="AG212" i="1"/>
  <c r="AH212" i="1"/>
  <c r="AI212" i="1"/>
  <c r="AS212" i="1"/>
  <c r="AT212" i="1"/>
  <c r="AU212" i="1"/>
  <c r="AV212" i="1"/>
  <c r="AW212" i="1"/>
  <c r="AX212" i="1"/>
  <c r="AY212" i="1"/>
  <c r="AZ212" i="1"/>
  <c r="BA212" i="1"/>
  <c r="BB212" i="1"/>
  <c r="BE212" i="1" s="1"/>
  <c r="BL212" i="1"/>
  <c r="BM212" i="1"/>
  <c r="BN212" i="1"/>
  <c r="X213" i="1"/>
  <c r="Y213" i="1"/>
  <c r="Z213" i="1"/>
  <c r="AA213" i="1"/>
  <c r="AB213" i="1"/>
  <c r="AC213" i="1"/>
  <c r="AD213" i="1"/>
  <c r="AE213" i="1"/>
  <c r="AF213" i="1"/>
  <c r="AG213" i="1"/>
  <c r="AH213" i="1"/>
  <c r="AI213" i="1"/>
  <c r="AS213" i="1"/>
  <c r="AT213" i="1"/>
  <c r="AU213" i="1"/>
  <c r="AV213" i="1"/>
  <c r="AW213" i="1"/>
  <c r="AX213" i="1"/>
  <c r="AY213" i="1"/>
  <c r="AZ213" i="1"/>
  <c r="BA213" i="1"/>
  <c r="BB213" i="1"/>
  <c r="BE213" i="1" s="1"/>
  <c r="BL213" i="1"/>
  <c r="BM213" i="1"/>
  <c r="BN213" i="1"/>
  <c r="X214" i="1"/>
  <c r="Y214" i="1"/>
  <c r="Z214" i="1"/>
  <c r="AA214" i="1"/>
  <c r="AB214" i="1"/>
  <c r="AC214" i="1"/>
  <c r="AD214" i="1"/>
  <c r="AE214" i="1"/>
  <c r="AF214" i="1"/>
  <c r="AG214" i="1"/>
  <c r="AH214" i="1"/>
  <c r="AI214" i="1"/>
  <c r="AS214" i="1"/>
  <c r="AT214" i="1"/>
  <c r="AU214" i="1"/>
  <c r="AV214" i="1"/>
  <c r="AW214" i="1"/>
  <c r="AX214" i="1"/>
  <c r="AY214" i="1"/>
  <c r="AZ214" i="1"/>
  <c r="BA214" i="1"/>
  <c r="BB214" i="1"/>
  <c r="BE214" i="1" s="1"/>
  <c r="BL214" i="1"/>
  <c r="BM214" i="1"/>
  <c r="BN214" i="1"/>
  <c r="X215" i="1"/>
  <c r="Y215" i="1"/>
  <c r="Z215" i="1"/>
  <c r="AA215" i="1"/>
  <c r="AB215" i="1"/>
  <c r="AC215" i="1"/>
  <c r="AD215" i="1"/>
  <c r="AE215" i="1"/>
  <c r="AF215" i="1"/>
  <c r="AG215" i="1"/>
  <c r="AH215" i="1"/>
  <c r="AI215" i="1"/>
  <c r="AS215" i="1"/>
  <c r="AT215" i="1"/>
  <c r="AU215" i="1"/>
  <c r="AV215" i="1"/>
  <c r="AW215" i="1"/>
  <c r="AX215" i="1"/>
  <c r="AY215" i="1"/>
  <c r="AZ215" i="1"/>
  <c r="BA215" i="1"/>
  <c r="BB215" i="1"/>
  <c r="BE215" i="1" s="1"/>
  <c r="BL215" i="1"/>
  <c r="BM215" i="1"/>
  <c r="BN215" i="1"/>
  <c r="X216" i="1"/>
  <c r="Y216" i="1"/>
  <c r="Z216" i="1"/>
  <c r="AA216" i="1"/>
  <c r="AB216" i="1"/>
  <c r="AC216" i="1"/>
  <c r="AD216" i="1"/>
  <c r="AE216" i="1"/>
  <c r="AF216" i="1"/>
  <c r="AG216" i="1"/>
  <c r="AH216" i="1"/>
  <c r="AI216" i="1"/>
  <c r="AS216" i="1"/>
  <c r="AT216" i="1"/>
  <c r="AU216" i="1"/>
  <c r="AV216" i="1"/>
  <c r="AW216" i="1"/>
  <c r="AX216" i="1"/>
  <c r="AY216" i="1"/>
  <c r="AZ216" i="1"/>
  <c r="BA216" i="1"/>
  <c r="BB216" i="1"/>
  <c r="BE216" i="1" s="1"/>
  <c r="BL216" i="1"/>
  <c r="BM216" i="1"/>
  <c r="BN216" i="1"/>
  <c r="X217" i="1"/>
  <c r="Y217" i="1"/>
  <c r="Z217" i="1"/>
  <c r="AA217" i="1"/>
  <c r="AB217" i="1"/>
  <c r="AC217" i="1"/>
  <c r="AD217" i="1"/>
  <c r="AE217" i="1"/>
  <c r="AF217" i="1"/>
  <c r="AG217" i="1"/>
  <c r="AH217" i="1"/>
  <c r="AI217" i="1"/>
  <c r="AS217" i="1"/>
  <c r="AT217" i="1"/>
  <c r="AU217" i="1"/>
  <c r="AV217" i="1"/>
  <c r="AW217" i="1"/>
  <c r="AX217" i="1"/>
  <c r="AY217" i="1"/>
  <c r="AZ217" i="1"/>
  <c r="BA217" i="1"/>
  <c r="BB217" i="1"/>
  <c r="BE217" i="1" s="1"/>
  <c r="BL217" i="1"/>
  <c r="BM217" i="1"/>
  <c r="BN217" i="1"/>
  <c r="X218" i="1"/>
  <c r="Y218" i="1"/>
  <c r="Z218" i="1"/>
  <c r="AA218" i="1"/>
  <c r="AB218" i="1"/>
  <c r="AC218" i="1"/>
  <c r="AD218" i="1"/>
  <c r="AE218" i="1"/>
  <c r="AF218" i="1"/>
  <c r="AG218" i="1"/>
  <c r="AH218" i="1"/>
  <c r="AI218" i="1"/>
  <c r="AS218" i="1"/>
  <c r="AT218" i="1"/>
  <c r="AU218" i="1"/>
  <c r="AV218" i="1"/>
  <c r="AW218" i="1"/>
  <c r="AX218" i="1"/>
  <c r="AY218" i="1"/>
  <c r="AZ218" i="1"/>
  <c r="BA218" i="1"/>
  <c r="BB218" i="1"/>
  <c r="BE218" i="1" s="1"/>
  <c r="BL218" i="1"/>
  <c r="BM218" i="1"/>
  <c r="BN218" i="1"/>
  <c r="X219" i="1"/>
  <c r="Y219" i="1"/>
  <c r="Z219" i="1"/>
  <c r="AA219" i="1"/>
  <c r="AB219" i="1"/>
  <c r="AC219" i="1"/>
  <c r="AD219" i="1"/>
  <c r="AE219" i="1"/>
  <c r="AF219" i="1"/>
  <c r="AG219" i="1"/>
  <c r="AH219" i="1"/>
  <c r="AI219" i="1"/>
  <c r="AS219" i="1"/>
  <c r="AT219" i="1"/>
  <c r="AU219" i="1"/>
  <c r="AV219" i="1"/>
  <c r="AW219" i="1"/>
  <c r="AX219" i="1"/>
  <c r="AY219" i="1"/>
  <c r="AZ219" i="1"/>
  <c r="BA219" i="1"/>
  <c r="BB219" i="1"/>
  <c r="BE219" i="1" s="1"/>
  <c r="BL219" i="1"/>
  <c r="BM219" i="1"/>
  <c r="BN219" i="1"/>
  <c r="U220" i="1"/>
  <c r="X220" i="1"/>
  <c r="Y220" i="1"/>
  <c r="Z220" i="1"/>
  <c r="AA220" i="1"/>
  <c r="AB220" i="1"/>
  <c r="AC220" i="1"/>
  <c r="AD220" i="1"/>
  <c r="AE220" i="1"/>
  <c r="AF220" i="1"/>
  <c r="AG220" i="1"/>
  <c r="AH220" i="1"/>
  <c r="AI220" i="1"/>
  <c r="AS220" i="1"/>
  <c r="AT220" i="1"/>
  <c r="AU220" i="1"/>
  <c r="AV220" i="1"/>
  <c r="AW220" i="1"/>
  <c r="AX220" i="1"/>
  <c r="AY220" i="1"/>
  <c r="AZ220" i="1"/>
  <c r="BA220" i="1"/>
  <c r="BB220" i="1"/>
  <c r="BE220" i="1" s="1"/>
  <c r="BL220" i="1"/>
  <c r="BM220" i="1"/>
  <c r="BN220" i="1"/>
  <c r="X221" i="1"/>
  <c r="Y221" i="1"/>
  <c r="Z221" i="1"/>
  <c r="AA221" i="1"/>
  <c r="AB221" i="1"/>
  <c r="AC221" i="1"/>
  <c r="AD221" i="1"/>
  <c r="AE221" i="1"/>
  <c r="AF221" i="1"/>
  <c r="AG221" i="1"/>
  <c r="AH221" i="1"/>
  <c r="AI221" i="1"/>
  <c r="AS221" i="1"/>
  <c r="AT221" i="1"/>
  <c r="AU221" i="1"/>
  <c r="AV221" i="1"/>
  <c r="AW221" i="1"/>
  <c r="AX221" i="1"/>
  <c r="AY221" i="1"/>
  <c r="AZ221" i="1"/>
  <c r="BA221" i="1"/>
  <c r="BB221" i="1"/>
  <c r="BE221" i="1" s="1"/>
  <c r="BL221" i="1"/>
  <c r="BM221" i="1"/>
  <c r="BN221" i="1"/>
  <c r="X222" i="1"/>
  <c r="Y222" i="1"/>
  <c r="Z222" i="1"/>
  <c r="AA222" i="1"/>
  <c r="AB222" i="1"/>
  <c r="AC222" i="1"/>
  <c r="AD222" i="1"/>
  <c r="AE222" i="1"/>
  <c r="AF222" i="1"/>
  <c r="AG222" i="1"/>
  <c r="AH222" i="1"/>
  <c r="AI222" i="1"/>
  <c r="AS222" i="1"/>
  <c r="AT222" i="1"/>
  <c r="AU222" i="1"/>
  <c r="AV222" i="1"/>
  <c r="AW222" i="1"/>
  <c r="AX222" i="1"/>
  <c r="AY222" i="1"/>
  <c r="AZ222" i="1"/>
  <c r="BA222" i="1"/>
  <c r="BB222" i="1"/>
  <c r="BE222" i="1" s="1"/>
  <c r="BL222" i="1"/>
  <c r="BM222" i="1"/>
  <c r="BN222" i="1"/>
  <c r="X223" i="1"/>
  <c r="Y223" i="1"/>
  <c r="Z223" i="1"/>
  <c r="AA223" i="1"/>
  <c r="AB223" i="1"/>
  <c r="AC223" i="1"/>
  <c r="AD223" i="1"/>
  <c r="AE223" i="1"/>
  <c r="AF223" i="1"/>
  <c r="AG223" i="1"/>
  <c r="AH223" i="1"/>
  <c r="AI223" i="1"/>
  <c r="AS223" i="1"/>
  <c r="AT223" i="1"/>
  <c r="AU223" i="1"/>
  <c r="AV223" i="1"/>
  <c r="AW223" i="1"/>
  <c r="AX223" i="1"/>
  <c r="AY223" i="1"/>
  <c r="AZ223" i="1"/>
  <c r="BA223" i="1"/>
  <c r="BB223" i="1"/>
  <c r="BE223" i="1" s="1"/>
  <c r="BL223" i="1"/>
  <c r="BM223" i="1"/>
  <c r="BN223" i="1"/>
  <c r="X224" i="1"/>
  <c r="Y224" i="1"/>
  <c r="Z224" i="1"/>
  <c r="AA224" i="1"/>
  <c r="AB224" i="1"/>
  <c r="AC224" i="1"/>
  <c r="AD224" i="1"/>
  <c r="AE224" i="1"/>
  <c r="AF224" i="1"/>
  <c r="AG224" i="1"/>
  <c r="AH224" i="1"/>
  <c r="AI224" i="1"/>
  <c r="AS224" i="1"/>
  <c r="AT224" i="1"/>
  <c r="AU224" i="1"/>
  <c r="AV224" i="1"/>
  <c r="AW224" i="1"/>
  <c r="AX224" i="1"/>
  <c r="AY224" i="1"/>
  <c r="AZ224" i="1"/>
  <c r="BA224" i="1"/>
  <c r="BB224" i="1"/>
  <c r="BE224" i="1" s="1"/>
  <c r="BL224" i="1"/>
  <c r="BM224" i="1"/>
  <c r="BN224" i="1"/>
  <c r="X225" i="1"/>
  <c r="Y225" i="1"/>
  <c r="Z225" i="1"/>
  <c r="AA225" i="1"/>
  <c r="AB225" i="1"/>
  <c r="AC225" i="1"/>
  <c r="AD225" i="1"/>
  <c r="AE225" i="1"/>
  <c r="AF225" i="1"/>
  <c r="AG225" i="1"/>
  <c r="AH225" i="1"/>
  <c r="AI225" i="1"/>
  <c r="AS225" i="1"/>
  <c r="AT225" i="1"/>
  <c r="AU225" i="1"/>
  <c r="AV225" i="1"/>
  <c r="AW225" i="1"/>
  <c r="AX225" i="1"/>
  <c r="AY225" i="1"/>
  <c r="AZ225" i="1"/>
  <c r="BA225" i="1"/>
  <c r="BB225" i="1"/>
  <c r="BE225" i="1" s="1"/>
  <c r="BL225" i="1"/>
  <c r="BM225" i="1"/>
  <c r="BN225" i="1"/>
  <c r="X226" i="1"/>
  <c r="Y226" i="1"/>
  <c r="Z226" i="1"/>
  <c r="AA226" i="1"/>
  <c r="AB226" i="1"/>
  <c r="AC226" i="1"/>
  <c r="AD226" i="1"/>
  <c r="AE226" i="1"/>
  <c r="AF226" i="1"/>
  <c r="AG226" i="1"/>
  <c r="AH226" i="1"/>
  <c r="AI226" i="1"/>
  <c r="AS226" i="1"/>
  <c r="AT226" i="1"/>
  <c r="AU226" i="1"/>
  <c r="AV226" i="1"/>
  <c r="AW226" i="1"/>
  <c r="AX226" i="1"/>
  <c r="AY226" i="1"/>
  <c r="AZ226" i="1"/>
  <c r="BA226" i="1"/>
  <c r="BB226" i="1"/>
  <c r="BE226" i="1" s="1"/>
  <c r="BL226" i="1"/>
  <c r="BM226" i="1"/>
  <c r="BN226" i="1"/>
  <c r="X227" i="1"/>
  <c r="Y227" i="1"/>
  <c r="Z227" i="1"/>
  <c r="AA227" i="1"/>
  <c r="AB227" i="1"/>
  <c r="AC227" i="1"/>
  <c r="AD227" i="1"/>
  <c r="AE227" i="1"/>
  <c r="AF227" i="1"/>
  <c r="AG227" i="1"/>
  <c r="AH227" i="1"/>
  <c r="AI227" i="1"/>
  <c r="AS227" i="1"/>
  <c r="AT227" i="1"/>
  <c r="AU227" i="1"/>
  <c r="AV227" i="1"/>
  <c r="AW227" i="1"/>
  <c r="AX227" i="1"/>
  <c r="AY227" i="1"/>
  <c r="AZ227" i="1"/>
  <c r="BA227" i="1"/>
  <c r="BB227" i="1"/>
  <c r="BE227" i="1" s="1"/>
  <c r="BL227" i="1"/>
  <c r="BM227" i="1"/>
  <c r="BN227" i="1"/>
  <c r="X228" i="1"/>
  <c r="Y228" i="1"/>
  <c r="Z228" i="1"/>
  <c r="AA228" i="1"/>
  <c r="AB228" i="1"/>
  <c r="AC228" i="1"/>
  <c r="AD228" i="1"/>
  <c r="AE228" i="1"/>
  <c r="AF228" i="1"/>
  <c r="AG228" i="1"/>
  <c r="AH228" i="1"/>
  <c r="AI228" i="1"/>
  <c r="AS228" i="1"/>
  <c r="AT228" i="1"/>
  <c r="AU228" i="1"/>
  <c r="AV228" i="1"/>
  <c r="AW228" i="1"/>
  <c r="AX228" i="1"/>
  <c r="AY228" i="1"/>
  <c r="AZ228" i="1"/>
  <c r="BA228" i="1"/>
  <c r="BB228" i="1"/>
  <c r="BE228" i="1" s="1"/>
  <c r="BL228" i="1"/>
  <c r="BM228" i="1"/>
  <c r="BN228" i="1"/>
  <c r="X229" i="1"/>
  <c r="Y229" i="1"/>
  <c r="Z229" i="1"/>
  <c r="AA229" i="1"/>
  <c r="AB229" i="1"/>
  <c r="AC229" i="1"/>
  <c r="AD229" i="1"/>
  <c r="AE229" i="1"/>
  <c r="AF229" i="1"/>
  <c r="AG229" i="1"/>
  <c r="AH229" i="1"/>
  <c r="AI229" i="1"/>
  <c r="AS229" i="1"/>
  <c r="AT229" i="1"/>
  <c r="AU229" i="1"/>
  <c r="AV229" i="1"/>
  <c r="AW229" i="1"/>
  <c r="AX229" i="1"/>
  <c r="AY229" i="1"/>
  <c r="AZ229" i="1"/>
  <c r="BA229" i="1"/>
  <c r="BB229" i="1"/>
  <c r="BE229" i="1" s="1"/>
  <c r="BL229" i="1"/>
  <c r="BM229" i="1"/>
  <c r="BN229" i="1"/>
  <c r="X230" i="1"/>
  <c r="Y230" i="1"/>
  <c r="Z230" i="1"/>
  <c r="AA230" i="1"/>
  <c r="AB230" i="1"/>
  <c r="AC230" i="1"/>
  <c r="AD230" i="1"/>
  <c r="AE230" i="1"/>
  <c r="AF230" i="1"/>
  <c r="AG230" i="1"/>
  <c r="AH230" i="1"/>
  <c r="AI230" i="1"/>
  <c r="AS230" i="1"/>
  <c r="AT230" i="1"/>
  <c r="AU230" i="1"/>
  <c r="AV230" i="1"/>
  <c r="AW230" i="1"/>
  <c r="AX230" i="1"/>
  <c r="AY230" i="1"/>
  <c r="AZ230" i="1"/>
  <c r="BA230" i="1"/>
  <c r="BB230" i="1"/>
  <c r="BE230" i="1" s="1"/>
  <c r="BL230" i="1"/>
  <c r="BM230" i="1"/>
  <c r="BN230" i="1"/>
  <c r="X231" i="1"/>
  <c r="Y231" i="1"/>
  <c r="Z231" i="1"/>
  <c r="AA231" i="1"/>
  <c r="AB231" i="1"/>
  <c r="AC231" i="1"/>
  <c r="AD231" i="1"/>
  <c r="AE231" i="1"/>
  <c r="AF231" i="1"/>
  <c r="AG231" i="1"/>
  <c r="AH231" i="1"/>
  <c r="AI231" i="1"/>
  <c r="AS231" i="1"/>
  <c r="AT231" i="1"/>
  <c r="AU231" i="1"/>
  <c r="AV231" i="1"/>
  <c r="AW231" i="1"/>
  <c r="AX231" i="1"/>
  <c r="AY231" i="1"/>
  <c r="AZ231" i="1"/>
  <c r="BA231" i="1"/>
  <c r="BB231" i="1"/>
  <c r="BE231" i="1" s="1"/>
  <c r="BL231" i="1"/>
  <c r="BM231" i="1"/>
  <c r="BN231" i="1"/>
  <c r="X232" i="1"/>
  <c r="Y232" i="1"/>
  <c r="Z232" i="1"/>
  <c r="AA232" i="1"/>
  <c r="AB232" i="1"/>
  <c r="AC232" i="1"/>
  <c r="AD232" i="1"/>
  <c r="AE232" i="1"/>
  <c r="AF232" i="1"/>
  <c r="AG232" i="1"/>
  <c r="AH232" i="1"/>
  <c r="AI232" i="1"/>
  <c r="AS232" i="1"/>
  <c r="AT232" i="1"/>
  <c r="AU232" i="1"/>
  <c r="AV232" i="1"/>
  <c r="AW232" i="1"/>
  <c r="AX232" i="1"/>
  <c r="AY232" i="1"/>
  <c r="AZ232" i="1"/>
  <c r="BA232" i="1"/>
  <c r="BB232" i="1"/>
  <c r="BE232" i="1" s="1"/>
  <c r="BL232" i="1"/>
  <c r="BM232" i="1"/>
  <c r="BN232" i="1"/>
  <c r="X233" i="1"/>
  <c r="Y233" i="1"/>
  <c r="Z233" i="1"/>
  <c r="AA233" i="1"/>
  <c r="AB233" i="1"/>
  <c r="AC233" i="1"/>
  <c r="AD233" i="1"/>
  <c r="AE233" i="1"/>
  <c r="AF233" i="1"/>
  <c r="AG233" i="1"/>
  <c r="AH233" i="1"/>
  <c r="AI233" i="1"/>
  <c r="AS233" i="1"/>
  <c r="AT233" i="1"/>
  <c r="AU233" i="1"/>
  <c r="AV233" i="1"/>
  <c r="AW233" i="1"/>
  <c r="AX233" i="1"/>
  <c r="AY233" i="1"/>
  <c r="AZ233" i="1"/>
  <c r="BA233" i="1"/>
  <c r="BB233" i="1"/>
  <c r="BE233" i="1" s="1"/>
  <c r="BL233" i="1"/>
  <c r="BM233" i="1"/>
  <c r="BN233" i="1"/>
  <c r="X234" i="1"/>
  <c r="Y234" i="1"/>
  <c r="Z234" i="1"/>
  <c r="AA234" i="1"/>
  <c r="AB234" i="1"/>
  <c r="AC234" i="1"/>
  <c r="AD234" i="1"/>
  <c r="AE234" i="1"/>
  <c r="AF234" i="1"/>
  <c r="AG234" i="1"/>
  <c r="AH234" i="1"/>
  <c r="AI234" i="1"/>
  <c r="AS234" i="1"/>
  <c r="AT234" i="1"/>
  <c r="AU234" i="1"/>
  <c r="AV234" i="1"/>
  <c r="AW234" i="1"/>
  <c r="AX234" i="1"/>
  <c r="AY234" i="1"/>
  <c r="AZ234" i="1"/>
  <c r="BA234" i="1"/>
  <c r="BB234" i="1"/>
  <c r="BE234" i="1" s="1"/>
  <c r="BL234" i="1"/>
  <c r="BM234" i="1"/>
  <c r="BN234" i="1"/>
  <c r="X235" i="1"/>
  <c r="Y235" i="1"/>
  <c r="Z235" i="1"/>
  <c r="AA235" i="1"/>
  <c r="AB235" i="1"/>
  <c r="AC235" i="1"/>
  <c r="AD235" i="1"/>
  <c r="AE235" i="1"/>
  <c r="AF235" i="1"/>
  <c r="AG235" i="1"/>
  <c r="AH235" i="1"/>
  <c r="AI235" i="1"/>
  <c r="AS235" i="1"/>
  <c r="AT235" i="1"/>
  <c r="AU235" i="1"/>
  <c r="AV235" i="1"/>
  <c r="AW235" i="1"/>
  <c r="AX235" i="1"/>
  <c r="AY235" i="1"/>
  <c r="AZ235" i="1"/>
  <c r="BA235" i="1"/>
  <c r="BB235" i="1"/>
  <c r="BE235" i="1" s="1"/>
  <c r="BL235" i="1"/>
  <c r="BM235" i="1"/>
  <c r="BN235" i="1"/>
  <c r="X236" i="1"/>
  <c r="Y236" i="1"/>
  <c r="Z236" i="1"/>
  <c r="AA236" i="1"/>
  <c r="AB236" i="1"/>
  <c r="AC236" i="1"/>
  <c r="AD236" i="1"/>
  <c r="AE236" i="1"/>
  <c r="AF236" i="1"/>
  <c r="AG236" i="1"/>
  <c r="AH236" i="1"/>
  <c r="AI236" i="1"/>
  <c r="AS236" i="1"/>
  <c r="AT236" i="1"/>
  <c r="AU236" i="1"/>
  <c r="AV236" i="1"/>
  <c r="AW236" i="1"/>
  <c r="AX236" i="1"/>
  <c r="AY236" i="1"/>
  <c r="AZ236" i="1"/>
  <c r="BA236" i="1"/>
  <c r="BB236" i="1"/>
  <c r="BE236" i="1" s="1"/>
  <c r="BL236" i="1"/>
  <c r="BM236" i="1"/>
  <c r="BN236" i="1"/>
  <c r="X237" i="1"/>
  <c r="Y237" i="1"/>
  <c r="Z237" i="1"/>
  <c r="AA237" i="1"/>
  <c r="AB237" i="1"/>
  <c r="AC237" i="1"/>
  <c r="AD237" i="1"/>
  <c r="AE237" i="1"/>
  <c r="AF237" i="1"/>
  <c r="AG237" i="1"/>
  <c r="AH237" i="1"/>
  <c r="AI237" i="1"/>
  <c r="AS237" i="1"/>
  <c r="AT237" i="1"/>
  <c r="AU237" i="1"/>
  <c r="AV237" i="1"/>
  <c r="AW237" i="1"/>
  <c r="AX237" i="1"/>
  <c r="AY237" i="1"/>
  <c r="AZ237" i="1"/>
  <c r="BA237" i="1"/>
  <c r="BB237" i="1"/>
  <c r="BE237" i="1" s="1"/>
  <c r="BL237" i="1"/>
  <c r="BM237" i="1"/>
  <c r="BN237" i="1"/>
  <c r="X238" i="1"/>
  <c r="Y238" i="1"/>
  <c r="Z238" i="1"/>
  <c r="AA238" i="1"/>
  <c r="AB238" i="1"/>
  <c r="AC238" i="1"/>
  <c r="AD238" i="1"/>
  <c r="AE238" i="1"/>
  <c r="AF238" i="1"/>
  <c r="AG238" i="1"/>
  <c r="AH238" i="1"/>
  <c r="AI238" i="1"/>
  <c r="AS238" i="1"/>
  <c r="AT238" i="1"/>
  <c r="AU238" i="1"/>
  <c r="AV238" i="1"/>
  <c r="AW238" i="1"/>
  <c r="AX238" i="1"/>
  <c r="AY238" i="1"/>
  <c r="AZ238" i="1"/>
  <c r="BA238" i="1"/>
  <c r="BB238" i="1"/>
  <c r="BE238" i="1" s="1"/>
  <c r="BL238" i="1"/>
  <c r="BM238" i="1"/>
  <c r="BN238" i="1"/>
  <c r="X239" i="1"/>
  <c r="Y239" i="1"/>
  <c r="Z239" i="1"/>
  <c r="AA239" i="1"/>
  <c r="AB239" i="1"/>
  <c r="AC239" i="1"/>
  <c r="AD239" i="1"/>
  <c r="AE239" i="1"/>
  <c r="AF239" i="1"/>
  <c r="AG239" i="1"/>
  <c r="AH239" i="1"/>
  <c r="AI239" i="1"/>
  <c r="AS239" i="1"/>
  <c r="AT239" i="1"/>
  <c r="AU239" i="1"/>
  <c r="AV239" i="1"/>
  <c r="AW239" i="1"/>
  <c r="AX239" i="1"/>
  <c r="AY239" i="1"/>
  <c r="AZ239" i="1"/>
  <c r="BA239" i="1"/>
  <c r="BB239" i="1"/>
  <c r="BE239" i="1" s="1"/>
  <c r="BL239" i="1"/>
  <c r="BM239" i="1"/>
  <c r="BN239" i="1"/>
  <c r="X240" i="1"/>
  <c r="Y240" i="1"/>
  <c r="Z240" i="1"/>
  <c r="AA240" i="1"/>
  <c r="AB240" i="1"/>
  <c r="AC240" i="1"/>
  <c r="AD240" i="1"/>
  <c r="AE240" i="1"/>
  <c r="AF240" i="1"/>
  <c r="AG240" i="1"/>
  <c r="AH240" i="1"/>
  <c r="AI240" i="1"/>
  <c r="AS240" i="1"/>
  <c r="AT240" i="1"/>
  <c r="AU240" i="1"/>
  <c r="AV240" i="1"/>
  <c r="AW240" i="1"/>
  <c r="AX240" i="1"/>
  <c r="AY240" i="1"/>
  <c r="AZ240" i="1"/>
  <c r="BA240" i="1"/>
  <c r="BB240" i="1"/>
  <c r="BE240" i="1" s="1"/>
  <c r="BL240" i="1"/>
  <c r="BM240" i="1"/>
  <c r="BN240" i="1"/>
  <c r="X241" i="1"/>
  <c r="Y241" i="1"/>
  <c r="Z241" i="1"/>
  <c r="AA241" i="1"/>
  <c r="AB241" i="1"/>
  <c r="AC241" i="1"/>
  <c r="AD241" i="1"/>
  <c r="AE241" i="1"/>
  <c r="AF241" i="1"/>
  <c r="AG241" i="1"/>
  <c r="AH241" i="1"/>
  <c r="AI241" i="1"/>
  <c r="AS241" i="1"/>
  <c r="AT241" i="1"/>
  <c r="AU241" i="1"/>
  <c r="AV241" i="1"/>
  <c r="AW241" i="1"/>
  <c r="AX241" i="1"/>
  <c r="AY241" i="1"/>
  <c r="AZ241" i="1"/>
  <c r="BA241" i="1"/>
  <c r="BB241" i="1"/>
  <c r="BE241" i="1" s="1"/>
  <c r="BL241" i="1"/>
  <c r="BM241" i="1"/>
  <c r="BN241" i="1"/>
  <c r="X242" i="1"/>
  <c r="Y242" i="1"/>
  <c r="Z242" i="1"/>
  <c r="AA242" i="1"/>
  <c r="AB242" i="1"/>
  <c r="AC242" i="1"/>
  <c r="AD242" i="1"/>
  <c r="AE242" i="1"/>
  <c r="AF242" i="1"/>
  <c r="AG242" i="1"/>
  <c r="AH242" i="1"/>
  <c r="AI242" i="1"/>
  <c r="AS242" i="1"/>
  <c r="AT242" i="1"/>
  <c r="AU242" i="1"/>
  <c r="AV242" i="1"/>
  <c r="AW242" i="1"/>
  <c r="AX242" i="1"/>
  <c r="AY242" i="1"/>
  <c r="AZ242" i="1"/>
  <c r="BA242" i="1"/>
  <c r="BB242" i="1"/>
  <c r="BE242" i="1" s="1"/>
  <c r="BL242" i="1"/>
  <c r="BM242" i="1"/>
  <c r="BN242" i="1"/>
  <c r="X243" i="1"/>
  <c r="Y243" i="1"/>
  <c r="Z243" i="1"/>
  <c r="AA243" i="1"/>
  <c r="AB243" i="1"/>
  <c r="AC243" i="1"/>
  <c r="AD243" i="1"/>
  <c r="AE243" i="1"/>
  <c r="AF243" i="1"/>
  <c r="AG243" i="1"/>
  <c r="AH243" i="1"/>
  <c r="AI243" i="1"/>
  <c r="AS243" i="1"/>
  <c r="AT243" i="1"/>
  <c r="AU243" i="1"/>
  <c r="AV243" i="1"/>
  <c r="AW243" i="1"/>
  <c r="AX243" i="1"/>
  <c r="AY243" i="1"/>
  <c r="AZ243" i="1"/>
  <c r="BA243" i="1"/>
  <c r="BB243" i="1"/>
  <c r="BE243" i="1" s="1"/>
  <c r="BL243" i="1"/>
  <c r="BM243" i="1"/>
  <c r="BN243" i="1"/>
  <c r="X244" i="1"/>
  <c r="Y244" i="1"/>
  <c r="Z244" i="1"/>
  <c r="AA244" i="1"/>
  <c r="AB244" i="1"/>
  <c r="AC244" i="1"/>
  <c r="AD244" i="1"/>
  <c r="AE244" i="1"/>
  <c r="AF244" i="1"/>
  <c r="AG244" i="1"/>
  <c r="AH244" i="1"/>
  <c r="AI244" i="1"/>
  <c r="AS244" i="1"/>
  <c r="AT244" i="1"/>
  <c r="AU244" i="1"/>
  <c r="AV244" i="1"/>
  <c r="AW244" i="1"/>
  <c r="AX244" i="1"/>
  <c r="AY244" i="1"/>
  <c r="AZ244" i="1"/>
  <c r="BA244" i="1"/>
  <c r="BB244" i="1"/>
  <c r="BE244" i="1" s="1"/>
  <c r="BL244" i="1"/>
  <c r="BM244" i="1"/>
  <c r="BN244" i="1"/>
  <c r="X245" i="1"/>
  <c r="Y245" i="1"/>
  <c r="Z245" i="1"/>
  <c r="AA245" i="1"/>
  <c r="AB245" i="1"/>
  <c r="AC245" i="1"/>
  <c r="AD245" i="1"/>
  <c r="AE245" i="1"/>
  <c r="AF245" i="1"/>
  <c r="AG245" i="1"/>
  <c r="AH245" i="1"/>
  <c r="AI245" i="1"/>
  <c r="AS245" i="1"/>
  <c r="AT245" i="1"/>
  <c r="AU245" i="1"/>
  <c r="AV245" i="1"/>
  <c r="AW245" i="1"/>
  <c r="AX245" i="1"/>
  <c r="AY245" i="1"/>
  <c r="AZ245" i="1"/>
  <c r="BA245" i="1"/>
  <c r="BB245" i="1"/>
  <c r="BE245" i="1" s="1"/>
  <c r="BL245" i="1"/>
  <c r="BM245" i="1"/>
  <c r="BN245" i="1"/>
  <c r="X246" i="1"/>
  <c r="Y246" i="1"/>
  <c r="Z246" i="1"/>
  <c r="AA246" i="1"/>
  <c r="AB246" i="1"/>
  <c r="AC246" i="1"/>
  <c r="AD246" i="1"/>
  <c r="AE246" i="1"/>
  <c r="AF246" i="1"/>
  <c r="AG246" i="1"/>
  <c r="AH246" i="1"/>
  <c r="AI246" i="1"/>
  <c r="AS246" i="1"/>
  <c r="AT246" i="1"/>
  <c r="AU246" i="1"/>
  <c r="AV246" i="1"/>
  <c r="AW246" i="1"/>
  <c r="AX246" i="1"/>
  <c r="AY246" i="1"/>
  <c r="AZ246" i="1"/>
  <c r="BA246" i="1"/>
  <c r="BB246" i="1"/>
  <c r="BE246" i="1" s="1"/>
  <c r="BL246" i="1"/>
  <c r="BM246" i="1"/>
  <c r="BN246" i="1"/>
  <c r="X247" i="1"/>
  <c r="Y247" i="1"/>
  <c r="Z247" i="1"/>
  <c r="AA247" i="1"/>
  <c r="AB247" i="1"/>
  <c r="AC247" i="1"/>
  <c r="AD247" i="1"/>
  <c r="AE247" i="1"/>
  <c r="AF247" i="1"/>
  <c r="AG247" i="1"/>
  <c r="AH247" i="1"/>
  <c r="AI247" i="1"/>
  <c r="AS247" i="1"/>
  <c r="AT247" i="1"/>
  <c r="AU247" i="1"/>
  <c r="AV247" i="1"/>
  <c r="AW247" i="1"/>
  <c r="AX247" i="1"/>
  <c r="AY247" i="1"/>
  <c r="AZ247" i="1"/>
  <c r="BA247" i="1"/>
  <c r="BB247" i="1"/>
  <c r="BE247" i="1" s="1"/>
  <c r="BL247" i="1"/>
  <c r="BM247" i="1"/>
  <c r="BN247" i="1"/>
  <c r="X248" i="1"/>
  <c r="Y248" i="1"/>
  <c r="Z248" i="1"/>
  <c r="AA248" i="1"/>
  <c r="AB248" i="1"/>
  <c r="AC248" i="1"/>
  <c r="AD248" i="1"/>
  <c r="AE248" i="1"/>
  <c r="AF248" i="1"/>
  <c r="AG248" i="1"/>
  <c r="AH248" i="1"/>
  <c r="AI248" i="1"/>
  <c r="AS248" i="1"/>
  <c r="AT248" i="1"/>
  <c r="AU248" i="1"/>
  <c r="AV248" i="1"/>
  <c r="AW248" i="1"/>
  <c r="AX248" i="1"/>
  <c r="AY248" i="1"/>
  <c r="AZ248" i="1"/>
  <c r="BA248" i="1"/>
  <c r="BB248" i="1"/>
  <c r="BE248" i="1" s="1"/>
  <c r="BL248" i="1"/>
  <c r="BM248" i="1"/>
  <c r="BN248" i="1"/>
  <c r="X249" i="1"/>
  <c r="Y249" i="1"/>
  <c r="Z249" i="1"/>
  <c r="AA249" i="1"/>
  <c r="AB249" i="1"/>
  <c r="AC249" i="1"/>
  <c r="AD249" i="1"/>
  <c r="AE249" i="1"/>
  <c r="AF249" i="1"/>
  <c r="AG249" i="1"/>
  <c r="AH249" i="1"/>
  <c r="AI249" i="1"/>
  <c r="AS249" i="1"/>
  <c r="AT249" i="1"/>
  <c r="AU249" i="1"/>
  <c r="AV249" i="1"/>
  <c r="AW249" i="1"/>
  <c r="AX249" i="1"/>
  <c r="AY249" i="1"/>
  <c r="AZ249" i="1"/>
  <c r="BA249" i="1"/>
  <c r="BB249" i="1"/>
  <c r="BE249" i="1" s="1"/>
  <c r="BL249" i="1"/>
  <c r="BM249" i="1"/>
  <c r="BN249" i="1"/>
  <c r="X250" i="1"/>
  <c r="Y250" i="1"/>
  <c r="Z250" i="1"/>
  <c r="AA250" i="1"/>
  <c r="AB250" i="1"/>
  <c r="AC250" i="1"/>
  <c r="AD250" i="1"/>
  <c r="AE250" i="1"/>
  <c r="AF250" i="1"/>
  <c r="AG250" i="1"/>
  <c r="AH250" i="1"/>
  <c r="AI250" i="1"/>
  <c r="AS250" i="1"/>
  <c r="AT250" i="1"/>
  <c r="AU250" i="1"/>
  <c r="AV250" i="1"/>
  <c r="AW250" i="1"/>
  <c r="AX250" i="1"/>
  <c r="AY250" i="1"/>
  <c r="AZ250" i="1"/>
  <c r="BA250" i="1"/>
  <c r="BB250" i="1"/>
  <c r="BE250" i="1" s="1"/>
  <c r="BL250" i="1"/>
  <c r="BM250" i="1"/>
  <c r="BN250" i="1"/>
  <c r="X251" i="1"/>
  <c r="Y251" i="1"/>
  <c r="Z251" i="1"/>
  <c r="AA251" i="1"/>
  <c r="AB251" i="1"/>
  <c r="AC251" i="1"/>
  <c r="AD251" i="1"/>
  <c r="AE251" i="1"/>
  <c r="AF251" i="1"/>
  <c r="AG251" i="1"/>
  <c r="AH251" i="1"/>
  <c r="AI251" i="1"/>
  <c r="AS251" i="1"/>
  <c r="AT251" i="1"/>
  <c r="AU251" i="1"/>
  <c r="AV251" i="1"/>
  <c r="AW251" i="1"/>
  <c r="AX251" i="1"/>
  <c r="AY251" i="1"/>
  <c r="AZ251" i="1"/>
  <c r="BA251" i="1"/>
  <c r="BB251" i="1"/>
  <c r="BE251" i="1" s="1"/>
  <c r="BL251" i="1"/>
  <c r="BM251" i="1"/>
  <c r="BN251" i="1"/>
  <c r="X252" i="1"/>
  <c r="Y252" i="1"/>
  <c r="Z252" i="1"/>
  <c r="AA252" i="1"/>
  <c r="AB252" i="1"/>
  <c r="AC252" i="1"/>
  <c r="AD252" i="1"/>
  <c r="AE252" i="1"/>
  <c r="AF252" i="1"/>
  <c r="AG252" i="1"/>
  <c r="AH252" i="1"/>
  <c r="AI252" i="1"/>
  <c r="AS252" i="1"/>
  <c r="AT252" i="1"/>
  <c r="AU252" i="1"/>
  <c r="AV252" i="1"/>
  <c r="AW252" i="1"/>
  <c r="AX252" i="1"/>
  <c r="AY252" i="1"/>
  <c r="AZ252" i="1"/>
  <c r="BA252" i="1"/>
  <c r="BB252" i="1"/>
  <c r="BE252" i="1" s="1"/>
  <c r="BL252" i="1"/>
  <c r="BM252" i="1"/>
  <c r="BN252" i="1"/>
  <c r="X253" i="1"/>
  <c r="Y253" i="1"/>
  <c r="Z253" i="1"/>
  <c r="AA253" i="1"/>
  <c r="AB253" i="1"/>
  <c r="AC253" i="1"/>
  <c r="AD253" i="1"/>
  <c r="AE253" i="1"/>
  <c r="AF253" i="1"/>
  <c r="AG253" i="1"/>
  <c r="AH253" i="1"/>
  <c r="AI253" i="1"/>
  <c r="AS253" i="1"/>
  <c r="AT253" i="1"/>
  <c r="AU253" i="1"/>
  <c r="AV253" i="1"/>
  <c r="AW253" i="1"/>
  <c r="AX253" i="1"/>
  <c r="AY253" i="1"/>
  <c r="AZ253" i="1"/>
  <c r="BA253" i="1"/>
  <c r="BB253" i="1"/>
  <c r="BE253" i="1" s="1"/>
  <c r="BL253" i="1"/>
  <c r="BM253" i="1"/>
  <c r="BN253" i="1"/>
  <c r="X254" i="1"/>
  <c r="Y254" i="1"/>
  <c r="Z254" i="1"/>
  <c r="AA254" i="1"/>
  <c r="AB254" i="1"/>
  <c r="AC254" i="1"/>
  <c r="AD254" i="1"/>
  <c r="AE254" i="1"/>
  <c r="AF254" i="1"/>
  <c r="AG254" i="1"/>
  <c r="AH254" i="1"/>
  <c r="AI254" i="1"/>
  <c r="AS254" i="1"/>
  <c r="AT254" i="1"/>
  <c r="AU254" i="1"/>
  <c r="AV254" i="1"/>
  <c r="AW254" i="1"/>
  <c r="AX254" i="1"/>
  <c r="AY254" i="1"/>
  <c r="AZ254" i="1"/>
  <c r="BA254" i="1"/>
  <c r="BB254" i="1"/>
  <c r="BE254" i="1" s="1"/>
  <c r="BL254" i="1"/>
  <c r="BM254" i="1"/>
  <c r="BN254" i="1"/>
  <c r="X255" i="1"/>
  <c r="Y255" i="1"/>
  <c r="Z255" i="1"/>
  <c r="AA255" i="1"/>
  <c r="AB255" i="1"/>
  <c r="AC255" i="1"/>
  <c r="AD255" i="1"/>
  <c r="AE255" i="1"/>
  <c r="AF255" i="1"/>
  <c r="AG255" i="1"/>
  <c r="AH255" i="1"/>
  <c r="AI255" i="1"/>
  <c r="AS255" i="1"/>
  <c r="AT255" i="1"/>
  <c r="AU255" i="1"/>
  <c r="AV255" i="1"/>
  <c r="AW255" i="1"/>
  <c r="AX255" i="1"/>
  <c r="AY255" i="1"/>
  <c r="AZ255" i="1"/>
  <c r="BA255" i="1"/>
  <c r="BB255" i="1"/>
  <c r="BE255" i="1" s="1"/>
  <c r="BL255" i="1"/>
  <c r="BM255" i="1"/>
  <c r="BN255" i="1"/>
  <c r="X256" i="1"/>
  <c r="Y256" i="1"/>
  <c r="Z256" i="1"/>
  <c r="AA256" i="1"/>
  <c r="AB256" i="1"/>
  <c r="AC256" i="1"/>
  <c r="AD256" i="1"/>
  <c r="AE256" i="1"/>
  <c r="AF256" i="1"/>
  <c r="AG256" i="1"/>
  <c r="AH256" i="1"/>
  <c r="AI256" i="1"/>
  <c r="AS256" i="1"/>
  <c r="AT256" i="1"/>
  <c r="AU256" i="1"/>
  <c r="AV256" i="1"/>
  <c r="AW256" i="1"/>
  <c r="AX256" i="1"/>
  <c r="AY256" i="1"/>
  <c r="AZ256" i="1"/>
  <c r="BA256" i="1"/>
  <c r="BB256" i="1"/>
  <c r="BE256" i="1" s="1"/>
  <c r="BL256" i="1"/>
  <c r="BM256" i="1"/>
  <c r="BN256" i="1"/>
  <c r="X257" i="1"/>
  <c r="Y257" i="1"/>
  <c r="Z257" i="1"/>
  <c r="AA257" i="1"/>
  <c r="AB257" i="1"/>
  <c r="AC257" i="1"/>
  <c r="AD257" i="1"/>
  <c r="AE257" i="1"/>
  <c r="AF257" i="1"/>
  <c r="AG257" i="1"/>
  <c r="AH257" i="1"/>
  <c r="AI257" i="1"/>
  <c r="AS257" i="1"/>
  <c r="AT257" i="1"/>
  <c r="AU257" i="1"/>
  <c r="AV257" i="1"/>
  <c r="AW257" i="1"/>
  <c r="AX257" i="1"/>
  <c r="AY257" i="1"/>
  <c r="AZ257" i="1"/>
  <c r="BA257" i="1"/>
  <c r="BB257" i="1"/>
  <c r="BE257" i="1" s="1"/>
  <c r="BL257" i="1"/>
  <c r="BM257" i="1"/>
  <c r="BN257" i="1"/>
  <c r="X258" i="1"/>
  <c r="Y258" i="1"/>
  <c r="Z258" i="1"/>
  <c r="AA258" i="1"/>
  <c r="AB258" i="1"/>
  <c r="AC258" i="1"/>
  <c r="AD258" i="1"/>
  <c r="AE258" i="1"/>
  <c r="AF258" i="1"/>
  <c r="AG258" i="1"/>
  <c r="AH258" i="1"/>
  <c r="AI258" i="1"/>
  <c r="AS258" i="1"/>
  <c r="AT258" i="1"/>
  <c r="AU258" i="1"/>
  <c r="AV258" i="1"/>
  <c r="AW258" i="1"/>
  <c r="AX258" i="1"/>
  <c r="AY258" i="1"/>
  <c r="AZ258" i="1"/>
  <c r="BA258" i="1"/>
  <c r="BB258" i="1"/>
  <c r="BE258" i="1" s="1"/>
  <c r="BL258" i="1"/>
  <c r="BM258" i="1"/>
  <c r="BN258" i="1"/>
  <c r="X259" i="1"/>
  <c r="Y259" i="1"/>
  <c r="Z259" i="1"/>
  <c r="AA259" i="1"/>
  <c r="AB259" i="1"/>
  <c r="AC259" i="1"/>
  <c r="AD259" i="1"/>
  <c r="AE259" i="1"/>
  <c r="AF259" i="1"/>
  <c r="AG259" i="1"/>
  <c r="AH259" i="1"/>
  <c r="AI259" i="1"/>
  <c r="AS259" i="1"/>
  <c r="AT259" i="1"/>
  <c r="AU259" i="1"/>
  <c r="AV259" i="1"/>
  <c r="AW259" i="1"/>
  <c r="AX259" i="1"/>
  <c r="AY259" i="1"/>
  <c r="AZ259" i="1"/>
  <c r="BA259" i="1"/>
  <c r="BB259" i="1"/>
  <c r="BE259" i="1" s="1"/>
  <c r="BL259" i="1"/>
  <c r="BM259" i="1"/>
  <c r="BN259" i="1"/>
  <c r="X260" i="1"/>
  <c r="Y260" i="1"/>
  <c r="Z260" i="1"/>
  <c r="AA260" i="1"/>
  <c r="AB260" i="1"/>
  <c r="AC260" i="1"/>
  <c r="AD260" i="1"/>
  <c r="AE260" i="1"/>
  <c r="AF260" i="1"/>
  <c r="AG260" i="1"/>
  <c r="AH260" i="1"/>
  <c r="AI260" i="1"/>
  <c r="AS260" i="1"/>
  <c r="AT260" i="1"/>
  <c r="AU260" i="1"/>
  <c r="AV260" i="1"/>
  <c r="AW260" i="1"/>
  <c r="AX260" i="1"/>
  <c r="AY260" i="1"/>
  <c r="AZ260" i="1"/>
  <c r="BA260" i="1"/>
  <c r="BB260" i="1"/>
  <c r="BE260" i="1" s="1"/>
  <c r="BL260" i="1"/>
  <c r="BM260" i="1"/>
  <c r="BN260" i="1"/>
  <c r="X261" i="1"/>
  <c r="Y261" i="1"/>
  <c r="Z261" i="1"/>
  <c r="AA261" i="1"/>
  <c r="AB261" i="1"/>
  <c r="AC261" i="1"/>
  <c r="AD261" i="1"/>
  <c r="AE261" i="1"/>
  <c r="AF261" i="1"/>
  <c r="AG261" i="1"/>
  <c r="AH261" i="1"/>
  <c r="AI261" i="1"/>
  <c r="AS261" i="1"/>
  <c r="AT261" i="1"/>
  <c r="AU261" i="1"/>
  <c r="AV261" i="1"/>
  <c r="AW261" i="1"/>
  <c r="AX261" i="1"/>
  <c r="AY261" i="1"/>
  <c r="AZ261" i="1"/>
  <c r="BA261" i="1"/>
  <c r="BB261" i="1"/>
  <c r="BE261" i="1" s="1"/>
  <c r="BL261" i="1"/>
  <c r="BM261" i="1"/>
  <c r="BN261" i="1"/>
  <c r="X262" i="1"/>
  <c r="Y262" i="1"/>
  <c r="Z262" i="1"/>
  <c r="AA262" i="1"/>
  <c r="AB262" i="1"/>
  <c r="AC262" i="1"/>
  <c r="AD262" i="1"/>
  <c r="AE262" i="1"/>
  <c r="AF262" i="1"/>
  <c r="AG262" i="1"/>
  <c r="AH262" i="1"/>
  <c r="AI262" i="1"/>
  <c r="AS262" i="1"/>
  <c r="AT262" i="1"/>
  <c r="AU262" i="1"/>
  <c r="AV262" i="1"/>
  <c r="AW262" i="1"/>
  <c r="AX262" i="1"/>
  <c r="AY262" i="1"/>
  <c r="AZ262" i="1"/>
  <c r="BA262" i="1"/>
  <c r="BB262" i="1"/>
  <c r="BE262" i="1" s="1"/>
  <c r="BL262" i="1"/>
  <c r="BM262" i="1"/>
  <c r="BN262" i="1"/>
  <c r="X263" i="1"/>
  <c r="Y263" i="1"/>
  <c r="Z263" i="1"/>
  <c r="AA263" i="1"/>
  <c r="AB263" i="1"/>
  <c r="AC263" i="1"/>
  <c r="AD263" i="1"/>
  <c r="AE263" i="1"/>
  <c r="AF263" i="1"/>
  <c r="AG263" i="1"/>
  <c r="AH263" i="1"/>
  <c r="AI263" i="1"/>
  <c r="AS263" i="1"/>
  <c r="AT263" i="1"/>
  <c r="AU263" i="1"/>
  <c r="AV263" i="1"/>
  <c r="AW263" i="1"/>
  <c r="AX263" i="1"/>
  <c r="AY263" i="1"/>
  <c r="AZ263" i="1"/>
  <c r="BA263" i="1"/>
  <c r="BB263" i="1"/>
  <c r="BE263" i="1" s="1"/>
  <c r="BL263" i="1"/>
  <c r="BM263" i="1"/>
  <c r="BN263" i="1"/>
  <c r="X264" i="1"/>
  <c r="Y264" i="1"/>
  <c r="Z264" i="1"/>
  <c r="AA264" i="1"/>
  <c r="AB264" i="1"/>
  <c r="AC264" i="1"/>
  <c r="AD264" i="1"/>
  <c r="AE264" i="1"/>
  <c r="AF264" i="1"/>
  <c r="AG264" i="1"/>
  <c r="AH264" i="1"/>
  <c r="AI264" i="1"/>
  <c r="AS264" i="1"/>
  <c r="AT264" i="1"/>
  <c r="AU264" i="1"/>
  <c r="AV264" i="1"/>
  <c r="AW264" i="1"/>
  <c r="AX264" i="1"/>
  <c r="AY264" i="1"/>
  <c r="AZ264" i="1"/>
  <c r="BA264" i="1"/>
  <c r="BB264" i="1"/>
  <c r="BE264" i="1" s="1"/>
  <c r="BL264" i="1"/>
  <c r="BM264" i="1"/>
  <c r="BN264" i="1"/>
  <c r="X265" i="1"/>
  <c r="Y265" i="1"/>
  <c r="Z265" i="1"/>
  <c r="AA265" i="1"/>
  <c r="AB265" i="1"/>
  <c r="AC265" i="1"/>
  <c r="AD265" i="1"/>
  <c r="AE265" i="1"/>
  <c r="AF265" i="1"/>
  <c r="AG265" i="1"/>
  <c r="AH265" i="1"/>
  <c r="AI265" i="1"/>
  <c r="AS265" i="1"/>
  <c r="AT265" i="1"/>
  <c r="AU265" i="1"/>
  <c r="AV265" i="1"/>
  <c r="AW265" i="1"/>
  <c r="AX265" i="1"/>
  <c r="AY265" i="1"/>
  <c r="AZ265" i="1"/>
  <c r="BA265" i="1"/>
  <c r="BB265" i="1"/>
  <c r="BE265" i="1" s="1"/>
  <c r="BL265" i="1"/>
  <c r="BM265" i="1"/>
  <c r="BN265" i="1"/>
  <c r="X266" i="1"/>
  <c r="Y266" i="1"/>
  <c r="Z266" i="1"/>
  <c r="AA266" i="1"/>
  <c r="AB266" i="1"/>
  <c r="AC266" i="1"/>
  <c r="AD266" i="1"/>
  <c r="AE266" i="1"/>
  <c r="AF266" i="1"/>
  <c r="AG266" i="1"/>
  <c r="AH266" i="1"/>
  <c r="AI266" i="1"/>
  <c r="AS266" i="1"/>
  <c r="AT266" i="1"/>
  <c r="AU266" i="1"/>
  <c r="AV266" i="1"/>
  <c r="AW266" i="1"/>
  <c r="AX266" i="1"/>
  <c r="AY266" i="1"/>
  <c r="AZ266" i="1"/>
  <c r="BA266" i="1"/>
  <c r="BB266" i="1"/>
  <c r="BE266" i="1" s="1"/>
  <c r="BL266" i="1"/>
  <c r="BM266" i="1"/>
  <c r="BN266" i="1"/>
  <c r="X267" i="1"/>
  <c r="Y267" i="1"/>
  <c r="Z267" i="1"/>
  <c r="AA267" i="1"/>
  <c r="AB267" i="1"/>
  <c r="AC267" i="1"/>
  <c r="AD267" i="1"/>
  <c r="AE267" i="1"/>
  <c r="AF267" i="1"/>
  <c r="AG267" i="1"/>
  <c r="AH267" i="1"/>
  <c r="AI267" i="1"/>
  <c r="AS267" i="1"/>
  <c r="AT267" i="1"/>
  <c r="AU267" i="1"/>
  <c r="AV267" i="1"/>
  <c r="AW267" i="1"/>
  <c r="AX267" i="1"/>
  <c r="AY267" i="1"/>
  <c r="AZ267" i="1"/>
  <c r="BA267" i="1"/>
  <c r="BB267" i="1"/>
  <c r="BE267" i="1" s="1"/>
  <c r="BL267" i="1"/>
  <c r="BM267" i="1"/>
  <c r="BN267" i="1"/>
  <c r="X268" i="1"/>
  <c r="Y268" i="1"/>
  <c r="Z268" i="1"/>
  <c r="AA268" i="1"/>
  <c r="AB268" i="1"/>
  <c r="AC268" i="1"/>
  <c r="AD268" i="1"/>
  <c r="AE268" i="1"/>
  <c r="AF268" i="1"/>
  <c r="AG268" i="1"/>
  <c r="AH268" i="1"/>
  <c r="AI268" i="1"/>
  <c r="AS268" i="1"/>
  <c r="AT268" i="1"/>
  <c r="AU268" i="1"/>
  <c r="AV268" i="1"/>
  <c r="AW268" i="1"/>
  <c r="AX268" i="1"/>
  <c r="AY268" i="1"/>
  <c r="AZ268" i="1"/>
  <c r="BA268" i="1"/>
  <c r="BB268" i="1"/>
  <c r="BE268" i="1" s="1"/>
  <c r="BL268" i="1"/>
  <c r="BM268" i="1"/>
  <c r="BN268" i="1"/>
  <c r="X269" i="1"/>
  <c r="Y269" i="1"/>
  <c r="Z269" i="1"/>
  <c r="AA269" i="1"/>
  <c r="AB269" i="1"/>
  <c r="AC269" i="1"/>
  <c r="AD269" i="1"/>
  <c r="AE269" i="1"/>
  <c r="AF269" i="1"/>
  <c r="AG269" i="1"/>
  <c r="AH269" i="1"/>
  <c r="AI269" i="1"/>
  <c r="AS269" i="1"/>
  <c r="AT269" i="1"/>
  <c r="AU269" i="1"/>
  <c r="AV269" i="1"/>
  <c r="AW269" i="1"/>
  <c r="AX269" i="1"/>
  <c r="AY269" i="1"/>
  <c r="AZ269" i="1"/>
  <c r="BA269" i="1"/>
  <c r="BB269" i="1"/>
  <c r="BE269" i="1" s="1"/>
  <c r="BL269" i="1"/>
  <c r="BM269" i="1"/>
  <c r="BN269" i="1"/>
  <c r="X270" i="1"/>
  <c r="Y270" i="1"/>
  <c r="Z270" i="1"/>
  <c r="AA270" i="1"/>
  <c r="AB270" i="1"/>
  <c r="AC270" i="1"/>
  <c r="AD270" i="1"/>
  <c r="AE270" i="1"/>
  <c r="AF270" i="1"/>
  <c r="AG270" i="1"/>
  <c r="AH270" i="1"/>
  <c r="AI270" i="1"/>
  <c r="AS270" i="1"/>
  <c r="AT270" i="1"/>
  <c r="AU270" i="1"/>
  <c r="AV270" i="1"/>
  <c r="AW270" i="1"/>
  <c r="AX270" i="1"/>
  <c r="AY270" i="1"/>
  <c r="AZ270" i="1"/>
  <c r="BA270" i="1"/>
  <c r="BB270" i="1"/>
  <c r="BE270" i="1" s="1"/>
  <c r="BL270" i="1"/>
  <c r="BM270" i="1"/>
  <c r="BN270" i="1"/>
  <c r="X271" i="1"/>
  <c r="Y271" i="1"/>
  <c r="Z271" i="1"/>
  <c r="AA271" i="1"/>
  <c r="AB271" i="1"/>
  <c r="AC271" i="1"/>
  <c r="AD271" i="1"/>
  <c r="AE271" i="1"/>
  <c r="AF271" i="1"/>
  <c r="AG271" i="1"/>
  <c r="AH271" i="1"/>
  <c r="AI271" i="1"/>
  <c r="AS271" i="1"/>
  <c r="AT271" i="1"/>
  <c r="AU271" i="1"/>
  <c r="AV271" i="1"/>
  <c r="AW271" i="1"/>
  <c r="AX271" i="1"/>
  <c r="AY271" i="1"/>
  <c r="AZ271" i="1"/>
  <c r="BA271" i="1"/>
  <c r="BB271" i="1"/>
  <c r="BE271" i="1" s="1"/>
  <c r="BL271" i="1"/>
  <c r="BM271" i="1"/>
  <c r="BN271" i="1"/>
  <c r="X272" i="1"/>
  <c r="Y272" i="1"/>
  <c r="Z272" i="1"/>
  <c r="AA272" i="1"/>
  <c r="AB272" i="1"/>
  <c r="AC272" i="1"/>
  <c r="AD272" i="1"/>
  <c r="AE272" i="1"/>
  <c r="AF272" i="1"/>
  <c r="AG272" i="1"/>
  <c r="AH272" i="1"/>
  <c r="AI272" i="1"/>
  <c r="AS272" i="1"/>
  <c r="AT272" i="1"/>
  <c r="AU272" i="1"/>
  <c r="AV272" i="1"/>
  <c r="AW272" i="1"/>
  <c r="AX272" i="1"/>
  <c r="AY272" i="1"/>
  <c r="AZ272" i="1"/>
  <c r="BA272" i="1"/>
  <c r="BB272" i="1"/>
  <c r="BE272" i="1" s="1"/>
  <c r="BL272" i="1"/>
  <c r="BM272" i="1"/>
  <c r="BN272" i="1"/>
  <c r="X273" i="1"/>
  <c r="Y273" i="1"/>
  <c r="Z273" i="1"/>
  <c r="AA273" i="1"/>
  <c r="AB273" i="1"/>
  <c r="AC273" i="1"/>
  <c r="AD273" i="1"/>
  <c r="AE273" i="1"/>
  <c r="AF273" i="1"/>
  <c r="AG273" i="1"/>
  <c r="AH273" i="1"/>
  <c r="AI273" i="1"/>
  <c r="AS273" i="1"/>
  <c r="AT273" i="1"/>
  <c r="AU273" i="1"/>
  <c r="AV273" i="1"/>
  <c r="AW273" i="1"/>
  <c r="AX273" i="1"/>
  <c r="AY273" i="1"/>
  <c r="AZ273" i="1"/>
  <c r="BA273" i="1"/>
  <c r="BB273" i="1"/>
  <c r="BE273" i="1" s="1"/>
  <c r="BL273" i="1"/>
  <c r="BM273" i="1"/>
  <c r="BN273" i="1"/>
  <c r="X274" i="1"/>
  <c r="Y274" i="1"/>
  <c r="Z274" i="1"/>
  <c r="AA274" i="1"/>
  <c r="AB274" i="1"/>
  <c r="AC274" i="1"/>
  <c r="AD274" i="1"/>
  <c r="AE274" i="1"/>
  <c r="AF274" i="1"/>
  <c r="AG274" i="1"/>
  <c r="AH274" i="1"/>
  <c r="AI274" i="1"/>
  <c r="AS274" i="1"/>
  <c r="AT274" i="1"/>
  <c r="AU274" i="1"/>
  <c r="AV274" i="1"/>
  <c r="AW274" i="1"/>
  <c r="AX274" i="1"/>
  <c r="AY274" i="1"/>
  <c r="AZ274" i="1"/>
  <c r="BA274" i="1"/>
  <c r="BB274" i="1"/>
  <c r="BE274" i="1" s="1"/>
  <c r="BL274" i="1"/>
  <c r="BM274" i="1"/>
  <c r="BN274" i="1"/>
  <c r="X275" i="1"/>
  <c r="Y275" i="1"/>
  <c r="Z275" i="1"/>
  <c r="AA275" i="1"/>
  <c r="AB275" i="1"/>
  <c r="AC275" i="1"/>
  <c r="AD275" i="1"/>
  <c r="AE275" i="1"/>
  <c r="AF275" i="1"/>
  <c r="AG275" i="1"/>
  <c r="AH275" i="1"/>
  <c r="AI275" i="1"/>
  <c r="AS275" i="1"/>
  <c r="AT275" i="1"/>
  <c r="AU275" i="1"/>
  <c r="AV275" i="1"/>
  <c r="AW275" i="1"/>
  <c r="AX275" i="1"/>
  <c r="AY275" i="1"/>
  <c r="AZ275" i="1"/>
  <c r="BA275" i="1"/>
  <c r="BB275" i="1"/>
  <c r="BE275" i="1" s="1"/>
  <c r="BL275" i="1"/>
  <c r="BM275" i="1"/>
  <c r="BN275" i="1"/>
  <c r="X276" i="1"/>
  <c r="Y276" i="1"/>
  <c r="Z276" i="1"/>
  <c r="AA276" i="1"/>
  <c r="AB276" i="1"/>
  <c r="AC276" i="1"/>
  <c r="AD276" i="1"/>
  <c r="AE276" i="1"/>
  <c r="AF276" i="1"/>
  <c r="AG276" i="1"/>
  <c r="AH276" i="1"/>
  <c r="AI276" i="1"/>
  <c r="AS276" i="1"/>
  <c r="AT276" i="1"/>
  <c r="AU276" i="1"/>
  <c r="AV276" i="1"/>
  <c r="AW276" i="1"/>
  <c r="AX276" i="1"/>
  <c r="AY276" i="1"/>
  <c r="AZ276" i="1"/>
  <c r="BA276" i="1"/>
  <c r="BB276" i="1"/>
  <c r="BE276" i="1" s="1"/>
  <c r="BL276" i="1"/>
  <c r="BM276" i="1"/>
  <c r="BN276" i="1"/>
  <c r="X277" i="1"/>
  <c r="Y277" i="1"/>
  <c r="Z277" i="1"/>
  <c r="AA277" i="1"/>
  <c r="AB277" i="1"/>
  <c r="AC277" i="1"/>
  <c r="AD277" i="1"/>
  <c r="AE277" i="1"/>
  <c r="AF277" i="1"/>
  <c r="AG277" i="1"/>
  <c r="AH277" i="1"/>
  <c r="AI277" i="1"/>
  <c r="AS277" i="1"/>
  <c r="AT277" i="1"/>
  <c r="AU277" i="1"/>
  <c r="AV277" i="1"/>
  <c r="AW277" i="1"/>
  <c r="AX277" i="1"/>
  <c r="AY277" i="1"/>
  <c r="AZ277" i="1"/>
  <c r="BA277" i="1"/>
  <c r="BB277" i="1"/>
  <c r="BE277" i="1" s="1"/>
  <c r="BL277" i="1"/>
  <c r="BM277" i="1"/>
  <c r="BN277" i="1"/>
  <c r="X278" i="1"/>
  <c r="Y278" i="1"/>
  <c r="Z278" i="1"/>
  <c r="AA278" i="1"/>
  <c r="AB278" i="1"/>
  <c r="AC278" i="1"/>
  <c r="AD278" i="1"/>
  <c r="AE278" i="1"/>
  <c r="AF278" i="1"/>
  <c r="AG278" i="1"/>
  <c r="AH278" i="1"/>
  <c r="AI278" i="1"/>
  <c r="AS278" i="1"/>
  <c r="AT278" i="1"/>
  <c r="AU278" i="1"/>
  <c r="AV278" i="1"/>
  <c r="AW278" i="1"/>
  <c r="AX278" i="1"/>
  <c r="AY278" i="1"/>
  <c r="AZ278" i="1"/>
  <c r="BA278" i="1"/>
  <c r="BB278" i="1"/>
  <c r="BE278" i="1" s="1"/>
  <c r="BL278" i="1"/>
  <c r="BM278" i="1"/>
  <c r="BN278" i="1"/>
  <c r="X279" i="1"/>
  <c r="Y279" i="1"/>
  <c r="Z279" i="1"/>
  <c r="AA279" i="1"/>
  <c r="AB279" i="1"/>
  <c r="AC279" i="1"/>
  <c r="AD279" i="1"/>
  <c r="AE279" i="1"/>
  <c r="AF279" i="1"/>
  <c r="AG279" i="1"/>
  <c r="AH279" i="1"/>
  <c r="AI279" i="1"/>
  <c r="AS279" i="1"/>
  <c r="AT279" i="1"/>
  <c r="AU279" i="1"/>
  <c r="AV279" i="1"/>
  <c r="AW279" i="1"/>
  <c r="AX279" i="1"/>
  <c r="AY279" i="1"/>
  <c r="AZ279" i="1"/>
  <c r="BA279" i="1"/>
  <c r="BB279" i="1"/>
  <c r="BE279" i="1" s="1"/>
  <c r="BL279" i="1"/>
  <c r="BM279" i="1"/>
  <c r="BN279" i="1"/>
  <c r="X280" i="1"/>
  <c r="Y280" i="1"/>
  <c r="Z280" i="1"/>
  <c r="AA280" i="1"/>
  <c r="AB280" i="1"/>
  <c r="AC280" i="1"/>
  <c r="AD280" i="1"/>
  <c r="AE280" i="1"/>
  <c r="AF280" i="1"/>
  <c r="AG280" i="1"/>
  <c r="AH280" i="1"/>
  <c r="AI280" i="1"/>
  <c r="AS280" i="1"/>
  <c r="AT280" i="1"/>
  <c r="AU280" i="1"/>
  <c r="AV280" i="1"/>
  <c r="AW280" i="1"/>
  <c r="AX280" i="1"/>
  <c r="AY280" i="1"/>
  <c r="AZ280" i="1"/>
  <c r="BA280" i="1"/>
  <c r="BB280" i="1"/>
  <c r="BE280" i="1" s="1"/>
  <c r="BL280" i="1"/>
  <c r="BM280" i="1"/>
  <c r="BN280" i="1"/>
  <c r="X281" i="1"/>
  <c r="Y281" i="1"/>
  <c r="Z281" i="1"/>
  <c r="AA281" i="1"/>
  <c r="AB281" i="1"/>
  <c r="AC281" i="1"/>
  <c r="AD281" i="1"/>
  <c r="AE281" i="1"/>
  <c r="AF281" i="1"/>
  <c r="AG281" i="1"/>
  <c r="AH281" i="1"/>
  <c r="AI281" i="1"/>
  <c r="AS281" i="1"/>
  <c r="AT281" i="1"/>
  <c r="AU281" i="1"/>
  <c r="AV281" i="1"/>
  <c r="AW281" i="1"/>
  <c r="AX281" i="1"/>
  <c r="AY281" i="1"/>
  <c r="AZ281" i="1"/>
  <c r="BA281" i="1"/>
  <c r="BB281" i="1"/>
  <c r="BE281" i="1" s="1"/>
  <c r="BL281" i="1"/>
  <c r="BM281" i="1"/>
  <c r="BN281" i="1"/>
  <c r="X282" i="1"/>
  <c r="Y282" i="1"/>
  <c r="Z282" i="1"/>
  <c r="AA282" i="1"/>
  <c r="AB282" i="1"/>
  <c r="AC282" i="1"/>
  <c r="AD282" i="1"/>
  <c r="AE282" i="1"/>
  <c r="AF282" i="1"/>
  <c r="AG282" i="1"/>
  <c r="AH282" i="1"/>
  <c r="AI282" i="1"/>
  <c r="AS282" i="1"/>
  <c r="AT282" i="1"/>
  <c r="AU282" i="1"/>
  <c r="AV282" i="1"/>
  <c r="AW282" i="1"/>
  <c r="AX282" i="1"/>
  <c r="AY282" i="1"/>
  <c r="AZ282" i="1"/>
  <c r="BA282" i="1"/>
  <c r="BB282" i="1"/>
  <c r="BE282" i="1" s="1"/>
  <c r="BL282" i="1"/>
  <c r="BM282" i="1"/>
  <c r="BN282" i="1"/>
  <c r="X283" i="1"/>
  <c r="Y283" i="1"/>
  <c r="Z283" i="1"/>
  <c r="AA283" i="1"/>
  <c r="AB283" i="1"/>
  <c r="AC283" i="1"/>
  <c r="AD283" i="1"/>
  <c r="AE283" i="1"/>
  <c r="AF283" i="1"/>
  <c r="AG283" i="1"/>
  <c r="AH283" i="1"/>
  <c r="AI283" i="1"/>
  <c r="AS283" i="1"/>
  <c r="AT283" i="1"/>
  <c r="AU283" i="1"/>
  <c r="AV283" i="1"/>
  <c r="AW283" i="1"/>
  <c r="AX283" i="1"/>
  <c r="AY283" i="1"/>
  <c r="AZ283" i="1"/>
  <c r="BA283" i="1"/>
  <c r="BB283" i="1"/>
  <c r="BE283" i="1" s="1"/>
  <c r="BL283" i="1"/>
  <c r="BM283" i="1"/>
  <c r="BN283" i="1"/>
  <c r="X284" i="1"/>
  <c r="Y284" i="1"/>
  <c r="Z284" i="1"/>
  <c r="AA284" i="1"/>
  <c r="AB284" i="1"/>
  <c r="AC284" i="1"/>
  <c r="AD284" i="1"/>
  <c r="AE284" i="1"/>
  <c r="AF284" i="1"/>
  <c r="AG284" i="1"/>
  <c r="AH284" i="1"/>
  <c r="AI284" i="1"/>
  <c r="AS284" i="1"/>
  <c r="AT284" i="1"/>
  <c r="AU284" i="1"/>
  <c r="AV284" i="1"/>
  <c r="AW284" i="1"/>
  <c r="AX284" i="1"/>
  <c r="AY284" i="1"/>
  <c r="AZ284" i="1"/>
  <c r="BA284" i="1"/>
  <c r="BB284" i="1"/>
  <c r="BE284" i="1" s="1"/>
  <c r="BL284" i="1"/>
  <c r="BM284" i="1"/>
  <c r="BN284" i="1"/>
  <c r="X285" i="1"/>
  <c r="Y285" i="1"/>
  <c r="Z285" i="1"/>
  <c r="AA285" i="1"/>
  <c r="AB285" i="1"/>
  <c r="AC285" i="1"/>
  <c r="AD285" i="1"/>
  <c r="AE285" i="1"/>
  <c r="AF285" i="1"/>
  <c r="AG285" i="1"/>
  <c r="AH285" i="1"/>
  <c r="AI285" i="1"/>
  <c r="AS285" i="1"/>
  <c r="AT285" i="1"/>
  <c r="AU285" i="1"/>
  <c r="AV285" i="1"/>
  <c r="AW285" i="1"/>
  <c r="AX285" i="1"/>
  <c r="AY285" i="1"/>
  <c r="AZ285" i="1"/>
  <c r="BA285" i="1"/>
  <c r="BB285" i="1"/>
  <c r="BE285" i="1" s="1"/>
  <c r="BL285" i="1"/>
  <c r="BM285" i="1"/>
  <c r="BN285" i="1"/>
  <c r="X286" i="1"/>
  <c r="Y286" i="1"/>
  <c r="Z286" i="1"/>
  <c r="AA286" i="1"/>
  <c r="AB286" i="1"/>
  <c r="AC286" i="1"/>
  <c r="AD286" i="1"/>
  <c r="AE286" i="1"/>
  <c r="AF286" i="1"/>
  <c r="AG286" i="1"/>
  <c r="AH286" i="1"/>
  <c r="AI286" i="1"/>
  <c r="AS286" i="1"/>
  <c r="AT286" i="1"/>
  <c r="AU286" i="1"/>
  <c r="AV286" i="1"/>
  <c r="AW286" i="1"/>
  <c r="AX286" i="1"/>
  <c r="AY286" i="1"/>
  <c r="AZ286" i="1"/>
  <c r="BA286" i="1"/>
  <c r="BB286" i="1"/>
  <c r="BE286" i="1" s="1"/>
  <c r="BL286" i="1"/>
  <c r="BM286" i="1"/>
  <c r="BN286" i="1"/>
  <c r="X287" i="1"/>
  <c r="Y287" i="1"/>
  <c r="Z287" i="1"/>
  <c r="AA287" i="1"/>
  <c r="AB287" i="1"/>
  <c r="AC287" i="1"/>
  <c r="AD287" i="1"/>
  <c r="AE287" i="1"/>
  <c r="AF287" i="1"/>
  <c r="AG287" i="1"/>
  <c r="AH287" i="1"/>
  <c r="AI287" i="1"/>
  <c r="AS287" i="1"/>
  <c r="AT287" i="1"/>
  <c r="AU287" i="1"/>
  <c r="AV287" i="1"/>
  <c r="AW287" i="1"/>
  <c r="AX287" i="1"/>
  <c r="AY287" i="1"/>
  <c r="AZ287" i="1"/>
  <c r="BA287" i="1"/>
  <c r="BB287" i="1"/>
  <c r="BE287" i="1" s="1"/>
  <c r="BL287" i="1"/>
  <c r="BM287" i="1"/>
  <c r="BN287" i="1"/>
  <c r="X288" i="1"/>
  <c r="Y288" i="1"/>
  <c r="Z288" i="1"/>
  <c r="AA288" i="1"/>
  <c r="AB288" i="1"/>
  <c r="AC288" i="1"/>
  <c r="AD288" i="1"/>
  <c r="AE288" i="1"/>
  <c r="AF288" i="1"/>
  <c r="AG288" i="1"/>
  <c r="AH288" i="1"/>
  <c r="AI288" i="1"/>
  <c r="AS288" i="1"/>
  <c r="AT288" i="1"/>
  <c r="AU288" i="1"/>
  <c r="AV288" i="1"/>
  <c r="AW288" i="1"/>
  <c r="AX288" i="1"/>
  <c r="AY288" i="1"/>
  <c r="AZ288" i="1"/>
  <c r="BA288" i="1"/>
  <c r="BB288" i="1"/>
  <c r="BE288" i="1" s="1"/>
  <c r="BL288" i="1"/>
  <c r="BM288" i="1"/>
  <c r="BN288" i="1"/>
  <c r="X289" i="1"/>
  <c r="Y289" i="1"/>
  <c r="Z289" i="1"/>
  <c r="AA289" i="1"/>
  <c r="AB289" i="1"/>
  <c r="AC289" i="1"/>
  <c r="AD289" i="1"/>
  <c r="AE289" i="1"/>
  <c r="AF289" i="1"/>
  <c r="AG289" i="1"/>
  <c r="AH289" i="1"/>
  <c r="AI289" i="1"/>
  <c r="AS289" i="1"/>
  <c r="AT289" i="1"/>
  <c r="AU289" i="1"/>
  <c r="AV289" i="1"/>
  <c r="AW289" i="1"/>
  <c r="AX289" i="1"/>
  <c r="AY289" i="1"/>
  <c r="AZ289" i="1"/>
  <c r="BA289" i="1"/>
  <c r="BB289" i="1"/>
  <c r="BE289" i="1" s="1"/>
  <c r="BL289" i="1"/>
  <c r="BM289" i="1"/>
  <c r="BN289" i="1"/>
  <c r="X290" i="1"/>
  <c r="Y290" i="1"/>
  <c r="Z290" i="1"/>
  <c r="AA290" i="1"/>
  <c r="AB290" i="1"/>
  <c r="AC290" i="1"/>
  <c r="AD290" i="1"/>
  <c r="AE290" i="1"/>
  <c r="AF290" i="1"/>
  <c r="AG290" i="1"/>
  <c r="AH290" i="1"/>
  <c r="AI290" i="1"/>
  <c r="AS290" i="1"/>
  <c r="AT290" i="1"/>
  <c r="AU290" i="1"/>
  <c r="AV290" i="1"/>
  <c r="AW290" i="1"/>
  <c r="AX290" i="1"/>
  <c r="AY290" i="1"/>
  <c r="AZ290" i="1"/>
  <c r="BA290" i="1"/>
  <c r="BB290" i="1"/>
  <c r="BE290" i="1" s="1"/>
  <c r="BL290" i="1"/>
  <c r="BM290" i="1"/>
  <c r="BN290" i="1"/>
  <c r="X291" i="1"/>
  <c r="Y291" i="1"/>
  <c r="Z291" i="1"/>
  <c r="AA291" i="1"/>
  <c r="AB291" i="1"/>
  <c r="AC291" i="1"/>
  <c r="AD291" i="1"/>
  <c r="AE291" i="1"/>
  <c r="AF291" i="1"/>
  <c r="AG291" i="1"/>
  <c r="AH291" i="1"/>
  <c r="AI291" i="1"/>
  <c r="AS291" i="1"/>
  <c r="AT291" i="1"/>
  <c r="AU291" i="1"/>
  <c r="AV291" i="1"/>
  <c r="AW291" i="1"/>
  <c r="AX291" i="1"/>
  <c r="AY291" i="1"/>
  <c r="AZ291" i="1"/>
  <c r="BA291" i="1"/>
  <c r="BB291" i="1"/>
  <c r="BE291" i="1" s="1"/>
  <c r="BL291" i="1"/>
  <c r="BM291" i="1"/>
  <c r="BN291" i="1"/>
  <c r="X292" i="1"/>
  <c r="Y292" i="1"/>
  <c r="Z292" i="1"/>
  <c r="AA292" i="1"/>
  <c r="AB292" i="1"/>
  <c r="AC292" i="1"/>
  <c r="AD292" i="1"/>
  <c r="AE292" i="1"/>
  <c r="AF292" i="1"/>
  <c r="AG292" i="1"/>
  <c r="AH292" i="1"/>
  <c r="AI292" i="1"/>
  <c r="AS292" i="1"/>
  <c r="AT292" i="1"/>
  <c r="AU292" i="1"/>
  <c r="AV292" i="1"/>
  <c r="AW292" i="1"/>
  <c r="AX292" i="1"/>
  <c r="AY292" i="1"/>
  <c r="AZ292" i="1"/>
  <c r="BA292" i="1"/>
  <c r="BB292" i="1"/>
  <c r="BE292" i="1" s="1"/>
  <c r="BL292" i="1"/>
  <c r="BM292" i="1"/>
  <c r="BN292" i="1"/>
  <c r="X293" i="1"/>
  <c r="Y293" i="1"/>
  <c r="Z293" i="1"/>
  <c r="AA293" i="1"/>
  <c r="AB293" i="1"/>
  <c r="AC293" i="1"/>
  <c r="AD293" i="1"/>
  <c r="AE293" i="1"/>
  <c r="AF293" i="1"/>
  <c r="AG293" i="1"/>
  <c r="AH293" i="1"/>
  <c r="AI293" i="1"/>
  <c r="AS293" i="1"/>
  <c r="AT293" i="1"/>
  <c r="AU293" i="1"/>
  <c r="AV293" i="1"/>
  <c r="AW293" i="1"/>
  <c r="AX293" i="1"/>
  <c r="AY293" i="1"/>
  <c r="AZ293" i="1"/>
  <c r="BA293" i="1"/>
  <c r="BB293" i="1"/>
  <c r="BE293" i="1" s="1"/>
  <c r="BL293" i="1"/>
  <c r="BM293" i="1"/>
  <c r="BN293" i="1"/>
  <c r="X294" i="1"/>
  <c r="Y294" i="1"/>
  <c r="Z294" i="1"/>
  <c r="AA294" i="1"/>
  <c r="AB294" i="1"/>
  <c r="AC294" i="1"/>
  <c r="AD294" i="1"/>
  <c r="AE294" i="1"/>
  <c r="AF294" i="1"/>
  <c r="AG294" i="1"/>
  <c r="AH294" i="1"/>
  <c r="AI294" i="1"/>
  <c r="AS294" i="1"/>
  <c r="AT294" i="1"/>
  <c r="AU294" i="1"/>
  <c r="AV294" i="1"/>
  <c r="AW294" i="1"/>
  <c r="AX294" i="1"/>
  <c r="AY294" i="1"/>
  <c r="AZ294" i="1"/>
  <c r="BA294" i="1"/>
  <c r="BB294" i="1"/>
  <c r="BE294" i="1" s="1"/>
  <c r="BL294" i="1"/>
  <c r="BM294" i="1"/>
  <c r="BN294" i="1"/>
  <c r="X295" i="1"/>
  <c r="Y295" i="1"/>
  <c r="Z295" i="1"/>
  <c r="AA295" i="1"/>
  <c r="AB295" i="1"/>
  <c r="AC295" i="1"/>
  <c r="AD295" i="1"/>
  <c r="AE295" i="1"/>
  <c r="AF295" i="1"/>
  <c r="AG295" i="1"/>
  <c r="AH295" i="1"/>
  <c r="AI295" i="1"/>
  <c r="AS295" i="1"/>
  <c r="AT295" i="1"/>
  <c r="AU295" i="1"/>
  <c r="AV295" i="1"/>
  <c r="AW295" i="1"/>
  <c r="AX295" i="1"/>
  <c r="AY295" i="1"/>
  <c r="AZ295" i="1"/>
  <c r="BA295" i="1"/>
  <c r="BB295" i="1"/>
  <c r="BE295" i="1" s="1"/>
  <c r="BL295" i="1"/>
  <c r="BM295" i="1"/>
  <c r="BN295" i="1"/>
  <c r="X296" i="1"/>
  <c r="Y296" i="1"/>
  <c r="Z296" i="1"/>
  <c r="AA296" i="1"/>
  <c r="AB296" i="1"/>
  <c r="AC296" i="1"/>
  <c r="AD296" i="1"/>
  <c r="AE296" i="1"/>
  <c r="AF296" i="1"/>
  <c r="AG296" i="1"/>
  <c r="AH296" i="1"/>
  <c r="AI296" i="1"/>
  <c r="AS296" i="1"/>
  <c r="AT296" i="1"/>
  <c r="AU296" i="1"/>
  <c r="AV296" i="1"/>
  <c r="AW296" i="1"/>
  <c r="AX296" i="1"/>
  <c r="AY296" i="1"/>
  <c r="AZ296" i="1"/>
  <c r="BA296" i="1"/>
  <c r="BB296" i="1"/>
  <c r="BE296" i="1" s="1"/>
  <c r="BL296" i="1"/>
  <c r="BM296" i="1"/>
  <c r="BN296" i="1"/>
  <c r="X297" i="1"/>
  <c r="Y297" i="1"/>
  <c r="Z297" i="1"/>
  <c r="AA297" i="1"/>
  <c r="AB297" i="1"/>
  <c r="AC297" i="1"/>
  <c r="AD297" i="1"/>
  <c r="AE297" i="1"/>
  <c r="AF297" i="1"/>
  <c r="AG297" i="1"/>
  <c r="AH297" i="1"/>
  <c r="AI297" i="1"/>
  <c r="AS297" i="1"/>
  <c r="AT297" i="1"/>
  <c r="AU297" i="1"/>
  <c r="AV297" i="1"/>
  <c r="AW297" i="1"/>
  <c r="AX297" i="1"/>
  <c r="AY297" i="1"/>
  <c r="AZ297" i="1"/>
  <c r="BA297" i="1"/>
  <c r="BB297" i="1"/>
  <c r="BE297" i="1" s="1"/>
  <c r="BL297" i="1"/>
  <c r="BM297" i="1"/>
  <c r="BN297" i="1"/>
  <c r="X298" i="1"/>
  <c r="Y298" i="1"/>
  <c r="Z298" i="1"/>
  <c r="AA298" i="1"/>
  <c r="AB298" i="1"/>
  <c r="AC298" i="1"/>
  <c r="AD298" i="1"/>
  <c r="AE298" i="1"/>
  <c r="AF298" i="1"/>
  <c r="AG298" i="1"/>
  <c r="AH298" i="1"/>
  <c r="AI298" i="1"/>
  <c r="AS298" i="1"/>
  <c r="AT298" i="1"/>
  <c r="AU298" i="1"/>
  <c r="AV298" i="1"/>
  <c r="AW298" i="1"/>
  <c r="AX298" i="1"/>
  <c r="AY298" i="1"/>
  <c r="AZ298" i="1"/>
  <c r="BA298" i="1"/>
  <c r="BB298" i="1"/>
  <c r="BE298" i="1" s="1"/>
  <c r="BL298" i="1"/>
  <c r="BM298" i="1"/>
  <c r="BN298" i="1"/>
  <c r="X299" i="1"/>
  <c r="Y299" i="1"/>
  <c r="Z299" i="1"/>
  <c r="AA299" i="1"/>
  <c r="AB299" i="1"/>
  <c r="AC299" i="1"/>
  <c r="AD299" i="1"/>
  <c r="AE299" i="1"/>
  <c r="AF299" i="1"/>
  <c r="AG299" i="1"/>
  <c r="AH299" i="1"/>
  <c r="AI299" i="1"/>
  <c r="AS299" i="1"/>
  <c r="AT299" i="1"/>
  <c r="AU299" i="1"/>
  <c r="AV299" i="1"/>
  <c r="AW299" i="1"/>
  <c r="AX299" i="1"/>
  <c r="AY299" i="1"/>
  <c r="AZ299" i="1"/>
  <c r="BA299" i="1"/>
  <c r="BB299" i="1"/>
  <c r="BE299" i="1" s="1"/>
  <c r="BL299" i="1"/>
  <c r="BM299" i="1"/>
  <c r="BN299" i="1"/>
  <c r="X300" i="1"/>
  <c r="Y300" i="1"/>
  <c r="Z300" i="1"/>
  <c r="AA300" i="1"/>
  <c r="AB300" i="1"/>
  <c r="AC300" i="1"/>
  <c r="AD300" i="1"/>
  <c r="AE300" i="1"/>
  <c r="AF300" i="1"/>
  <c r="AG300" i="1"/>
  <c r="AH300" i="1"/>
  <c r="AI300" i="1"/>
  <c r="AS300" i="1"/>
  <c r="AT300" i="1"/>
  <c r="AU300" i="1"/>
  <c r="AV300" i="1"/>
  <c r="AW300" i="1"/>
  <c r="AX300" i="1"/>
  <c r="AY300" i="1"/>
  <c r="AZ300" i="1"/>
  <c r="BA300" i="1"/>
  <c r="BB300" i="1"/>
  <c r="BE300" i="1" s="1"/>
  <c r="BL300" i="1"/>
  <c r="BM300" i="1"/>
  <c r="BN300" i="1"/>
  <c r="X301" i="1"/>
  <c r="Y301" i="1"/>
  <c r="Z301" i="1"/>
  <c r="AA301" i="1"/>
  <c r="AB301" i="1"/>
  <c r="AC301" i="1"/>
  <c r="AD301" i="1"/>
  <c r="AE301" i="1"/>
  <c r="AF301" i="1"/>
  <c r="AG301" i="1"/>
  <c r="AH301" i="1"/>
  <c r="AI301" i="1"/>
  <c r="AS301" i="1"/>
  <c r="AT301" i="1"/>
  <c r="AU301" i="1"/>
  <c r="AV301" i="1"/>
  <c r="AW301" i="1"/>
  <c r="AX301" i="1"/>
  <c r="AY301" i="1"/>
  <c r="AZ301" i="1"/>
  <c r="BA301" i="1"/>
  <c r="BB301" i="1"/>
  <c r="BE301" i="1" s="1"/>
  <c r="BL301" i="1"/>
  <c r="BM301" i="1"/>
  <c r="BN301" i="1"/>
  <c r="X302" i="1"/>
  <c r="Y302" i="1"/>
  <c r="Z302" i="1"/>
  <c r="AA302" i="1"/>
  <c r="AB302" i="1"/>
  <c r="AC302" i="1"/>
  <c r="AD302" i="1"/>
  <c r="AE302" i="1"/>
  <c r="AF302" i="1"/>
  <c r="AG302" i="1"/>
  <c r="AH302" i="1"/>
  <c r="AI302" i="1"/>
  <c r="AS302" i="1"/>
  <c r="AT302" i="1"/>
  <c r="AU302" i="1"/>
  <c r="AV302" i="1"/>
  <c r="AW302" i="1"/>
  <c r="AX302" i="1"/>
  <c r="AY302" i="1"/>
  <c r="AZ302" i="1"/>
  <c r="BA302" i="1"/>
  <c r="BB302" i="1"/>
  <c r="BE302" i="1" s="1"/>
  <c r="BL302" i="1"/>
  <c r="BM302" i="1"/>
  <c r="BN302" i="1"/>
  <c r="X303" i="1"/>
  <c r="Y303" i="1"/>
  <c r="Z303" i="1"/>
  <c r="AA303" i="1"/>
  <c r="AB303" i="1"/>
  <c r="AC303" i="1"/>
  <c r="AD303" i="1"/>
  <c r="AE303" i="1"/>
  <c r="AF303" i="1"/>
  <c r="AG303" i="1"/>
  <c r="AH303" i="1"/>
  <c r="AI303" i="1"/>
  <c r="AS303" i="1"/>
  <c r="AT303" i="1"/>
  <c r="AU303" i="1"/>
  <c r="AV303" i="1"/>
  <c r="AW303" i="1"/>
  <c r="AX303" i="1"/>
  <c r="AY303" i="1"/>
  <c r="AZ303" i="1"/>
  <c r="BA303" i="1"/>
  <c r="BB303" i="1"/>
  <c r="BE303" i="1" s="1"/>
  <c r="BL303" i="1"/>
  <c r="BM303" i="1"/>
  <c r="BN303" i="1"/>
  <c r="X304" i="1"/>
  <c r="Y304" i="1"/>
  <c r="Z304" i="1"/>
  <c r="AA304" i="1"/>
  <c r="AB304" i="1"/>
  <c r="AC304" i="1"/>
  <c r="AD304" i="1"/>
  <c r="AE304" i="1"/>
  <c r="AF304" i="1"/>
  <c r="AG304" i="1"/>
  <c r="AH304" i="1"/>
  <c r="AI304" i="1"/>
  <c r="AS304" i="1"/>
  <c r="AT304" i="1"/>
  <c r="AU304" i="1"/>
  <c r="AV304" i="1"/>
  <c r="AW304" i="1"/>
  <c r="AX304" i="1"/>
  <c r="AY304" i="1"/>
  <c r="AZ304" i="1"/>
  <c r="BA304" i="1"/>
  <c r="BB304" i="1"/>
  <c r="BE304" i="1" s="1"/>
  <c r="BL304" i="1"/>
  <c r="BM304" i="1"/>
  <c r="BN304" i="1"/>
  <c r="X305" i="1"/>
  <c r="Y305" i="1"/>
  <c r="Z305" i="1"/>
  <c r="AA305" i="1"/>
  <c r="AB305" i="1"/>
  <c r="AC305" i="1"/>
  <c r="AD305" i="1"/>
  <c r="AE305" i="1"/>
  <c r="AF305" i="1"/>
  <c r="AG305" i="1"/>
  <c r="AH305" i="1"/>
  <c r="AI305" i="1"/>
  <c r="AS305" i="1"/>
  <c r="AT305" i="1"/>
  <c r="AU305" i="1"/>
  <c r="AV305" i="1"/>
  <c r="AW305" i="1"/>
  <c r="AX305" i="1"/>
  <c r="AY305" i="1"/>
  <c r="AZ305" i="1"/>
  <c r="BA305" i="1"/>
  <c r="BB305" i="1"/>
  <c r="BE305" i="1" s="1"/>
  <c r="BL305" i="1"/>
  <c r="BM305" i="1"/>
  <c r="BN305" i="1"/>
  <c r="X306" i="1"/>
  <c r="Y306" i="1"/>
  <c r="Z306" i="1"/>
  <c r="AA306" i="1"/>
  <c r="AB306" i="1"/>
  <c r="AC306" i="1"/>
  <c r="AD306" i="1"/>
  <c r="AE306" i="1"/>
  <c r="AF306" i="1"/>
  <c r="AG306" i="1"/>
  <c r="AH306" i="1"/>
  <c r="AI306" i="1"/>
  <c r="AS306" i="1"/>
  <c r="AT306" i="1"/>
  <c r="AU306" i="1"/>
  <c r="AV306" i="1"/>
  <c r="AW306" i="1"/>
  <c r="AX306" i="1"/>
  <c r="AY306" i="1"/>
  <c r="AZ306" i="1"/>
  <c r="BA306" i="1"/>
  <c r="BB306" i="1"/>
  <c r="BE306" i="1" s="1"/>
  <c r="BL306" i="1"/>
  <c r="BM306" i="1"/>
  <c r="BN306" i="1"/>
  <c r="X307" i="1"/>
  <c r="Y307" i="1"/>
  <c r="Z307" i="1"/>
  <c r="AA307" i="1"/>
  <c r="AB307" i="1"/>
  <c r="AC307" i="1"/>
  <c r="AD307" i="1"/>
  <c r="AE307" i="1"/>
  <c r="AF307" i="1"/>
  <c r="AG307" i="1"/>
  <c r="AH307" i="1"/>
  <c r="AI307" i="1"/>
  <c r="AS307" i="1"/>
  <c r="AT307" i="1"/>
  <c r="AU307" i="1"/>
  <c r="AV307" i="1"/>
  <c r="AW307" i="1"/>
  <c r="AX307" i="1"/>
  <c r="AY307" i="1"/>
  <c r="AZ307" i="1"/>
  <c r="BA307" i="1"/>
  <c r="BB307" i="1"/>
  <c r="BE307" i="1" s="1"/>
  <c r="BL307" i="1"/>
  <c r="BM307" i="1"/>
  <c r="BN307" i="1"/>
  <c r="X308" i="1"/>
  <c r="Y308" i="1"/>
  <c r="Z308" i="1"/>
  <c r="AA308" i="1"/>
  <c r="AB308" i="1"/>
  <c r="AC308" i="1"/>
  <c r="AD308" i="1"/>
  <c r="AE308" i="1"/>
  <c r="AF308" i="1"/>
  <c r="AG308" i="1"/>
  <c r="AH308" i="1"/>
  <c r="AI308" i="1"/>
  <c r="AS308" i="1"/>
  <c r="AT308" i="1"/>
  <c r="AU308" i="1"/>
  <c r="AV308" i="1"/>
  <c r="AW308" i="1"/>
  <c r="AX308" i="1"/>
  <c r="AY308" i="1"/>
  <c r="AZ308" i="1"/>
  <c r="BA308" i="1"/>
  <c r="BB308" i="1"/>
  <c r="BE308" i="1" s="1"/>
  <c r="BL308" i="1"/>
  <c r="BM308" i="1"/>
  <c r="BN308" i="1"/>
  <c r="X309" i="1"/>
  <c r="Y309" i="1"/>
  <c r="Z309" i="1"/>
  <c r="AA309" i="1"/>
  <c r="AB309" i="1"/>
  <c r="AC309" i="1"/>
  <c r="AD309" i="1"/>
  <c r="AE309" i="1"/>
  <c r="AF309" i="1"/>
  <c r="AG309" i="1"/>
  <c r="AH309" i="1"/>
  <c r="AI309" i="1"/>
  <c r="AS309" i="1"/>
  <c r="AT309" i="1"/>
  <c r="AU309" i="1"/>
  <c r="AV309" i="1"/>
  <c r="AW309" i="1"/>
  <c r="AX309" i="1"/>
  <c r="AY309" i="1"/>
  <c r="AZ309" i="1"/>
  <c r="BA309" i="1"/>
  <c r="BB309" i="1"/>
  <c r="BE309" i="1" s="1"/>
  <c r="BL309" i="1"/>
  <c r="BM309" i="1"/>
  <c r="BN309" i="1"/>
  <c r="X310" i="1"/>
  <c r="Y310" i="1"/>
  <c r="Z310" i="1"/>
  <c r="AA310" i="1"/>
  <c r="AB310" i="1"/>
  <c r="AC310" i="1"/>
  <c r="AD310" i="1"/>
  <c r="AE310" i="1"/>
  <c r="AF310" i="1"/>
  <c r="AG310" i="1"/>
  <c r="AH310" i="1"/>
  <c r="AI310" i="1"/>
  <c r="AS310" i="1"/>
  <c r="AT310" i="1"/>
  <c r="AU310" i="1"/>
  <c r="AV310" i="1"/>
  <c r="AW310" i="1"/>
  <c r="AX310" i="1"/>
  <c r="AY310" i="1"/>
  <c r="AZ310" i="1"/>
  <c r="BA310" i="1"/>
  <c r="BB310" i="1"/>
  <c r="BE310" i="1" s="1"/>
  <c r="BL310" i="1"/>
  <c r="BM310" i="1"/>
  <c r="BN310" i="1"/>
  <c r="X311" i="1"/>
  <c r="Y311" i="1"/>
  <c r="Z311" i="1"/>
  <c r="AA311" i="1"/>
  <c r="AB311" i="1"/>
  <c r="AC311" i="1"/>
  <c r="AD311" i="1"/>
  <c r="AE311" i="1"/>
  <c r="AF311" i="1"/>
  <c r="AG311" i="1"/>
  <c r="AH311" i="1"/>
  <c r="AI311" i="1"/>
  <c r="AS311" i="1"/>
  <c r="AT311" i="1"/>
  <c r="AU311" i="1"/>
  <c r="AV311" i="1"/>
  <c r="AW311" i="1"/>
  <c r="AX311" i="1"/>
  <c r="AY311" i="1"/>
  <c r="AZ311" i="1"/>
  <c r="BA311" i="1"/>
  <c r="BB311" i="1"/>
  <c r="BE311" i="1" s="1"/>
  <c r="BL311" i="1"/>
  <c r="BM311" i="1"/>
  <c r="BN311" i="1"/>
  <c r="X312" i="1"/>
  <c r="Y312" i="1"/>
  <c r="Z312" i="1"/>
  <c r="AA312" i="1"/>
  <c r="AB312" i="1"/>
  <c r="AC312" i="1"/>
  <c r="AD312" i="1"/>
  <c r="AE312" i="1"/>
  <c r="AF312" i="1"/>
  <c r="AG312" i="1"/>
  <c r="AH312" i="1"/>
  <c r="AI312" i="1"/>
  <c r="AS312" i="1"/>
  <c r="AT312" i="1"/>
  <c r="AU312" i="1"/>
  <c r="AV312" i="1"/>
  <c r="AW312" i="1"/>
  <c r="AX312" i="1"/>
  <c r="AY312" i="1"/>
  <c r="AZ312" i="1"/>
  <c r="BA312" i="1"/>
  <c r="BB312" i="1"/>
  <c r="BE312" i="1" s="1"/>
  <c r="BL312" i="1"/>
  <c r="BM312" i="1"/>
  <c r="BN312" i="1"/>
  <c r="X313" i="1"/>
  <c r="Y313" i="1"/>
  <c r="Z313" i="1"/>
  <c r="AA313" i="1"/>
  <c r="AB313" i="1"/>
  <c r="AC313" i="1"/>
  <c r="AD313" i="1"/>
  <c r="AE313" i="1"/>
  <c r="AF313" i="1"/>
  <c r="AG313" i="1"/>
  <c r="AH313" i="1"/>
  <c r="AI313" i="1"/>
  <c r="AS313" i="1"/>
  <c r="AT313" i="1"/>
  <c r="AU313" i="1"/>
  <c r="AV313" i="1"/>
  <c r="AW313" i="1"/>
  <c r="AX313" i="1"/>
  <c r="AY313" i="1"/>
  <c r="AZ313" i="1"/>
  <c r="BA313" i="1"/>
  <c r="BB313" i="1"/>
  <c r="BE313" i="1" s="1"/>
  <c r="BL313" i="1"/>
  <c r="BM313" i="1"/>
  <c r="BN313" i="1"/>
  <c r="X314" i="1"/>
  <c r="Y314" i="1"/>
  <c r="Z314" i="1"/>
  <c r="AA314" i="1"/>
  <c r="AB314" i="1"/>
  <c r="AC314" i="1"/>
  <c r="AD314" i="1"/>
  <c r="AE314" i="1"/>
  <c r="AF314" i="1"/>
  <c r="AG314" i="1"/>
  <c r="AH314" i="1"/>
  <c r="AI314" i="1"/>
  <c r="AS314" i="1"/>
  <c r="AT314" i="1"/>
  <c r="AU314" i="1"/>
  <c r="AV314" i="1"/>
  <c r="AW314" i="1"/>
  <c r="AX314" i="1"/>
  <c r="AY314" i="1"/>
  <c r="AZ314" i="1"/>
  <c r="BA314" i="1"/>
  <c r="BB314" i="1"/>
  <c r="BE314" i="1" s="1"/>
  <c r="BL314" i="1"/>
  <c r="BM314" i="1"/>
  <c r="BN314" i="1"/>
  <c r="X315" i="1"/>
  <c r="Y315" i="1"/>
  <c r="Z315" i="1"/>
  <c r="AA315" i="1"/>
  <c r="AB315" i="1"/>
  <c r="AC315" i="1"/>
  <c r="AD315" i="1"/>
  <c r="AE315" i="1"/>
  <c r="AF315" i="1"/>
  <c r="AG315" i="1"/>
  <c r="AH315" i="1"/>
  <c r="AI315" i="1"/>
  <c r="AS315" i="1"/>
  <c r="AT315" i="1"/>
  <c r="AU315" i="1"/>
  <c r="AV315" i="1"/>
  <c r="AW315" i="1"/>
  <c r="AX315" i="1"/>
  <c r="AY315" i="1"/>
  <c r="AZ315" i="1"/>
  <c r="BA315" i="1"/>
  <c r="BB315" i="1"/>
  <c r="BE315" i="1" s="1"/>
  <c r="BL315" i="1"/>
  <c r="BM315" i="1"/>
  <c r="BN315" i="1"/>
  <c r="X316" i="1"/>
  <c r="Y316" i="1"/>
  <c r="Z316" i="1"/>
  <c r="AA316" i="1"/>
  <c r="AB316" i="1"/>
  <c r="AC316" i="1"/>
  <c r="AD316" i="1"/>
  <c r="AE316" i="1"/>
  <c r="AF316" i="1"/>
  <c r="AG316" i="1"/>
  <c r="AH316" i="1"/>
  <c r="AI316" i="1"/>
  <c r="AS316" i="1"/>
  <c r="AT316" i="1"/>
  <c r="AU316" i="1"/>
  <c r="AV316" i="1"/>
  <c r="AW316" i="1"/>
  <c r="AX316" i="1"/>
  <c r="AY316" i="1"/>
  <c r="AZ316" i="1"/>
  <c r="BA316" i="1"/>
  <c r="BB316" i="1"/>
  <c r="BE316" i="1" s="1"/>
  <c r="BL316" i="1"/>
  <c r="BM316" i="1"/>
  <c r="BN316" i="1"/>
  <c r="X317" i="1"/>
  <c r="Y317" i="1"/>
  <c r="Z317" i="1"/>
  <c r="AA317" i="1"/>
  <c r="AB317" i="1"/>
  <c r="AC317" i="1"/>
  <c r="AD317" i="1"/>
  <c r="AE317" i="1"/>
  <c r="AF317" i="1"/>
  <c r="AG317" i="1"/>
  <c r="AH317" i="1"/>
  <c r="AI317" i="1"/>
  <c r="AS317" i="1"/>
  <c r="AT317" i="1"/>
  <c r="AU317" i="1"/>
  <c r="AV317" i="1"/>
  <c r="AW317" i="1"/>
  <c r="AX317" i="1"/>
  <c r="AY317" i="1"/>
  <c r="AZ317" i="1"/>
  <c r="BA317" i="1"/>
  <c r="BB317" i="1"/>
  <c r="BE317" i="1" s="1"/>
  <c r="BL317" i="1"/>
  <c r="BM317" i="1"/>
  <c r="BN317" i="1"/>
  <c r="X318" i="1"/>
  <c r="Y318" i="1"/>
  <c r="Z318" i="1"/>
  <c r="AA318" i="1"/>
  <c r="AB318" i="1"/>
  <c r="AC318" i="1"/>
  <c r="AD318" i="1"/>
  <c r="AE318" i="1"/>
  <c r="AF318" i="1"/>
  <c r="AG318" i="1"/>
  <c r="AH318" i="1"/>
  <c r="AI318" i="1"/>
  <c r="AS318" i="1"/>
  <c r="AT318" i="1"/>
  <c r="AU318" i="1"/>
  <c r="AV318" i="1"/>
  <c r="AW318" i="1"/>
  <c r="AX318" i="1"/>
  <c r="AY318" i="1"/>
  <c r="AZ318" i="1"/>
  <c r="BA318" i="1"/>
  <c r="BB318" i="1"/>
  <c r="BE318" i="1" s="1"/>
  <c r="BL318" i="1"/>
  <c r="BM318" i="1"/>
  <c r="BN318" i="1"/>
  <c r="X319" i="1"/>
  <c r="Y319" i="1"/>
  <c r="Z319" i="1"/>
  <c r="AA319" i="1"/>
  <c r="AB319" i="1"/>
  <c r="AC319" i="1"/>
  <c r="AD319" i="1"/>
  <c r="AE319" i="1"/>
  <c r="AF319" i="1"/>
  <c r="AG319" i="1"/>
  <c r="AH319" i="1"/>
  <c r="AI319" i="1"/>
  <c r="AS319" i="1"/>
  <c r="AT319" i="1"/>
  <c r="AU319" i="1"/>
  <c r="AV319" i="1"/>
  <c r="AW319" i="1"/>
  <c r="AX319" i="1"/>
  <c r="AY319" i="1"/>
  <c r="AZ319" i="1"/>
  <c r="BA319" i="1"/>
  <c r="BB319" i="1"/>
  <c r="BE319" i="1" s="1"/>
  <c r="BL319" i="1"/>
  <c r="BM319" i="1"/>
  <c r="BN319" i="1"/>
  <c r="X320" i="1"/>
  <c r="Y320" i="1"/>
  <c r="Z320" i="1"/>
  <c r="AA320" i="1"/>
  <c r="AB320" i="1"/>
  <c r="AC320" i="1"/>
  <c r="AD320" i="1"/>
  <c r="AE320" i="1"/>
  <c r="AF320" i="1"/>
  <c r="AG320" i="1"/>
  <c r="AH320" i="1"/>
  <c r="AI320" i="1"/>
  <c r="AS320" i="1"/>
  <c r="AT320" i="1"/>
  <c r="AU320" i="1"/>
  <c r="AV320" i="1"/>
  <c r="AW320" i="1"/>
  <c r="AX320" i="1"/>
  <c r="AY320" i="1"/>
  <c r="AZ320" i="1"/>
  <c r="BA320" i="1"/>
  <c r="BB320" i="1"/>
  <c r="BE320" i="1" s="1"/>
  <c r="BL320" i="1"/>
  <c r="BM320" i="1"/>
  <c r="BN320" i="1"/>
  <c r="X321" i="1"/>
  <c r="Y321" i="1"/>
  <c r="Z321" i="1"/>
  <c r="AA321" i="1"/>
  <c r="AB321" i="1"/>
  <c r="AC321" i="1"/>
  <c r="AD321" i="1"/>
  <c r="AE321" i="1"/>
  <c r="AF321" i="1"/>
  <c r="AG321" i="1"/>
  <c r="AH321" i="1"/>
  <c r="AI321" i="1"/>
  <c r="AS321" i="1"/>
  <c r="AT321" i="1"/>
  <c r="AU321" i="1"/>
  <c r="AV321" i="1"/>
  <c r="AW321" i="1"/>
  <c r="AX321" i="1"/>
  <c r="AY321" i="1"/>
  <c r="AZ321" i="1"/>
  <c r="BA321" i="1"/>
  <c r="BB321" i="1"/>
  <c r="BE321" i="1" s="1"/>
  <c r="BL321" i="1"/>
  <c r="BM321" i="1"/>
  <c r="BN321" i="1"/>
  <c r="X322" i="1"/>
  <c r="Y322" i="1"/>
  <c r="Z322" i="1"/>
  <c r="AA322" i="1"/>
  <c r="AB322" i="1"/>
  <c r="AC322" i="1"/>
  <c r="AD322" i="1"/>
  <c r="AE322" i="1"/>
  <c r="AF322" i="1"/>
  <c r="AG322" i="1"/>
  <c r="AH322" i="1"/>
  <c r="AI322" i="1"/>
  <c r="AS322" i="1"/>
  <c r="AT322" i="1"/>
  <c r="AU322" i="1"/>
  <c r="AV322" i="1"/>
  <c r="AW322" i="1"/>
  <c r="AX322" i="1"/>
  <c r="AY322" i="1"/>
  <c r="AZ322" i="1"/>
  <c r="BA322" i="1"/>
  <c r="BB322" i="1"/>
  <c r="BE322" i="1" s="1"/>
  <c r="BL322" i="1"/>
  <c r="BM322" i="1"/>
  <c r="BN322" i="1"/>
  <c r="X323" i="1"/>
  <c r="Y323" i="1"/>
  <c r="Z323" i="1"/>
  <c r="AA323" i="1"/>
  <c r="AB323" i="1"/>
  <c r="AC323" i="1"/>
  <c r="AD323" i="1"/>
  <c r="AE323" i="1"/>
  <c r="AF323" i="1"/>
  <c r="AG323" i="1"/>
  <c r="AH323" i="1"/>
  <c r="AI323" i="1"/>
  <c r="AS323" i="1"/>
  <c r="AT323" i="1"/>
  <c r="AU323" i="1"/>
  <c r="AV323" i="1"/>
  <c r="AW323" i="1"/>
  <c r="AX323" i="1"/>
  <c r="AY323" i="1"/>
  <c r="AZ323" i="1"/>
  <c r="BA323" i="1"/>
  <c r="BB323" i="1"/>
  <c r="BE323" i="1" s="1"/>
  <c r="BL323" i="1"/>
  <c r="BM323" i="1"/>
  <c r="BN323" i="1"/>
  <c r="X324" i="1"/>
  <c r="Y324" i="1"/>
  <c r="Z324" i="1"/>
  <c r="AA324" i="1"/>
  <c r="AB324" i="1"/>
  <c r="AC324" i="1"/>
  <c r="AD324" i="1"/>
  <c r="AE324" i="1"/>
  <c r="AF324" i="1"/>
  <c r="AG324" i="1"/>
  <c r="AH324" i="1"/>
  <c r="AI324" i="1"/>
  <c r="AS324" i="1"/>
  <c r="AT324" i="1"/>
  <c r="AU324" i="1"/>
  <c r="AV324" i="1"/>
  <c r="AW324" i="1"/>
  <c r="AX324" i="1"/>
  <c r="AY324" i="1"/>
  <c r="AZ324" i="1"/>
  <c r="BA324" i="1"/>
  <c r="BB324" i="1"/>
  <c r="BE324" i="1" s="1"/>
  <c r="BL324" i="1"/>
  <c r="BM324" i="1"/>
  <c r="BN324" i="1"/>
  <c r="X325" i="1"/>
  <c r="Y325" i="1"/>
  <c r="Z325" i="1"/>
  <c r="AA325" i="1"/>
  <c r="AB325" i="1"/>
  <c r="AC325" i="1"/>
  <c r="AD325" i="1"/>
  <c r="AE325" i="1"/>
  <c r="AF325" i="1"/>
  <c r="AG325" i="1"/>
  <c r="AH325" i="1"/>
  <c r="AI325" i="1"/>
  <c r="AS325" i="1"/>
  <c r="AT325" i="1"/>
  <c r="AU325" i="1"/>
  <c r="AV325" i="1"/>
  <c r="AW325" i="1"/>
  <c r="AX325" i="1"/>
  <c r="AY325" i="1"/>
  <c r="AZ325" i="1"/>
  <c r="BA325" i="1"/>
  <c r="BB325" i="1"/>
  <c r="BE325" i="1" s="1"/>
  <c r="BL325" i="1"/>
  <c r="BM325" i="1"/>
  <c r="BN325" i="1"/>
  <c r="X326" i="1"/>
  <c r="Y326" i="1"/>
  <c r="Z326" i="1"/>
  <c r="AA326" i="1"/>
  <c r="AB326" i="1"/>
  <c r="AC326" i="1"/>
  <c r="AD326" i="1"/>
  <c r="AE326" i="1"/>
  <c r="AF326" i="1"/>
  <c r="AG326" i="1"/>
  <c r="AH326" i="1"/>
  <c r="AI326" i="1"/>
  <c r="AS326" i="1"/>
  <c r="AT326" i="1"/>
  <c r="AU326" i="1"/>
  <c r="AV326" i="1"/>
  <c r="AW326" i="1"/>
  <c r="AX326" i="1"/>
  <c r="AY326" i="1"/>
  <c r="AZ326" i="1"/>
  <c r="BA326" i="1"/>
  <c r="BB326" i="1"/>
  <c r="BE326" i="1" s="1"/>
  <c r="BL326" i="1"/>
  <c r="BM326" i="1"/>
  <c r="BN326" i="1"/>
  <c r="X327" i="1"/>
  <c r="Y327" i="1"/>
  <c r="Z327" i="1"/>
  <c r="AA327" i="1"/>
  <c r="AB327" i="1"/>
  <c r="AC327" i="1"/>
  <c r="AD327" i="1"/>
  <c r="AE327" i="1"/>
  <c r="AF327" i="1"/>
  <c r="AG327" i="1"/>
  <c r="AH327" i="1"/>
  <c r="AI327" i="1"/>
  <c r="AS327" i="1"/>
  <c r="AT327" i="1"/>
  <c r="AU327" i="1"/>
  <c r="AV327" i="1"/>
  <c r="AW327" i="1"/>
  <c r="AX327" i="1"/>
  <c r="AY327" i="1"/>
  <c r="AZ327" i="1"/>
  <c r="BA327" i="1"/>
  <c r="BB327" i="1"/>
  <c r="BE327" i="1" s="1"/>
  <c r="BL327" i="1"/>
  <c r="BM327" i="1"/>
  <c r="BN327" i="1"/>
  <c r="X328" i="1"/>
  <c r="Y328" i="1"/>
  <c r="Z328" i="1"/>
  <c r="AA328" i="1"/>
  <c r="AB328" i="1"/>
  <c r="AC328" i="1"/>
  <c r="AD328" i="1"/>
  <c r="AE328" i="1"/>
  <c r="AF328" i="1"/>
  <c r="AG328" i="1"/>
  <c r="AH328" i="1"/>
  <c r="AI328" i="1"/>
  <c r="AS328" i="1"/>
  <c r="AT328" i="1"/>
  <c r="AU328" i="1"/>
  <c r="AV328" i="1"/>
  <c r="AW328" i="1"/>
  <c r="AX328" i="1"/>
  <c r="AY328" i="1"/>
  <c r="AZ328" i="1"/>
  <c r="BA328" i="1"/>
  <c r="BB328" i="1"/>
  <c r="BE328" i="1" s="1"/>
  <c r="BL328" i="1"/>
  <c r="BM328" i="1"/>
  <c r="BN328" i="1"/>
  <c r="X329" i="1"/>
  <c r="Y329" i="1"/>
  <c r="Z329" i="1"/>
  <c r="AA329" i="1"/>
  <c r="AB329" i="1"/>
  <c r="AC329" i="1"/>
  <c r="AD329" i="1"/>
  <c r="AE329" i="1"/>
  <c r="AF329" i="1"/>
  <c r="AG329" i="1"/>
  <c r="AH329" i="1"/>
  <c r="AI329" i="1"/>
  <c r="AS329" i="1"/>
  <c r="AT329" i="1"/>
  <c r="AU329" i="1"/>
  <c r="AV329" i="1"/>
  <c r="AW329" i="1"/>
  <c r="AX329" i="1"/>
  <c r="AY329" i="1"/>
  <c r="AZ329" i="1"/>
  <c r="BA329" i="1"/>
  <c r="BB329" i="1"/>
  <c r="BE329" i="1" s="1"/>
  <c r="BL329" i="1"/>
  <c r="BM329" i="1"/>
  <c r="BN329" i="1"/>
  <c r="X330" i="1"/>
  <c r="Y330" i="1"/>
  <c r="Z330" i="1"/>
  <c r="AA330" i="1"/>
  <c r="AB330" i="1"/>
  <c r="AC330" i="1"/>
  <c r="AD330" i="1"/>
  <c r="AE330" i="1"/>
  <c r="AF330" i="1"/>
  <c r="AG330" i="1"/>
  <c r="AH330" i="1"/>
  <c r="AI330" i="1"/>
  <c r="AS330" i="1"/>
  <c r="AT330" i="1"/>
  <c r="AU330" i="1"/>
  <c r="AV330" i="1"/>
  <c r="AW330" i="1"/>
  <c r="AX330" i="1"/>
  <c r="AY330" i="1"/>
  <c r="AZ330" i="1"/>
  <c r="BA330" i="1"/>
  <c r="BB330" i="1"/>
  <c r="BE330" i="1" s="1"/>
  <c r="BL330" i="1"/>
  <c r="BM330" i="1"/>
  <c r="BN330" i="1"/>
  <c r="X331" i="1"/>
  <c r="Y331" i="1"/>
  <c r="Z331" i="1"/>
  <c r="AA331" i="1"/>
  <c r="AB331" i="1"/>
  <c r="AC331" i="1"/>
  <c r="AD331" i="1"/>
  <c r="AE331" i="1"/>
  <c r="AF331" i="1"/>
  <c r="AG331" i="1"/>
  <c r="AH331" i="1"/>
  <c r="AI331" i="1"/>
  <c r="AS331" i="1"/>
  <c r="AT331" i="1"/>
  <c r="AU331" i="1"/>
  <c r="AV331" i="1"/>
  <c r="AW331" i="1"/>
  <c r="AX331" i="1"/>
  <c r="AY331" i="1"/>
  <c r="AZ331" i="1"/>
  <c r="BA331" i="1"/>
  <c r="BB331" i="1"/>
  <c r="BE331" i="1" s="1"/>
  <c r="BL331" i="1"/>
  <c r="BM331" i="1"/>
  <c r="BN331" i="1"/>
  <c r="X332" i="1"/>
  <c r="Y332" i="1"/>
  <c r="Z332" i="1"/>
  <c r="AA332" i="1"/>
  <c r="AB332" i="1"/>
  <c r="AC332" i="1"/>
  <c r="AD332" i="1"/>
  <c r="AE332" i="1"/>
  <c r="AF332" i="1"/>
  <c r="AG332" i="1"/>
  <c r="AH332" i="1"/>
  <c r="AI332" i="1"/>
  <c r="AS332" i="1"/>
  <c r="AT332" i="1"/>
  <c r="AU332" i="1"/>
  <c r="AV332" i="1"/>
  <c r="AW332" i="1"/>
  <c r="AX332" i="1"/>
  <c r="AY332" i="1"/>
  <c r="AZ332" i="1"/>
  <c r="BA332" i="1"/>
  <c r="BB332" i="1"/>
  <c r="BE332" i="1" s="1"/>
  <c r="BL332" i="1"/>
  <c r="BM332" i="1"/>
  <c r="BN332" i="1"/>
  <c r="X333" i="1"/>
  <c r="Y333" i="1"/>
  <c r="Z333" i="1"/>
  <c r="AA333" i="1"/>
  <c r="AB333" i="1"/>
  <c r="AC333" i="1"/>
  <c r="AD333" i="1"/>
  <c r="AE333" i="1"/>
  <c r="AF333" i="1"/>
  <c r="AG333" i="1"/>
  <c r="AH333" i="1"/>
  <c r="AI333" i="1"/>
  <c r="AS333" i="1"/>
  <c r="AT333" i="1"/>
  <c r="AU333" i="1"/>
  <c r="AV333" i="1"/>
  <c r="AW333" i="1"/>
  <c r="AX333" i="1"/>
  <c r="AY333" i="1"/>
  <c r="AZ333" i="1"/>
  <c r="BA333" i="1"/>
  <c r="BB333" i="1"/>
  <c r="BE333" i="1" s="1"/>
  <c r="BL333" i="1"/>
  <c r="BM333" i="1"/>
  <c r="BN333" i="1"/>
  <c r="X334" i="1"/>
  <c r="Y334" i="1"/>
  <c r="Z334" i="1"/>
  <c r="AA334" i="1"/>
  <c r="AB334" i="1"/>
  <c r="AC334" i="1"/>
  <c r="AD334" i="1"/>
  <c r="AE334" i="1"/>
  <c r="AF334" i="1"/>
  <c r="AG334" i="1"/>
  <c r="AH334" i="1"/>
  <c r="AI334" i="1"/>
  <c r="AS334" i="1"/>
  <c r="AT334" i="1"/>
  <c r="AU334" i="1"/>
  <c r="AV334" i="1"/>
  <c r="AW334" i="1"/>
  <c r="AX334" i="1"/>
  <c r="AY334" i="1"/>
  <c r="AZ334" i="1"/>
  <c r="BA334" i="1"/>
  <c r="BB334" i="1"/>
  <c r="BE334" i="1" s="1"/>
  <c r="BL334" i="1"/>
  <c r="BM334" i="1"/>
  <c r="BN334" i="1"/>
  <c r="X335" i="1"/>
  <c r="Y335" i="1"/>
  <c r="Z335" i="1"/>
  <c r="AA335" i="1"/>
  <c r="AB335" i="1"/>
  <c r="AC335" i="1"/>
  <c r="AD335" i="1"/>
  <c r="AE335" i="1"/>
  <c r="AF335" i="1"/>
  <c r="AG335" i="1"/>
  <c r="AH335" i="1"/>
  <c r="AI335" i="1"/>
  <c r="AS335" i="1"/>
  <c r="AT335" i="1"/>
  <c r="AU335" i="1"/>
  <c r="AV335" i="1"/>
  <c r="AW335" i="1"/>
  <c r="AX335" i="1"/>
  <c r="AY335" i="1"/>
  <c r="AZ335" i="1"/>
  <c r="BA335" i="1"/>
  <c r="BB335" i="1"/>
  <c r="BE335" i="1" s="1"/>
  <c r="BL335" i="1"/>
  <c r="BM335" i="1"/>
  <c r="BN335" i="1"/>
  <c r="X336" i="1"/>
  <c r="Y336" i="1"/>
  <c r="Z336" i="1"/>
  <c r="AA336" i="1"/>
  <c r="AB336" i="1"/>
  <c r="AC336" i="1"/>
  <c r="AD336" i="1"/>
  <c r="AE336" i="1"/>
  <c r="AF336" i="1"/>
  <c r="AG336" i="1"/>
  <c r="AH336" i="1"/>
  <c r="AI336" i="1"/>
  <c r="AS336" i="1"/>
  <c r="AT336" i="1"/>
  <c r="AU336" i="1"/>
  <c r="AV336" i="1"/>
  <c r="AW336" i="1"/>
  <c r="AX336" i="1"/>
  <c r="AY336" i="1"/>
  <c r="AZ336" i="1"/>
  <c r="BA336" i="1"/>
  <c r="BB336" i="1"/>
  <c r="BE336" i="1" s="1"/>
  <c r="BL336" i="1"/>
  <c r="BM336" i="1"/>
  <c r="BN336" i="1"/>
  <c r="X337" i="1"/>
  <c r="Y337" i="1"/>
  <c r="Z337" i="1"/>
  <c r="AA337" i="1"/>
  <c r="AB337" i="1"/>
  <c r="AC337" i="1"/>
  <c r="AD337" i="1"/>
  <c r="AE337" i="1"/>
  <c r="AF337" i="1"/>
  <c r="AG337" i="1"/>
  <c r="AH337" i="1"/>
  <c r="AI337" i="1"/>
  <c r="AS337" i="1"/>
  <c r="AT337" i="1"/>
  <c r="AU337" i="1"/>
  <c r="AV337" i="1"/>
  <c r="AW337" i="1"/>
  <c r="AX337" i="1"/>
  <c r="AY337" i="1"/>
  <c r="AZ337" i="1"/>
  <c r="BA337" i="1"/>
  <c r="BB337" i="1"/>
  <c r="BE337" i="1" s="1"/>
  <c r="BL337" i="1"/>
  <c r="BM337" i="1"/>
  <c r="BN337" i="1"/>
  <c r="X338" i="1"/>
  <c r="Y338" i="1"/>
  <c r="Z338" i="1"/>
  <c r="AA338" i="1"/>
  <c r="AB338" i="1"/>
  <c r="AC338" i="1"/>
  <c r="AD338" i="1"/>
  <c r="AE338" i="1"/>
  <c r="AF338" i="1"/>
  <c r="AG338" i="1"/>
  <c r="AH338" i="1"/>
  <c r="AI338" i="1"/>
  <c r="AS338" i="1"/>
  <c r="AT338" i="1"/>
  <c r="AU338" i="1"/>
  <c r="AV338" i="1"/>
  <c r="AW338" i="1"/>
  <c r="AX338" i="1"/>
  <c r="AY338" i="1"/>
  <c r="AZ338" i="1"/>
  <c r="BA338" i="1"/>
  <c r="BB338" i="1"/>
  <c r="BE338" i="1" s="1"/>
  <c r="BL338" i="1"/>
  <c r="BM338" i="1"/>
  <c r="BN338" i="1"/>
  <c r="X339" i="1"/>
  <c r="Y339" i="1"/>
  <c r="Z339" i="1"/>
  <c r="AA339" i="1"/>
  <c r="AB339" i="1"/>
  <c r="AC339" i="1"/>
  <c r="AD339" i="1"/>
  <c r="AE339" i="1"/>
  <c r="AF339" i="1"/>
  <c r="AG339" i="1"/>
  <c r="AH339" i="1"/>
  <c r="AI339" i="1"/>
  <c r="AS339" i="1"/>
  <c r="AT339" i="1"/>
  <c r="AU339" i="1"/>
  <c r="AV339" i="1"/>
  <c r="AW339" i="1"/>
  <c r="AX339" i="1"/>
  <c r="AY339" i="1"/>
  <c r="AZ339" i="1"/>
  <c r="BA339" i="1"/>
  <c r="BB339" i="1"/>
  <c r="BE339" i="1" s="1"/>
  <c r="BL339" i="1"/>
  <c r="BM339" i="1"/>
  <c r="BN339" i="1"/>
  <c r="X340" i="1"/>
  <c r="Y340" i="1"/>
  <c r="Z340" i="1"/>
  <c r="AA340" i="1"/>
  <c r="AB340" i="1"/>
  <c r="AC340" i="1"/>
  <c r="AD340" i="1"/>
  <c r="AE340" i="1"/>
  <c r="AF340" i="1"/>
  <c r="AG340" i="1"/>
  <c r="AH340" i="1"/>
  <c r="AI340" i="1"/>
  <c r="AS340" i="1"/>
  <c r="AT340" i="1"/>
  <c r="AU340" i="1"/>
  <c r="AV340" i="1"/>
  <c r="AW340" i="1"/>
  <c r="AX340" i="1"/>
  <c r="AY340" i="1"/>
  <c r="AZ340" i="1"/>
  <c r="BA340" i="1"/>
  <c r="BB340" i="1"/>
  <c r="BE340" i="1" s="1"/>
  <c r="BL340" i="1"/>
  <c r="BM340" i="1"/>
  <c r="BN340" i="1"/>
  <c r="X341" i="1"/>
  <c r="Y341" i="1"/>
  <c r="Z341" i="1"/>
  <c r="AA341" i="1"/>
  <c r="AB341" i="1"/>
  <c r="AC341" i="1"/>
  <c r="AD341" i="1"/>
  <c r="AE341" i="1"/>
  <c r="AF341" i="1"/>
  <c r="AG341" i="1"/>
  <c r="AH341" i="1"/>
  <c r="AI341" i="1"/>
  <c r="AS341" i="1"/>
  <c r="AT341" i="1"/>
  <c r="AU341" i="1"/>
  <c r="AV341" i="1"/>
  <c r="AW341" i="1"/>
  <c r="AX341" i="1"/>
  <c r="AY341" i="1"/>
  <c r="AZ341" i="1"/>
  <c r="BA341" i="1"/>
  <c r="BB341" i="1"/>
  <c r="BE341" i="1" s="1"/>
  <c r="BL341" i="1"/>
  <c r="BM341" i="1"/>
  <c r="BN341" i="1"/>
  <c r="X342" i="1"/>
  <c r="Y342" i="1"/>
  <c r="Z342" i="1"/>
  <c r="AA342" i="1"/>
  <c r="AB342" i="1"/>
  <c r="AC342" i="1"/>
  <c r="AD342" i="1"/>
  <c r="AE342" i="1"/>
  <c r="AF342" i="1"/>
  <c r="AG342" i="1"/>
  <c r="AH342" i="1"/>
  <c r="AI342" i="1"/>
  <c r="AS342" i="1"/>
  <c r="AT342" i="1"/>
  <c r="AU342" i="1"/>
  <c r="AV342" i="1"/>
  <c r="AW342" i="1"/>
  <c r="AX342" i="1"/>
  <c r="AY342" i="1"/>
  <c r="AZ342" i="1"/>
  <c r="BA342" i="1"/>
  <c r="BB342" i="1"/>
  <c r="BE342" i="1" s="1"/>
  <c r="BL342" i="1"/>
  <c r="BM342" i="1"/>
  <c r="BN342" i="1"/>
  <c r="X343" i="1"/>
  <c r="Y343" i="1"/>
  <c r="Z343" i="1"/>
  <c r="AA343" i="1"/>
  <c r="AB343" i="1"/>
  <c r="AC343" i="1"/>
  <c r="AD343" i="1"/>
  <c r="AE343" i="1"/>
  <c r="AF343" i="1"/>
  <c r="AG343" i="1"/>
  <c r="AH343" i="1"/>
  <c r="AI343" i="1"/>
  <c r="AS343" i="1"/>
  <c r="AT343" i="1"/>
  <c r="AU343" i="1"/>
  <c r="AV343" i="1"/>
  <c r="AW343" i="1"/>
  <c r="AX343" i="1"/>
  <c r="AY343" i="1"/>
  <c r="AZ343" i="1"/>
  <c r="BA343" i="1"/>
  <c r="BB343" i="1"/>
  <c r="BE343" i="1" s="1"/>
  <c r="BL343" i="1"/>
  <c r="BM343" i="1"/>
  <c r="BN343" i="1"/>
  <c r="X344" i="1"/>
  <c r="Y344" i="1"/>
  <c r="Z344" i="1"/>
  <c r="AA344" i="1"/>
  <c r="AB344" i="1"/>
  <c r="AC344" i="1"/>
  <c r="AD344" i="1"/>
  <c r="AE344" i="1"/>
  <c r="AF344" i="1"/>
  <c r="AG344" i="1"/>
  <c r="AH344" i="1"/>
  <c r="AI344" i="1"/>
  <c r="AS344" i="1"/>
  <c r="AT344" i="1"/>
  <c r="AU344" i="1"/>
  <c r="AV344" i="1"/>
  <c r="AW344" i="1"/>
  <c r="AX344" i="1"/>
  <c r="AY344" i="1"/>
  <c r="AZ344" i="1"/>
  <c r="BA344" i="1"/>
  <c r="BB344" i="1"/>
  <c r="BE344" i="1" s="1"/>
  <c r="BL344" i="1"/>
  <c r="BM344" i="1"/>
  <c r="BN344" i="1"/>
  <c r="X345" i="1"/>
  <c r="Y345" i="1"/>
  <c r="Z345" i="1"/>
  <c r="AA345" i="1"/>
  <c r="AB345" i="1"/>
  <c r="AC345" i="1"/>
  <c r="AD345" i="1"/>
  <c r="AE345" i="1"/>
  <c r="AF345" i="1"/>
  <c r="AG345" i="1"/>
  <c r="AH345" i="1"/>
  <c r="AI345" i="1"/>
  <c r="AS345" i="1"/>
  <c r="AT345" i="1"/>
  <c r="AU345" i="1"/>
  <c r="AV345" i="1"/>
  <c r="AW345" i="1"/>
  <c r="AX345" i="1"/>
  <c r="AY345" i="1"/>
  <c r="AZ345" i="1"/>
  <c r="BA345" i="1"/>
  <c r="BB345" i="1"/>
  <c r="BE345" i="1" s="1"/>
  <c r="BL345" i="1"/>
  <c r="BM345" i="1"/>
  <c r="BN345" i="1"/>
  <c r="X346" i="1"/>
  <c r="Y346" i="1"/>
  <c r="Z346" i="1"/>
  <c r="AA346" i="1"/>
  <c r="AB346" i="1"/>
  <c r="AC346" i="1"/>
  <c r="AD346" i="1"/>
  <c r="AE346" i="1"/>
  <c r="AF346" i="1"/>
  <c r="AG346" i="1"/>
  <c r="AH346" i="1"/>
  <c r="AI346" i="1"/>
  <c r="AS346" i="1"/>
  <c r="AT346" i="1"/>
  <c r="AU346" i="1"/>
  <c r="AV346" i="1"/>
  <c r="AW346" i="1"/>
  <c r="AX346" i="1"/>
  <c r="AY346" i="1"/>
  <c r="AZ346" i="1"/>
  <c r="BA346" i="1"/>
  <c r="BB346" i="1"/>
  <c r="BE346" i="1" s="1"/>
  <c r="BL346" i="1"/>
  <c r="BM346" i="1"/>
  <c r="BN346" i="1"/>
  <c r="X347" i="1"/>
  <c r="Y347" i="1"/>
  <c r="Z347" i="1"/>
  <c r="AA347" i="1"/>
  <c r="AB347" i="1"/>
  <c r="AC347" i="1"/>
  <c r="AD347" i="1"/>
  <c r="AE347" i="1"/>
  <c r="AF347" i="1"/>
  <c r="AG347" i="1"/>
  <c r="AH347" i="1"/>
  <c r="AI347" i="1"/>
  <c r="AS347" i="1"/>
  <c r="AT347" i="1"/>
  <c r="AU347" i="1"/>
  <c r="AV347" i="1"/>
  <c r="AW347" i="1"/>
  <c r="AX347" i="1"/>
  <c r="AY347" i="1"/>
  <c r="AZ347" i="1"/>
  <c r="BA347" i="1"/>
  <c r="BB347" i="1"/>
  <c r="BE347" i="1" s="1"/>
  <c r="BL347" i="1"/>
  <c r="BM347" i="1"/>
  <c r="BN347" i="1"/>
  <c r="X348" i="1"/>
  <c r="Y348" i="1"/>
  <c r="Z348" i="1"/>
  <c r="AA348" i="1"/>
  <c r="AB348" i="1"/>
  <c r="AC348" i="1"/>
  <c r="AD348" i="1"/>
  <c r="AE348" i="1"/>
  <c r="AF348" i="1"/>
  <c r="AG348" i="1"/>
  <c r="AH348" i="1"/>
  <c r="AI348" i="1"/>
  <c r="AS348" i="1"/>
  <c r="AT348" i="1"/>
  <c r="AU348" i="1"/>
  <c r="AV348" i="1"/>
  <c r="AW348" i="1"/>
  <c r="AX348" i="1"/>
  <c r="AY348" i="1"/>
  <c r="AZ348" i="1"/>
  <c r="BA348" i="1"/>
  <c r="BB348" i="1"/>
  <c r="BE348" i="1" s="1"/>
  <c r="BL348" i="1"/>
  <c r="BM348" i="1"/>
  <c r="BN348" i="1"/>
  <c r="X349" i="1"/>
  <c r="Y349" i="1"/>
  <c r="Z349" i="1"/>
  <c r="AA349" i="1"/>
  <c r="AB349" i="1"/>
  <c r="AC349" i="1"/>
  <c r="AD349" i="1"/>
  <c r="AE349" i="1"/>
  <c r="AF349" i="1"/>
  <c r="AG349" i="1"/>
  <c r="AH349" i="1"/>
  <c r="AI349" i="1"/>
  <c r="AS349" i="1"/>
  <c r="AT349" i="1"/>
  <c r="AU349" i="1"/>
  <c r="AV349" i="1"/>
  <c r="AW349" i="1"/>
  <c r="AX349" i="1"/>
  <c r="AY349" i="1"/>
  <c r="AZ349" i="1"/>
  <c r="BA349" i="1"/>
  <c r="BB349" i="1"/>
  <c r="BE349" i="1" s="1"/>
  <c r="BL349" i="1"/>
  <c r="BM349" i="1"/>
  <c r="BN349" i="1"/>
  <c r="X350" i="1"/>
  <c r="Y350" i="1"/>
  <c r="Z350" i="1"/>
  <c r="AA350" i="1"/>
  <c r="AB350" i="1"/>
  <c r="AC350" i="1"/>
  <c r="AD350" i="1"/>
  <c r="AE350" i="1"/>
  <c r="AF350" i="1"/>
  <c r="AG350" i="1"/>
  <c r="AH350" i="1"/>
  <c r="AI350" i="1"/>
  <c r="AS350" i="1"/>
  <c r="AT350" i="1"/>
  <c r="AU350" i="1"/>
  <c r="AV350" i="1"/>
  <c r="AW350" i="1"/>
  <c r="AX350" i="1"/>
  <c r="AY350" i="1"/>
  <c r="AZ350" i="1"/>
  <c r="BA350" i="1"/>
  <c r="BB350" i="1"/>
  <c r="BE350" i="1" s="1"/>
  <c r="BL350" i="1"/>
  <c r="BM350" i="1"/>
  <c r="BN350" i="1"/>
  <c r="X351" i="1"/>
  <c r="Y351" i="1"/>
  <c r="Z351" i="1"/>
  <c r="AA351" i="1"/>
  <c r="AB351" i="1"/>
  <c r="AC351" i="1"/>
  <c r="AD351" i="1"/>
  <c r="AE351" i="1"/>
  <c r="AF351" i="1"/>
  <c r="AG351" i="1"/>
  <c r="AH351" i="1"/>
  <c r="AI351" i="1"/>
  <c r="AS351" i="1"/>
  <c r="AT351" i="1"/>
  <c r="AU351" i="1"/>
  <c r="AV351" i="1"/>
  <c r="AW351" i="1"/>
  <c r="AX351" i="1"/>
  <c r="AY351" i="1"/>
  <c r="AZ351" i="1"/>
  <c r="BA351" i="1"/>
  <c r="BB351" i="1"/>
  <c r="BE351" i="1" s="1"/>
  <c r="BL351" i="1"/>
  <c r="BM351" i="1"/>
  <c r="BN351" i="1"/>
  <c r="X352" i="1"/>
  <c r="Y352" i="1"/>
  <c r="Z352" i="1"/>
  <c r="AA352" i="1"/>
  <c r="AB352" i="1"/>
  <c r="AC352" i="1"/>
  <c r="AD352" i="1"/>
  <c r="AE352" i="1"/>
  <c r="AF352" i="1"/>
  <c r="AG352" i="1"/>
  <c r="AH352" i="1"/>
  <c r="AI352" i="1"/>
  <c r="AS352" i="1"/>
  <c r="AT352" i="1"/>
  <c r="AU352" i="1"/>
  <c r="AV352" i="1"/>
  <c r="AW352" i="1"/>
  <c r="AX352" i="1"/>
  <c r="AY352" i="1"/>
  <c r="AZ352" i="1"/>
  <c r="BA352" i="1"/>
  <c r="BB352" i="1"/>
  <c r="BE352" i="1" s="1"/>
  <c r="BL352" i="1"/>
  <c r="BM352" i="1"/>
  <c r="BN352" i="1"/>
  <c r="X353" i="1"/>
  <c r="Y353" i="1"/>
  <c r="Z353" i="1"/>
  <c r="AA353" i="1"/>
  <c r="AB353" i="1"/>
  <c r="AC353" i="1"/>
  <c r="AD353" i="1"/>
  <c r="AE353" i="1"/>
  <c r="AF353" i="1"/>
  <c r="AG353" i="1"/>
  <c r="AH353" i="1"/>
  <c r="AI353" i="1"/>
  <c r="AS353" i="1"/>
  <c r="AT353" i="1"/>
  <c r="AU353" i="1"/>
  <c r="AV353" i="1"/>
  <c r="AW353" i="1"/>
  <c r="AX353" i="1"/>
  <c r="AY353" i="1"/>
  <c r="AZ353" i="1"/>
  <c r="BA353" i="1"/>
  <c r="BB353" i="1"/>
  <c r="BE353" i="1" s="1"/>
  <c r="BL353" i="1"/>
  <c r="BM353" i="1"/>
  <c r="BN353" i="1"/>
  <c r="X354" i="1"/>
  <c r="Y354" i="1"/>
  <c r="Z354" i="1"/>
  <c r="AA354" i="1"/>
  <c r="AB354" i="1"/>
  <c r="AC354" i="1"/>
  <c r="AD354" i="1"/>
  <c r="AE354" i="1"/>
  <c r="AF354" i="1"/>
  <c r="AG354" i="1"/>
  <c r="AH354" i="1"/>
  <c r="AI354" i="1"/>
  <c r="AS354" i="1"/>
  <c r="AT354" i="1"/>
  <c r="AU354" i="1"/>
  <c r="AV354" i="1"/>
  <c r="AW354" i="1"/>
  <c r="AX354" i="1"/>
  <c r="AY354" i="1"/>
  <c r="AZ354" i="1"/>
  <c r="BA354" i="1"/>
  <c r="BB354" i="1"/>
  <c r="BE354" i="1" s="1"/>
  <c r="BL354" i="1"/>
  <c r="BM354" i="1"/>
  <c r="BN354" i="1"/>
  <c r="X355" i="1"/>
  <c r="Y355" i="1"/>
  <c r="Z355" i="1"/>
  <c r="AA355" i="1"/>
  <c r="AB355" i="1"/>
  <c r="AC355" i="1"/>
  <c r="AD355" i="1"/>
  <c r="AE355" i="1"/>
  <c r="AF355" i="1"/>
  <c r="AG355" i="1"/>
  <c r="AH355" i="1"/>
  <c r="AI355" i="1"/>
  <c r="AS355" i="1"/>
  <c r="AT355" i="1"/>
  <c r="AU355" i="1"/>
  <c r="AV355" i="1"/>
  <c r="AW355" i="1"/>
  <c r="AX355" i="1"/>
  <c r="AY355" i="1"/>
  <c r="AZ355" i="1"/>
  <c r="BA355" i="1"/>
  <c r="BB355" i="1"/>
  <c r="BE355" i="1" s="1"/>
  <c r="BL355" i="1"/>
  <c r="BM355" i="1"/>
  <c r="BN355" i="1"/>
  <c r="X356" i="1"/>
  <c r="Y356" i="1"/>
  <c r="Z356" i="1"/>
  <c r="AA356" i="1"/>
  <c r="AB356" i="1"/>
  <c r="AC356" i="1"/>
  <c r="AD356" i="1"/>
  <c r="AE356" i="1"/>
  <c r="AF356" i="1"/>
  <c r="AG356" i="1"/>
  <c r="AH356" i="1"/>
  <c r="AI356" i="1"/>
  <c r="AS356" i="1"/>
  <c r="AT356" i="1"/>
  <c r="AU356" i="1"/>
  <c r="AV356" i="1"/>
  <c r="AW356" i="1"/>
  <c r="AX356" i="1"/>
  <c r="AY356" i="1"/>
  <c r="AZ356" i="1"/>
  <c r="BA356" i="1"/>
  <c r="BB356" i="1"/>
  <c r="BE356" i="1" s="1"/>
  <c r="BL356" i="1"/>
  <c r="BM356" i="1"/>
  <c r="BN356" i="1"/>
  <c r="X357" i="1"/>
  <c r="Y357" i="1"/>
  <c r="Z357" i="1"/>
  <c r="AA357" i="1"/>
  <c r="AB357" i="1"/>
  <c r="AC357" i="1"/>
  <c r="AD357" i="1"/>
  <c r="AE357" i="1"/>
  <c r="AF357" i="1"/>
  <c r="AG357" i="1"/>
  <c r="AH357" i="1"/>
  <c r="AI357" i="1"/>
  <c r="AS357" i="1"/>
  <c r="AT357" i="1"/>
  <c r="AU357" i="1"/>
  <c r="AV357" i="1"/>
  <c r="AW357" i="1"/>
  <c r="AX357" i="1"/>
  <c r="AY357" i="1"/>
  <c r="AZ357" i="1"/>
  <c r="BA357" i="1"/>
  <c r="BB357" i="1"/>
  <c r="BE357" i="1" s="1"/>
  <c r="BL357" i="1"/>
  <c r="BM357" i="1"/>
  <c r="BN357" i="1"/>
  <c r="X358" i="1"/>
  <c r="Y358" i="1"/>
  <c r="Z358" i="1"/>
  <c r="AA358" i="1"/>
  <c r="AB358" i="1"/>
  <c r="AC358" i="1"/>
  <c r="AD358" i="1"/>
  <c r="AE358" i="1"/>
  <c r="AF358" i="1"/>
  <c r="AG358" i="1"/>
  <c r="AH358" i="1"/>
  <c r="AI358" i="1"/>
  <c r="AS358" i="1"/>
  <c r="AT358" i="1"/>
  <c r="AU358" i="1"/>
  <c r="AV358" i="1"/>
  <c r="AW358" i="1"/>
  <c r="AX358" i="1"/>
  <c r="AY358" i="1"/>
  <c r="AZ358" i="1"/>
  <c r="BA358" i="1"/>
  <c r="BB358" i="1"/>
  <c r="BE358" i="1" s="1"/>
  <c r="BL358" i="1"/>
  <c r="BM358" i="1"/>
  <c r="BN358" i="1"/>
  <c r="X359" i="1"/>
  <c r="Y359" i="1"/>
  <c r="Z359" i="1"/>
  <c r="AA359" i="1"/>
  <c r="AB359" i="1"/>
  <c r="AC359" i="1"/>
  <c r="AD359" i="1"/>
  <c r="AE359" i="1"/>
  <c r="AF359" i="1"/>
  <c r="AG359" i="1"/>
  <c r="AH359" i="1"/>
  <c r="AI359" i="1"/>
  <c r="AS359" i="1"/>
  <c r="AT359" i="1"/>
  <c r="AU359" i="1"/>
  <c r="AV359" i="1"/>
  <c r="AW359" i="1"/>
  <c r="AX359" i="1"/>
  <c r="AY359" i="1"/>
  <c r="AZ359" i="1"/>
  <c r="BA359" i="1"/>
  <c r="BB359" i="1"/>
  <c r="BE359" i="1" s="1"/>
  <c r="BL359" i="1"/>
  <c r="BM359" i="1"/>
  <c r="BN359" i="1"/>
  <c r="X360" i="1"/>
  <c r="Y360" i="1"/>
  <c r="Z360" i="1"/>
  <c r="AA360" i="1"/>
  <c r="AB360" i="1"/>
  <c r="AC360" i="1"/>
  <c r="AD360" i="1"/>
  <c r="AE360" i="1"/>
  <c r="AF360" i="1"/>
  <c r="AG360" i="1"/>
  <c r="AH360" i="1"/>
  <c r="AI360" i="1"/>
  <c r="AS360" i="1"/>
  <c r="AT360" i="1"/>
  <c r="AU360" i="1"/>
  <c r="AV360" i="1"/>
  <c r="AW360" i="1"/>
  <c r="AX360" i="1"/>
  <c r="AY360" i="1"/>
  <c r="AZ360" i="1"/>
  <c r="BA360" i="1"/>
  <c r="BB360" i="1"/>
  <c r="BE360" i="1" s="1"/>
  <c r="BL360" i="1"/>
  <c r="BM360" i="1"/>
  <c r="BN360" i="1"/>
  <c r="X361" i="1"/>
  <c r="Y361" i="1"/>
  <c r="Z361" i="1"/>
  <c r="AA361" i="1"/>
  <c r="AB361" i="1"/>
  <c r="AC361" i="1"/>
  <c r="AD361" i="1"/>
  <c r="AE361" i="1"/>
  <c r="AF361" i="1"/>
  <c r="AG361" i="1"/>
  <c r="AH361" i="1"/>
  <c r="AI361" i="1"/>
  <c r="AS361" i="1"/>
  <c r="AT361" i="1"/>
  <c r="AU361" i="1"/>
  <c r="AV361" i="1"/>
  <c r="AW361" i="1"/>
  <c r="AX361" i="1"/>
  <c r="AY361" i="1"/>
  <c r="AZ361" i="1"/>
  <c r="BA361" i="1"/>
  <c r="BB361" i="1"/>
  <c r="BE361" i="1" s="1"/>
  <c r="BL361" i="1"/>
  <c r="BM361" i="1"/>
  <c r="BN361" i="1"/>
  <c r="X362" i="1"/>
  <c r="Y362" i="1"/>
  <c r="Z362" i="1"/>
  <c r="AA362" i="1"/>
  <c r="AB362" i="1"/>
  <c r="AC362" i="1"/>
  <c r="AD362" i="1"/>
  <c r="AE362" i="1"/>
  <c r="AF362" i="1"/>
  <c r="AG362" i="1"/>
  <c r="AH362" i="1"/>
  <c r="AI362" i="1"/>
  <c r="AS362" i="1"/>
  <c r="AT362" i="1"/>
  <c r="AU362" i="1"/>
  <c r="AV362" i="1"/>
  <c r="AW362" i="1"/>
  <c r="AX362" i="1"/>
  <c r="AY362" i="1"/>
  <c r="AZ362" i="1"/>
  <c r="BA362" i="1"/>
  <c r="BB362" i="1"/>
  <c r="BE362" i="1" s="1"/>
  <c r="BL362" i="1"/>
  <c r="BM362" i="1"/>
  <c r="BN362" i="1"/>
  <c r="X363" i="1"/>
  <c r="Y363" i="1"/>
  <c r="Z363" i="1"/>
  <c r="AA363" i="1"/>
  <c r="AB363" i="1"/>
  <c r="AC363" i="1"/>
  <c r="AD363" i="1"/>
  <c r="AE363" i="1"/>
  <c r="AF363" i="1"/>
  <c r="AG363" i="1"/>
  <c r="AH363" i="1"/>
  <c r="AI363" i="1"/>
  <c r="AS363" i="1"/>
  <c r="AT363" i="1"/>
  <c r="AU363" i="1"/>
  <c r="AV363" i="1"/>
  <c r="AW363" i="1"/>
  <c r="AX363" i="1"/>
  <c r="AY363" i="1"/>
  <c r="AZ363" i="1"/>
  <c r="BA363" i="1"/>
  <c r="BB363" i="1"/>
  <c r="BE363" i="1" s="1"/>
  <c r="BL363" i="1"/>
  <c r="BM363" i="1"/>
  <c r="BN363" i="1"/>
  <c r="X364" i="1"/>
  <c r="Y364" i="1"/>
  <c r="Z364" i="1"/>
  <c r="AA364" i="1"/>
  <c r="AB364" i="1"/>
  <c r="AC364" i="1"/>
  <c r="AD364" i="1"/>
  <c r="AE364" i="1"/>
  <c r="AF364" i="1"/>
  <c r="AG364" i="1"/>
  <c r="AH364" i="1"/>
  <c r="AI364" i="1"/>
  <c r="AS364" i="1"/>
  <c r="AT364" i="1"/>
  <c r="AU364" i="1"/>
  <c r="AV364" i="1"/>
  <c r="AW364" i="1"/>
  <c r="AX364" i="1"/>
  <c r="AY364" i="1"/>
  <c r="AZ364" i="1"/>
  <c r="BA364" i="1"/>
  <c r="BB364" i="1"/>
  <c r="BE364" i="1" s="1"/>
  <c r="BL364" i="1"/>
  <c r="BM364" i="1"/>
  <c r="BN364" i="1"/>
  <c r="X365" i="1"/>
  <c r="Y365" i="1"/>
  <c r="Z365" i="1"/>
  <c r="AA365" i="1"/>
  <c r="AB365" i="1"/>
  <c r="AC365" i="1"/>
  <c r="AD365" i="1"/>
  <c r="AE365" i="1"/>
  <c r="AF365" i="1"/>
  <c r="AG365" i="1"/>
  <c r="AH365" i="1"/>
  <c r="AI365" i="1"/>
  <c r="AS365" i="1"/>
  <c r="AT365" i="1"/>
  <c r="AU365" i="1"/>
  <c r="AV365" i="1"/>
  <c r="AW365" i="1"/>
  <c r="AX365" i="1"/>
  <c r="AY365" i="1"/>
  <c r="AZ365" i="1"/>
  <c r="BA365" i="1"/>
  <c r="BB365" i="1"/>
  <c r="BE365" i="1" s="1"/>
  <c r="BL365" i="1"/>
  <c r="BM365" i="1"/>
  <c r="BN365" i="1"/>
  <c r="X366" i="1"/>
  <c r="Y366" i="1"/>
  <c r="Z366" i="1"/>
  <c r="AA366" i="1"/>
  <c r="AB366" i="1"/>
  <c r="AC366" i="1"/>
  <c r="AD366" i="1"/>
  <c r="AE366" i="1"/>
  <c r="AF366" i="1"/>
  <c r="AG366" i="1"/>
  <c r="AH366" i="1"/>
  <c r="AI366" i="1"/>
  <c r="AS366" i="1"/>
  <c r="AT366" i="1"/>
  <c r="AU366" i="1"/>
  <c r="AV366" i="1"/>
  <c r="AW366" i="1"/>
  <c r="AX366" i="1"/>
  <c r="AY366" i="1"/>
  <c r="AZ366" i="1"/>
  <c r="BA366" i="1"/>
  <c r="BB366" i="1"/>
  <c r="BE366" i="1" s="1"/>
  <c r="BL366" i="1"/>
  <c r="BM366" i="1"/>
  <c r="BN366" i="1"/>
  <c r="X367" i="1"/>
  <c r="Y367" i="1"/>
  <c r="Z367" i="1"/>
  <c r="AA367" i="1"/>
  <c r="AB367" i="1"/>
  <c r="AC367" i="1"/>
  <c r="AD367" i="1"/>
  <c r="AE367" i="1"/>
  <c r="AF367" i="1"/>
  <c r="AG367" i="1"/>
  <c r="AH367" i="1"/>
  <c r="AI367" i="1"/>
  <c r="AS367" i="1"/>
  <c r="AT367" i="1"/>
  <c r="AU367" i="1"/>
  <c r="AV367" i="1"/>
  <c r="AW367" i="1"/>
  <c r="AX367" i="1"/>
  <c r="AY367" i="1"/>
  <c r="AZ367" i="1"/>
  <c r="BA367" i="1"/>
  <c r="BB367" i="1"/>
  <c r="BE367" i="1" s="1"/>
  <c r="BL367" i="1"/>
  <c r="BM367" i="1"/>
  <c r="BN367" i="1"/>
  <c r="X368" i="1"/>
  <c r="Y368" i="1"/>
  <c r="Z368" i="1"/>
  <c r="AA368" i="1"/>
  <c r="AB368" i="1"/>
  <c r="AC368" i="1"/>
  <c r="AD368" i="1"/>
  <c r="AE368" i="1"/>
  <c r="AF368" i="1"/>
  <c r="AG368" i="1"/>
  <c r="AH368" i="1"/>
  <c r="AI368" i="1"/>
  <c r="AS368" i="1"/>
  <c r="AT368" i="1"/>
  <c r="AU368" i="1"/>
  <c r="AV368" i="1"/>
  <c r="AW368" i="1"/>
  <c r="AX368" i="1"/>
  <c r="AY368" i="1"/>
  <c r="AZ368" i="1"/>
  <c r="BA368" i="1"/>
  <c r="BB368" i="1"/>
  <c r="BE368" i="1" s="1"/>
  <c r="BL368" i="1"/>
  <c r="BM368" i="1"/>
  <c r="BN368" i="1"/>
  <c r="X369" i="1"/>
  <c r="Y369" i="1"/>
  <c r="Z369" i="1"/>
  <c r="AA369" i="1"/>
  <c r="AB369" i="1"/>
  <c r="AC369" i="1"/>
  <c r="AD369" i="1"/>
  <c r="AE369" i="1"/>
  <c r="AF369" i="1"/>
  <c r="AG369" i="1"/>
  <c r="AH369" i="1"/>
  <c r="AI369" i="1"/>
  <c r="AS369" i="1"/>
  <c r="AT369" i="1"/>
  <c r="AU369" i="1"/>
  <c r="AV369" i="1"/>
  <c r="AW369" i="1"/>
  <c r="AX369" i="1"/>
  <c r="AY369" i="1"/>
  <c r="AZ369" i="1"/>
  <c r="BA369" i="1"/>
  <c r="BB369" i="1"/>
  <c r="BE369" i="1" s="1"/>
  <c r="BL369" i="1"/>
  <c r="BM369" i="1"/>
  <c r="BN369" i="1"/>
  <c r="X370" i="1"/>
  <c r="Y370" i="1"/>
  <c r="Z370" i="1"/>
  <c r="AA370" i="1"/>
  <c r="AB370" i="1"/>
  <c r="AC370" i="1"/>
  <c r="AD370" i="1"/>
  <c r="AE370" i="1"/>
  <c r="AF370" i="1"/>
  <c r="AG370" i="1"/>
  <c r="AH370" i="1"/>
  <c r="AI370" i="1"/>
  <c r="AS370" i="1"/>
  <c r="AT370" i="1"/>
  <c r="AU370" i="1"/>
  <c r="AV370" i="1"/>
  <c r="AW370" i="1"/>
  <c r="AX370" i="1"/>
  <c r="AY370" i="1"/>
  <c r="AZ370" i="1"/>
  <c r="BA370" i="1"/>
  <c r="BB370" i="1"/>
  <c r="BE370" i="1" s="1"/>
  <c r="BL370" i="1"/>
  <c r="BM370" i="1"/>
  <c r="BN370" i="1"/>
  <c r="X371" i="1"/>
  <c r="Y371" i="1"/>
  <c r="Z371" i="1"/>
  <c r="AA371" i="1"/>
  <c r="AB371" i="1"/>
  <c r="AC371" i="1"/>
  <c r="AD371" i="1"/>
  <c r="AE371" i="1"/>
  <c r="AF371" i="1"/>
  <c r="AG371" i="1"/>
  <c r="AH371" i="1"/>
  <c r="AI371" i="1"/>
  <c r="AS371" i="1"/>
  <c r="AT371" i="1"/>
  <c r="AU371" i="1"/>
  <c r="AV371" i="1"/>
  <c r="AW371" i="1"/>
  <c r="AX371" i="1"/>
  <c r="AY371" i="1"/>
  <c r="AZ371" i="1"/>
  <c r="BA371" i="1"/>
  <c r="BB371" i="1"/>
  <c r="BE371" i="1" s="1"/>
  <c r="BL371" i="1"/>
  <c r="BM371" i="1"/>
  <c r="BN371" i="1"/>
  <c r="X372" i="1"/>
  <c r="Y372" i="1"/>
  <c r="Z372" i="1"/>
  <c r="AA372" i="1"/>
  <c r="AB372" i="1"/>
  <c r="AC372" i="1"/>
  <c r="AD372" i="1"/>
  <c r="AE372" i="1"/>
  <c r="AF372" i="1"/>
  <c r="AG372" i="1"/>
  <c r="AH372" i="1"/>
  <c r="AI372" i="1"/>
  <c r="AS372" i="1"/>
  <c r="AT372" i="1"/>
  <c r="AU372" i="1"/>
  <c r="AV372" i="1"/>
  <c r="AW372" i="1"/>
  <c r="AX372" i="1"/>
  <c r="AY372" i="1"/>
  <c r="AZ372" i="1"/>
  <c r="BA372" i="1"/>
  <c r="BB372" i="1"/>
  <c r="BE372" i="1" s="1"/>
  <c r="BL372" i="1"/>
  <c r="BM372" i="1"/>
  <c r="BN372" i="1"/>
  <c r="X373" i="1"/>
  <c r="Y373" i="1"/>
  <c r="Z373" i="1"/>
  <c r="AA373" i="1"/>
  <c r="AB373" i="1"/>
  <c r="AC373" i="1"/>
  <c r="AD373" i="1"/>
  <c r="AE373" i="1"/>
  <c r="AF373" i="1"/>
  <c r="AG373" i="1"/>
  <c r="AH373" i="1"/>
  <c r="AI373" i="1"/>
  <c r="AS373" i="1"/>
  <c r="AT373" i="1"/>
  <c r="AU373" i="1"/>
  <c r="AV373" i="1"/>
  <c r="AW373" i="1"/>
  <c r="AX373" i="1"/>
  <c r="AY373" i="1"/>
  <c r="AZ373" i="1"/>
  <c r="BA373" i="1"/>
  <c r="BB373" i="1"/>
  <c r="BE373" i="1" s="1"/>
  <c r="BL373" i="1"/>
  <c r="BM373" i="1"/>
  <c r="BN373" i="1"/>
  <c r="X374" i="1"/>
  <c r="Y374" i="1"/>
  <c r="Z374" i="1"/>
  <c r="AA374" i="1"/>
  <c r="AB374" i="1"/>
  <c r="AC374" i="1"/>
  <c r="AD374" i="1"/>
  <c r="AE374" i="1"/>
  <c r="AF374" i="1"/>
  <c r="AG374" i="1"/>
  <c r="AH374" i="1"/>
  <c r="AI374" i="1"/>
  <c r="AS374" i="1"/>
  <c r="AT374" i="1"/>
  <c r="AU374" i="1"/>
  <c r="AV374" i="1"/>
  <c r="AW374" i="1"/>
  <c r="AX374" i="1"/>
  <c r="AY374" i="1"/>
  <c r="AZ374" i="1"/>
  <c r="BA374" i="1"/>
  <c r="BB374" i="1"/>
  <c r="BE374" i="1" s="1"/>
  <c r="BL374" i="1"/>
  <c r="BM374" i="1"/>
  <c r="BN374" i="1"/>
  <c r="X375" i="1"/>
  <c r="Y375" i="1"/>
  <c r="Z375" i="1"/>
  <c r="AA375" i="1"/>
  <c r="AB375" i="1"/>
  <c r="AC375" i="1"/>
  <c r="AD375" i="1"/>
  <c r="AE375" i="1"/>
  <c r="AF375" i="1"/>
  <c r="AG375" i="1"/>
  <c r="AH375" i="1"/>
  <c r="AI375" i="1"/>
  <c r="AS375" i="1"/>
  <c r="AT375" i="1"/>
  <c r="AU375" i="1"/>
  <c r="AV375" i="1"/>
  <c r="AW375" i="1"/>
  <c r="AX375" i="1"/>
  <c r="AY375" i="1"/>
  <c r="AZ375" i="1"/>
  <c r="BA375" i="1"/>
  <c r="BB375" i="1"/>
  <c r="BE375" i="1" s="1"/>
  <c r="BL375" i="1"/>
  <c r="BM375" i="1"/>
  <c r="BN375" i="1"/>
  <c r="X376" i="1"/>
  <c r="Y376" i="1"/>
  <c r="Z376" i="1"/>
  <c r="AA376" i="1"/>
  <c r="AB376" i="1"/>
  <c r="AC376" i="1"/>
  <c r="AD376" i="1"/>
  <c r="AE376" i="1"/>
  <c r="AF376" i="1"/>
  <c r="AG376" i="1"/>
  <c r="AH376" i="1"/>
  <c r="AI376" i="1"/>
  <c r="AS376" i="1"/>
  <c r="AT376" i="1"/>
  <c r="AU376" i="1"/>
  <c r="AV376" i="1"/>
  <c r="AW376" i="1"/>
  <c r="AX376" i="1"/>
  <c r="AY376" i="1"/>
  <c r="AZ376" i="1"/>
  <c r="BA376" i="1"/>
  <c r="BB376" i="1"/>
  <c r="BE376" i="1" s="1"/>
  <c r="BL376" i="1"/>
  <c r="BM376" i="1"/>
  <c r="BN376" i="1"/>
  <c r="X377" i="1"/>
  <c r="Y377" i="1"/>
  <c r="Z377" i="1"/>
  <c r="AA377" i="1"/>
  <c r="AB377" i="1"/>
  <c r="AC377" i="1"/>
  <c r="AD377" i="1"/>
  <c r="AE377" i="1"/>
  <c r="AF377" i="1"/>
  <c r="AG377" i="1"/>
  <c r="AH377" i="1"/>
  <c r="AI377" i="1"/>
  <c r="AS377" i="1"/>
  <c r="AT377" i="1"/>
  <c r="AU377" i="1"/>
  <c r="AV377" i="1"/>
  <c r="AW377" i="1"/>
  <c r="AX377" i="1"/>
  <c r="AY377" i="1"/>
  <c r="AZ377" i="1"/>
  <c r="BA377" i="1"/>
  <c r="BB377" i="1"/>
  <c r="BE377" i="1" s="1"/>
  <c r="BL377" i="1"/>
  <c r="BM377" i="1"/>
  <c r="BN377" i="1"/>
  <c r="X378" i="1"/>
  <c r="Y378" i="1"/>
  <c r="Z378" i="1"/>
  <c r="AA378" i="1"/>
  <c r="AB378" i="1"/>
  <c r="AC378" i="1"/>
  <c r="AD378" i="1"/>
  <c r="AE378" i="1"/>
  <c r="AF378" i="1"/>
  <c r="AG378" i="1"/>
  <c r="AH378" i="1"/>
  <c r="AI378" i="1"/>
  <c r="AS378" i="1"/>
  <c r="AT378" i="1"/>
  <c r="AU378" i="1"/>
  <c r="AV378" i="1"/>
  <c r="AW378" i="1"/>
  <c r="AX378" i="1"/>
  <c r="AY378" i="1"/>
  <c r="AZ378" i="1"/>
  <c r="BA378" i="1"/>
  <c r="BB378" i="1"/>
  <c r="BE378" i="1" s="1"/>
  <c r="BL378" i="1"/>
  <c r="BM378" i="1"/>
  <c r="BN378" i="1"/>
  <c r="X379" i="1"/>
  <c r="Y379" i="1"/>
  <c r="Z379" i="1"/>
  <c r="AA379" i="1"/>
  <c r="AB379" i="1"/>
  <c r="AC379" i="1"/>
  <c r="AD379" i="1"/>
  <c r="AE379" i="1"/>
  <c r="AF379" i="1"/>
  <c r="AG379" i="1"/>
  <c r="AH379" i="1"/>
  <c r="AI379" i="1"/>
  <c r="AS379" i="1"/>
  <c r="AT379" i="1"/>
  <c r="AU379" i="1"/>
  <c r="AV379" i="1"/>
  <c r="AW379" i="1"/>
  <c r="AX379" i="1"/>
  <c r="AY379" i="1"/>
  <c r="AZ379" i="1"/>
  <c r="BA379" i="1"/>
  <c r="BB379" i="1"/>
  <c r="BE379" i="1" s="1"/>
  <c r="BL379" i="1"/>
  <c r="BM379" i="1"/>
  <c r="BN379" i="1"/>
  <c r="X380" i="1"/>
  <c r="Y380" i="1"/>
  <c r="Z380" i="1"/>
  <c r="AA380" i="1"/>
  <c r="AB380" i="1"/>
  <c r="AC380" i="1"/>
  <c r="AD380" i="1"/>
  <c r="AE380" i="1"/>
  <c r="AF380" i="1"/>
  <c r="AG380" i="1"/>
  <c r="AH380" i="1"/>
  <c r="AI380" i="1"/>
  <c r="AS380" i="1"/>
  <c r="AT380" i="1"/>
  <c r="AU380" i="1"/>
  <c r="AV380" i="1"/>
  <c r="AW380" i="1"/>
  <c r="AX380" i="1"/>
  <c r="AY380" i="1"/>
  <c r="AZ380" i="1"/>
  <c r="BA380" i="1"/>
  <c r="BB380" i="1"/>
  <c r="BE380" i="1" s="1"/>
  <c r="BL380" i="1"/>
  <c r="BM380" i="1"/>
  <c r="BN380" i="1"/>
  <c r="X381" i="1"/>
  <c r="Y381" i="1"/>
  <c r="Z381" i="1"/>
  <c r="AA381" i="1"/>
  <c r="AB381" i="1"/>
  <c r="AC381" i="1"/>
  <c r="AD381" i="1"/>
  <c r="AE381" i="1"/>
  <c r="AF381" i="1"/>
  <c r="AG381" i="1"/>
  <c r="AH381" i="1"/>
  <c r="AI381" i="1"/>
  <c r="AS381" i="1"/>
  <c r="AT381" i="1"/>
  <c r="AU381" i="1"/>
  <c r="AV381" i="1"/>
  <c r="AW381" i="1"/>
  <c r="AX381" i="1"/>
  <c r="AY381" i="1"/>
  <c r="AZ381" i="1"/>
  <c r="BA381" i="1"/>
  <c r="BB381" i="1"/>
  <c r="BE381" i="1" s="1"/>
  <c r="BL381" i="1"/>
  <c r="BM381" i="1"/>
  <c r="BN381" i="1"/>
  <c r="X382" i="1"/>
  <c r="Y382" i="1"/>
  <c r="Z382" i="1"/>
  <c r="AA382" i="1"/>
  <c r="AB382" i="1"/>
  <c r="AC382" i="1"/>
  <c r="AD382" i="1"/>
  <c r="AE382" i="1"/>
  <c r="AF382" i="1"/>
  <c r="AG382" i="1"/>
  <c r="AH382" i="1"/>
  <c r="AI382" i="1"/>
  <c r="AS382" i="1"/>
  <c r="AT382" i="1"/>
  <c r="AU382" i="1"/>
  <c r="AV382" i="1"/>
  <c r="AW382" i="1"/>
  <c r="AX382" i="1"/>
  <c r="AY382" i="1"/>
  <c r="AZ382" i="1"/>
  <c r="BA382" i="1"/>
  <c r="BB382" i="1"/>
  <c r="BE382" i="1" s="1"/>
  <c r="BL382" i="1"/>
  <c r="BM382" i="1"/>
  <c r="BN382" i="1"/>
  <c r="X383" i="1"/>
  <c r="Y383" i="1"/>
  <c r="Z383" i="1"/>
  <c r="AA383" i="1"/>
  <c r="AB383" i="1"/>
  <c r="AC383" i="1"/>
  <c r="AD383" i="1"/>
  <c r="AE383" i="1"/>
  <c r="AF383" i="1"/>
  <c r="AG383" i="1"/>
  <c r="AH383" i="1"/>
  <c r="AI383" i="1"/>
  <c r="AS383" i="1"/>
  <c r="AT383" i="1"/>
  <c r="AU383" i="1"/>
  <c r="AV383" i="1"/>
  <c r="AW383" i="1"/>
  <c r="AX383" i="1"/>
  <c r="AY383" i="1"/>
  <c r="AZ383" i="1"/>
  <c r="BA383" i="1"/>
  <c r="BB383" i="1"/>
  <c r="BE383" i="1" s="1"/>
  <c r="BL383" i="1"/>
  <c r="BM383" i="1"/>
  <c r="BN383" i="1"/>
  <c r="X384" i="1"/>
  <c r="Y384" i="1"/>
  <c r="Z384" i="1"/>
  <c r="AA384" i="1"/>
  <c r="AB384" i="1"/>
  <c r="AC384" i="1"/>
  <c r="AD384" i="1"/>
  <c r="AE384" i="1"/>
  <c r="AF384" i="1"/>
  <c r="AG384" i="1"/>
  <c r="AH384" i="1"/>
  <c r="AI384" i="1"/>
  <c r="AS384" i="1"/>
  <c r="AT384" i="1"/>
  <c r="AU384" i="1"/>
  <c r="AV384" i="1"/>
  <c r="AW384" i="1"/>
  <c r="AX384" i="1"/>
  <c r="AY384" i="1"/>
  <c r="AZ384" i="1"/>
  <c r="BA384" i="1"/>
  <c r="BB384" i="1"/>
  <c r="BE384" i="1" s="1"/>
  <c r="BL384" i="1"/>
  <c r="BM384" i="1"/>
  <c r="BN384" i="1"/>
  <c r="X385" i="1"/>
  <c r="Y385" i="1"/>
  <c r="Z385" i="1"/>
  <c r="AA385" i="1"/>
  <c r="AB385" i="1"/>
  <c r="AC385" i="1"/>
  <c r="AD385" i="1"/>
  <c r="AE385" i="1"/>
  <c r="AF385" i="1"/>
  <c r="AG385" i="1"/>
  <c r="AH385" i="1"/>
  <c r="AI385" i="1"/>
  <c r="AS385" i="1"/>
  <c r="AT385" i="1"/>
  <c r="AU385" i="1"/>
  <c r="AV385" i="1"/>
  <c r="AW385" i="1"/>
  <c r="AX385" i="1"/>
  <c r="AY385" i="1"/>
  <c r="AZ385" i="1"/>
  <c r="BA385" i="1"/>
  <c r="BB385" i="1"/>
  <c r="BE385" i="1" s="1"/>
  <c r="BL385" i="1"/>
  <c r="BM385" i="1"/>
  <c r="BN385" i="1"/>
  <c r="X386" i="1"/>
  <c r="Y386" i="1"/>
  <c r="Z386" i="1"/>
  <c r="AA386" i="1"/>
  <c r="AB386" i="1"/>
  <c r="AC386" i="1"/>
  <c r="AD386" i="1"/>
  <c r="AE386" i="1"/>
  <c r="AF386" i="1"/>
  <c r="AG386" i="1"/>
  <c r="AH386" i="1"/>
  <c r="AI386" i="1"/>
  <c r="AS386" i="1"/>
  <c r="AT386" i="1"/>
  <c r="AU386" i="1"/>
  <c r="AV386" i="1"/>
  <c r="AW386" i="1"/>
  <c r="AX386" i="1"/>
  <c r="AY386" i="1"/>
  <c r="AZ386" i="1"/>
  <c r="BA386" i="1"/>
  <c r="BB386" i="1"/>
  <c r="BE386" i="1" s="1"/>
  <c r="BL386" i="1"/>
  <c r="BM386" i="1"/>
  <c r="BN386" i="1"/>
  <c r="X387" i="1"/>
  <c r="Y387" i="1"/>
  <c r="Z387" i="1"/>
  <c r="AA387" i="1"/>
  <c r="AB387" i="1"/>
  <c r="AC387" i="1"/>
  <c r="AD387" i="1"/>
  <c r="AE387" i="1"/>
  <c r="AF387" i="1"/>
  <c r="AG387" i="1"/>
  <c r="AH387" i="1"/>
  <c r="AI387" i="1"/>
  <c r="AS387" i="1"/>
  <c r="AT387" i="1"/>
  <c r="AU387" i="1"/>
  <c r="AV387" i="1"/>
  <c r="AW387" i="1"/>
  <c r="AX387" i="1"/>
  <c r="AY387" i="1"/>
  <c r="AZ387" i="1"/>
  <c r="BA387" i="1"/>
  <c r="BB387" i="1"/>
  <c r="BE387" i="1" s="1"/>
  <c r="BL387" i="1"/>
  <c r="BM387" i="1"/>
  <c r="BN387" i="1"/>
  <c r="X388" i="1"/>
  <c r="Y388" i="1"/>
  <c r="Z388" i="1"/>
  <c r="AA388" i="1"/>
  <c r="AB388" i="1"/>
  <c r="AC388" i="1"/>
  <c r="AD388" i="1"/>
  <c r="AE388" i="1"/>
  <c r="AF388" i="1"/>
  <c r="AG388" i="1"/>
  <c r="AH388" i="1"/>
  <c r="AI388" i="1"/>
  <c r="AS388" i="1"/>
  <c r="AT388" i="1"/>
  <c r="AU388" i="1"/>
  <c r="AV388" i="1"/>
  <c r="AW388" i="1"/>
  <c r="AX388" i="1"/>
  <c r="AY388" i="1"/>
  <c r="AZ388" i="1"/>
  <c r="BA388" i="1"/>
  <c r="BB388" i="1"/>
  <c r="BE388" i="1" s="1"/>
  <c r="BL388" i="1"/>
  <c r="BM388" i="1"/>
  <c r="BN388" i="1"/>
  <c r="X389" i="1"/>
  <c r="Y389" i="1"/>
  <c r="Z389" i="1"/>
  <c r="AA389" i="1"/>
  <c r="AB389" i="1"/>
  <c r="AC389" i="1"/>
  <c r="AD389" i="1"/>
  <c r="AE389" i="1"/>
  <c r="AF389" i="1"/>
  <c r="AG389" i="1"/>
  <c r="AH389" i="1"/>
  <c r="AI389" i="1"/>
  <c r="AS389" i="1"/>
  <c r="AT389" i="1"/>
  <c r="AU389" i="1"/>
  <c r="AV389" i="1"/>
  <c r="AW389" i="1"/>
  <c r="AX389" i="1"/>
  <c r="AY389" i="1"/>
  <c r="AZ389" i="1"/>
  <c r="BA389" i="1"/>
  <c r="BB389" i="1"/>
  <c r="BE389" i="1" s="1"/>
  <c r="BL389" i="1"/>
  <c r="BM389" i="1"/>
  <c r="BN389" i="1"/>
  <c r="X390" i="1"/>
  <c r="Y390" i="1"/>
  <c r="Z390" i="1"/>
  <c r="AA390" i="1"/>
  <c r="AB390" i="1"/>
  <c r="AC390" i="1"/>
  <c r="AD390" i="1"/>
  <c r="AE390" i="1"/>
  <c r="AF390" i="1"/>
  <c r="AG390" i="1"/>
  <c r="AH390" i="1"/>
  <c r="AI390" i="1"/>
  <c r="AS390" i="1"/>
  <c r="AT390" i="1"/>
  <c r="AU390" i="1"/>
  <c r="AV390" i="1"/>
  <c r="AW390" i="1"/>
  <c r="AX390" i="1"/>
  <c r="AY390" i="1"/>
  <c r="AZ390" i="1"/>
  <c r="BA390" i="1"/>
  <c r="BB390" i="1"/>
  <c r="BE390" i="1" s="1"/>
  <c r="BL390" i="1"/>
  <c r="BM390" i="1"/>
  <c r="BN390" i="1"/>
  <c r="X391" i="1"/>
  <c r="Y391" i="1"/>
  <c r="Z391" i="1"/>
  <c r="AA391" i="1"/>
  <c r="AB391" i="1"/>
  <c r="AC391" i="1"/>
  <c r="AD391" i="1"/>
  <c r="AE391" i="1"/>
  <c r="AF391" i="1"/>
  <c r="AG391" i="1"/>
  <c r="AH391" i="1"/>
  <c r="AI391" i="1"/>
  <c r="AS391" i="1"/>
  <c r="AT391" i="1"/>
  <c r="AU391" i="1"/>
  <c r="AV391" i="1"/>
  <c r="AW391" i="1"/>
  <c r="AX391" i="1"/>
  <c r="AY391" i="1"/>
  <c r="AZ391" i="1"/>
  <c r="BA391" i="1"/>
  <c r="BB391" i="1"/>
  <c r="BE391" i="1" s="1"/>
  <c r="BL391" i="1"/>
  <c r="BM391" i="1"/>
  <c r="BN391" i="1"/>
  <c r="X392" i="1"/>
  <c r="Y392" i="1"/>
  <c r="Z392" i="1"/>
  <c r="AA392" i="1"/>
  <c r="AB392" i="1"/>
  <c r="AC392" i="1"/>
  <c r="AD392" i="1"/>
  <c r="AE392" i="1"/>
  <c r="AF392" i="1"/>
  <c r="AG392" i="1"/>
  <c r="AH392" i="1"/>
  <c r="AI392" i="1"/>
  <c r="AS392" i="1"/>
  <c r="AT392" i="1"/>
  <c r="AU392" i="1"/>
  <c r="AV392" i="1"/>
  <c r="AW392" i="1"/>
  <c r="AX392" i="1"/>
  <c r="AY392" i="1"/>
  <c r="AZ392" i="1"/>
  <c r="BA392" i="1"/>
  <c r="BB392" i="1"/>
  <c r="BE392" i="1" s="1"/>
  <c r="BL392" i="1"/>
  <c r="BM392" i="1"/>
  <c r="BN392" i="1"/>
  <c r="X393" i="1"/>
  <c r="Y393" i="1"/>
  <c r="Z393" i="1"/>
  <c r="AA393" i="1"/>
  <c r="AB393" i="1"/>
  <c r="AC393" i="1"/>
  <c r="AD393" i="1"/>
  <c r="AE393" i="1"/>
  <c r="AF393" i="1"/>
  <c r="AG393" i="1"/>
  <c r="AH393" i="1"/>
  <c r="AI393" i="1"/>
  <c r="AS393" i="1"/>
  <c r="AT393" i="1"/>
  <c r="AU393" i="1"/>
  <c r="AV393" i="1"/>
  <c r="AW393" i="1"/>
  <c r="AX393" i="1"/>
  <c r="AY393" i="1"/>
  <c r="AZ393" i="1"/>
  <c r="BA393" i="1"/>
  <c r="BB393" i="1"/>
  <c r="BE393" i="1" s="1"/>
  <c r="BL393" i="1"/>
  <c r="BM393" i="1"/>
  <c r="BN393" i="1"/>
  <c r="U121" i="1"/>
  <c r="BG23" i="1"/>
  <c r="BG26" i="1"/>
  <c r="AO26" i="1"/>
  <c r="AN15" i="1" l="1"/>
  <c r="AR335" i="1"/>
  <c r="AR8" i="1"/>
  <c r="AN32" i="1"/>
  <c r="AN29" i="1"/>
  <c r="AR49" i="1"/>
  <c r="AR215" i="1"/>
  <c r="AR28" i="1"/>
  <c r="BF127" i="1"/>
  <c r="BK127" i="1" s="1"/>
  <c r="BO127" i="1" s="1"/>
  <c r="BP127" i="1" s="1"/>
  <c r="BF31" i="1"/>
  <c r="BK31" i="1" s="1"/>
  <c r="AR336" i="1"/>
  <c r="AR137" i="1"/>
  <c r="AR81" i="1"/>
  <c r="AR21" i="1"/>
  <c r="AR152" i="1"/>
  <c r="AR334" i="1"/>
  <c r="AN16" i="1"/>
  <c r="AN11" i="1"/>
  <c r="AN24" i="1"/>
  <c r="AN26" i="1"/>
  <c r="AN23" i="1"/>
  <c r="AN9" i="1"/>
  <c r="BF95" i="1"/>
  <c r="BK95" i="1" s="1"/>
  <c r="BO95" i="1" s="1"/>
  <c r="BP95" i="1" s="1"/>
  <c r="AN17" i="1"/>
  <c r="AN33" i="1"/>
  <c r="AJ127" i="1"/>
  <c r="AO127" i="1" s="1"/>
  <c r="AJ119" i="1"/>
  <c r="AO119" i="1" s="1"/>
  <c r="AJ95" i="1"/>
  <c r="AO95" i="1" s="1"/>
  <c r="AK68" i="1"/>
  <c r="AP68" i="1" s="1"/>
  <c r="AJ63" i="1"/>
  <c r="AO63" i="1" s="1"/>
  <c r="AJ158" i="1"/>
  <c r="AO158" i="1" s="1"/>
  <c r="AJ126" i="1"/>
  <c r="AO126" i="1" s="1"/>
  <c r="AJ100" i="1"/>
  <c r="AO100" i="1" s="1"/>
  <c r="AL73" i="1"/>
  <c r="AJ70" i="1"/>
  <c r="AO70" i="1" s="1"/>
  <c r="AJ77" i="1"/>
  <c r="AO77" i="1" s="1"/>
  <c r="AK280" i="1"/>
  <c r="AP280" i="1" s="1"/>
  <c r="BF69" i="1"/>
  <c r="BK69" i="1" s="1"/>
  <c r="BO69" i="1" s="1"/>
  <c r="BP69" i="1" s="1"/>
  <c r="BF208" i="1"/>
  <c r="BK208" i="1" s="1"/>
  <c r="BO208" i="1" s="1"/>
  <c r="BP208" i="1" s="1"/>
  <c r="AL127" i="1"/>
  <c r="AL250" i="1"/>
  <c r="AJ74" i="1"/>
  <c r="AO74" i="1" s="1"/>
  <c r="AN30" i="1"/>
  <c r="AR333" i="1"/>
  <c r="AR69" i="1"/>
  <c r="AR213" i="1"/>
  <c r="AK118" i="1"/>
  <c r="AP118" i="1" s="1"/>
  <c r="AK171" i="1"/>
  <c r="AP171" i="1" s="1"/>
  <c r="BF100" i="1"/>
  <c r="BK100" i="1" s="1"/>
  <c r="BO100" i="1" s="1"/>
  <c r="BP100" i="1" s="1"/>
  <c r="AK99" i="1"/>
  <c r="AP99" i="1" s="1"/>
  <c r="AL47" i="1"/>
  <c r="AR288" i="1"/>
  <c r="AR260" i="1"/>
  <c r="AR236" i="1"/>
  <c r="AK137" i="1"/>
  <c r="AP137" i="1" s="1"/>
  <c r="AR272" i="1"/>
  <c r="AR180" i="1"/>
  <c r="AL125" i="1"/>
  <c r="AL69" i="1"/>
  <c r="AJ66" i="1"/>
  <c r="AO66" i="1" s="1"/>
  <c r="BF43" i="1"/>
  <c r="AJ297" i="1"/>
  <c r="AO297" i="1" s="1"/>
  <c r="AL194" i="1"/>
  <c r="AL170" i="1"/>
  <c r="BF139" i="1"/>
  <c r="BK139" i="1" s="1"/>
  <c r="BO139" i="1" s="1"/>
  <c r="BP139" i="1" s="1"/>
  <c r="AK133" i="1"/>
  <c r="AP133" i="1" s="1"/>
  <c r="AK69" i="1"/>
  <c r="AP69" i="1" s="1"/>
  <c r="AL54" i="1"/>
  <c r="BF70" i="1"/>
  <c r="AJ208" i="1"/>
  <c r="AO208" i="1" s="1"/>
  <c r="AR147" i="1"/>
  <c r="BF78" i="1"/>
  <c r="BK78" i="1" s="1"/>
  <c r="BO78" i="1" s="1"/>
  <c r="BP78" i="1" s="1"/>
  <c r="AK65" i="1"/>
  <c r="AP65" i="1" s="1"/>
  <c r="AN13" i="1"/>
  <c r="AR339" i="1"/>
  <c r="AJ193" i="1"/>
  <c r="AO193" i="1" s="1"/>
  <c r="AJ137" i="1"/>
  <c r="AO137" i="1" s="1"/>
  <c r="AL132" i="1"/>
  <c r="AJ129" i="1"/>
  <c r="AO129" i="1" s="1"/>
  <c r="AJ105" i="1"/>
  <c r="AO105" i="1" s="1"/>
  <c r="AR71" i="1"/>
  <c r="AL68" i="1"/>
  <c r="AN18" i="1"/>
  <c r="AJ228" i="1"/>
  <c r="AO228" i="1" s="1"/>
  <c r="AK76" i="1"/>
  <c r="AP76" i="1" s="1"/>
  <c r="BF18" i="1"/>
  <c r="BK18" i="1" s="1"/>
  <c r="BO18" i="1" s="1"/>
  <c r="BP18" i="1" s="1"/>
  <c r="AN34" i="1"/>
  <c r="AK79" i="1"/>
  <c r="AP79" i="1" s="1"/>
  <c r="AJ69" i="1"/>
  <c r="AO69" i="1" s="1"/>
  <c r="AN19" i="1"/>
  <c r="AN14" i="1"/>
  <c r="AR258" i="1"/>
  <c r="AR242" i="1"/>
  <c r="AR234" i="1"/>
  <c r="AR226" i="1"/>
  <c r="AK128" i="1"/>
  <c r="AP128" i="1" s="1"/>
  <c r="AN12" i="1"/>
  <c r="AN28" i="1"/>
  <c r="AR294" i="1"/>
  <c r="AR238" i="1"/>
  <c r="AR230" i="1"/>
  <c r="AL224" i="1"/>
  <c r="AR222" i="1"/>
  <c r="AL171" i="1"/>
  <c r="AL99" i="1"/>
  <c r="AL75" i="1"/>
  <c r="AN20" i="1"/>
  <c r="AN7" i="1"/>
  <c r="AR314" i="1"/>
  <c r="AL283" i="1"/>
  <c r="AR282" i="1"/>
  <c r="AJ246" i="1"/>
  <c r="AO246" i="1" s="1"/>
  <c r="AR245" i="1"/>
  <c r="AL239" i="1"/>
  <c r="AK202" i="1"/>
  <c r="AP202" i="1" s="1"/>
  <c r="AJ160" i="1"/>
  <c r="AO160" i="1" s="1"/>
  <c r="AK159" i="1"/>
  <c r="AP159" i="1" s="1"/>
  <c r="AL158" i="1"/>
  <c r="AK138" i="1"/>
  <c r="AP138" i="1" s="1"/>
  <c r="AR126" i="1"/>
  <c r="AJ104" i="1"/>
  <c r="AO104" i="1" s="1"/>
  <c r="AK103" i="1"/>
  <c r="AP103" i="1" s="1"/>
  <c r="AL102" i="1"/>
  <c r="BF75" i="1"/>
  <c r="BK75" i="1" s="1"/>
  <c r="BO75" i="1" s="1"/>
  <c r="BP75" i="1" s="1"/>
  <c r="AK74" i="1"/>
  <c r="AP74" i="1" s="1"/>
  <c r="AR39" i="1"/>
  <c r="AR31" i="1"/>
  <c r="BF25" i="1"/>
  <c r="BK25" i="1" s="1"/>
  <c r="BO25" i="1" s="1"/>
  <c r="BP25" i="1" s="1"/>
  <c r="BF311" i="1"/>
  <c r="BK311" i="1" s="1"/>
  <c r="BO311" i="1" s="1"/>
  <c r="BP311" i="1" s="1"/>
  <c r="AR343" i="1"/>
  <c r="AR330" i="1"/>
  <c r="AL308" i="1"/>
  <c r="AR252" i="1"/>
  <c r="AL251" i="1"/>
  <c r="BF232" i="1"/>
  <c r="BK232" i="1" s="1"/>
  <c r="BO232" i="1" s="1"/>
  <c r="BP232" i="1" s="1"/>
  <c r="AJ217" i="1"/>
  <c r="AO217" i="1" s="1"/>
  <c r="AK209" i="1"/>
  <c r="AP209" i="1" s="1"/>
  <c r="AL197" i="1"/>
  <c r="AJ196" i="1"/>
  <c r="AO196" i="1" s="1"/>
  <c r="AL189" i="1"/>
  <c r="AJ188" i="1"/>
  <c r="AO188" i="1" s="1"/>
  <c r="AK187" i="1"/>
  <c r="AP187" i="1" s="1"/>
  <c r="AL186" i="1"/>
  <c r="AJ186" i="1"/>
  <c r="AO186" i="1" s="1"/>
  <c r="AK185" i="1"/>
  <c r="AP185" i="1" s="1"/>
  <c r="AL184" i="1"/>
  <c r="AJ172" i="1"/>
  <c r="AO172" i="1" s="1"/>
  <c r="AL162" i="1"/>
  <c r="AJ162" i="1"/>
  <c r="AO162" i="1" s="1"/>
  <c r="AR158" i="1"/>
  <c r="AK139" i="1"/>
  <c r="AP139" i="1" s="1"/>
  <c r="AL138" i="1"/>
  <c r="BF103" i="1"/>
  <c r="BK103" i="1" s="1"/>
  <c r="BO103" i="1" s="1"/>
  <c r="BP103" i="1" s="1"/>
  <c r="AL82" i="1"/>
  <c r="AK81" i="1"/>
  <c r="AP81" i="1" s="1"/>
  <c r="AL80" i="1"/>
  <c r="AL77" i="1"/>
  <c r="AJ76" i="1"/>
  <c r="AO76" i="1" s="1"/>
  <c r="AK75" i="1"/>
  <c r="AP75" i="1" s="1"/>
  <c r="AL74" i="1"/>
  <c r="BF29" i="1"/>
  <c r="BK29" i="1" s="1"/>
  <c r="BO29" i="1" s="1"/>
  <c r="BP29" i="1" s="1"/>
  <c r="AR44" i="1"/>
  <c r="AK36" i="1"/>
  <c r="AP36" i="1" s="1"/>
  <c r="BF35" i="1"/>
  <c r="BK35" i="1" s="1"/>
  <c r="BO35" i="1" s="1"/>
  <c r="BP35" i="1" s="1"/>
  <c r="AL35" i="1"/>
  <c r="AN31" i="1"/>
  <c r="AJ322" i="1"/>
  <c r="AO322" i="1" s="1"/>
  <c r="AL281" i="1"/>
  <c r="AL273" i="1"/>
  <c r="AL229" i="1"/>
  <c r="AK213" i="1"/>
  <c r="AP213" i="1" s="1"/>
  <c r="AK165" i="1"/>
  <c r="AP165" i="1" s="1"/>
  <c r="AL164" i="1"/>
  <c r="AJ163" i="1"/>
  <c r="AO163" i="1" s="1"/>
  <c r="AJ78" i="1"/>
  <c r="AO78" i="1" s="1"/>
  <c r="AR367" i="1"/>
  <c r="AL252" i="1"/>
  <c r="AL244" i="1"/>
  <c r="AK226" i="1"/>
  <c r="AP226" i="1" s="1"/>
  <c r="AJ222" i="1"/>
  <c r="AO222" i="1" s="1"/>
  <c r="AL214" i="1"/>
  <c r="AR212" i="1"/>
  <c r="AL206" i="1"/>
  <c r="AK204" i="1"/>
  <c r="AP204" i="1" s="1"/>
  <c r="AL174" i="1"/>
  <c r="AJ165" i="1"/>
  <c r="AO165" i="1" s="1"/>
  <c r="AR164" i="1"/>
  <c r="AR163" i="1"/>
  <c r="AR156" i="1"/>
  <c r="BF144" i="1"/>
  <c r="BK144" i="1" s="1"/>
  <c r="BO144" i="1" s="1"/>
  <c r="BP144" i="1" s="1"/>
  <c r="AJ144" i="1"/>
  <c r="AO144" i="1" s="1"/>
  <c r="AK143" i="1"/>
  <c r="AP143" i="1" s="1"/>
  <c r="AL115" i="1"/>
  <c r="AL112" i="1"/>
  <c r="BF88" i="1"/>
  <c r="BK88" i="1" s="1"/>
  <c r="BO88" i="1" s="1"/>
  <c r="BP88" i="1" s="1"/>
  <c r="AL88" i="1"/>
  <c r="AJ88" i="1"/>
  <c r="AO88" i="1" s="1"/>
  <c r="AJ85" i="1"/>
  <c r="AO85" i="1" s="1"/>
  <c r="AK84" i="1"/>
  <c r="AP84" i="1" s="1"/>
  <c r="AL83" i="1"/>
  <c r="AK46" i="1"/>
  <c r="AP46" i="1" s="1"/>
  <c r="AJ44" i="1"/>
  <c r="AO44" i="1" s="1"/>
  <c r="AK43" i="1"/>
  <c r="AP43" i="1" s="1"/>
  <c r="BF42" i="1"/>
  <c r="BK42" i="1" s="1"/>
  <c r="BO42" i="1" s="1"/>
  <c r="BP42" i="1" s="1"/>
  <c r="AL42" i="1"/>
  <c r="AK41" i="1"/>
  <c r="AP41" i="1" s="1"/>
  <c r="AL39" i="1"/>
  <c r="AK38" i="1"/>
  <c r="AP38" i="1" s="1"/>
  <c r="AJ36" i="1"/>
  <c r="AO36" i="1" s="1"/>
  <c r="AR11" i="1"/>
  <c r="AK262" i="1"/>
  <c r="AP262" i="1" s="1"/>
  <c r="AK112" i="1"/>
  <c r="AP112" i="1" s="1"/>
  <c r="AR109" i="1"/>
  <c r="AK85" i="1"/>
  <c r="AP85" i="1" s="1"/>
  <c r="AR359" i="1"/>
  <c r="AR341" i="1"/>
  <c r="AJ312" i="1"/>
  <c r="AO312" i="1" s="1"/>
  <c r="AL302" i="1"/>
  <c r="AK295" i="1"/>
  <c r="AP295" i="1" s="1"/>
  <c r="AJ292" i="1"/>
  <c r="AO292" i="1" s="1"/>
  <c r="AK241" i="1"/>
  <c r="AP241" i="1" s="1"/>
  <c r="BF237" i="1"/>
  <c r="BK237" i="1" s="1"/>
  <c r="BO237" i="1" s="1"/>
  <c r="BP237" i="1" s="1"/>
  <c r="AJ237" i="1"/>
  <c r="AO237" i="1" s="1"/>
  <c r="AR231" i="1"/>
  <c r="AK230" i="1"/>
  <c r="AP230" i="1" s="1"/>
  <c r="AK218" i="1"/>
  <c r="AP218" i="1" s="1"/>
  <c r="AR217" i="1"/>
  <c r="AL210" i="1"/>
  <c r="BF207" i="1"/>
  <c r="AJ199" i="1"/>
  <c r="AO199" i="1" s="1"/>
  <c r="AL191" i="1"/>
  <c r="AJ191" i="1"/>
  <c r="AO191" i="1" s="1"/>
  <c r="BF167" i="1"/>
  <c r="BK167" i="1" s="1"/>
  <c r="BO167" i="1" s="1"/>
  <c r="BP167" i="1" s="1"/>
  <c r="AK166" i="1"/>
  <c r="AP166" i="1" s="1"/>
  <c r="BF151" i="1"/>
  <c r="BK151" i="1" s="1"/>
  <c r="BO151" i="1" s="1"/>
  <c r="BP151" i="1" s="1"/>
  <c r="AL151" i="1"/>
  <c r="AJ151" i="1"/>
  <c r="AO151" i="1" s="1"/>
  <c r="AK150" i="1"/>
  <c r="AP150" i="1" s="1"/>
  <c r="AJ148" i="1"/>
  <c r="AO148" i="1" s="1"/>
  <c r="AK144" i="1"/>
  <c r="AP144" i="1" s="1"/>
  <c r="AR123" i="1"/>
  <c r="AL117" i="1"/>
  <c r="AL114" i="1"/>
  <c r="AJ113" i="1"/>
  <c r="AO113" i="1" s="1"/>
  <c r="BF101" i="1"/>
  <c r="AK94" i="1"/>
  <c r="AP94" i="1" s="1"/>
  <c r="AL93" i="1"/>
  <c r="AR91" i="1"/>
  <c r="AR90" i="1"/>
  <c r="AL90" i="1"/>
  <c r="AJ89" i="1"/>
  <c r="AO89" i="1" s="1"/>
  <c r="AK88" i="1"/>
  <c r="AP88" i="1" s="1"/>
  <c r="AL87" i="1"/>
  <c r="AK57" i="1"/>
  <c r="AP57" i="1" s="1"/>
  <c r="AK54" i="1"/>
  <c r="AP54" i="1" s="1"/>
  <c r="AL53" i="1"/>
  <c r="AJ53" i="1"/>
  <c r="AO53" i="1" s="1"/>
  <c r="AL51" i="1"/>
  <c r="AJ50" i="1"/>
  <c r="AO50" i="1" s="1"/>
  <c r="AL46" i="1"/>
  <c r="AJ46" i="1"/>
  <c r="AO46" i="1" s="1"/>
  <c r="AK45" i="1"/>
  <c r="AP45" i="1" s="1"/>
  <c r="AL44" i="1"/>
  <c r="AL41" i="1"/>
  <c r="AJ40" i="1"/>
  <c r="AO40" i="1" s="1"/>
  <c r="AJ38" i="1"/>
  <c r="AO38" i="1" s="1"/>
  <c r="AK37" i="1"/>
  <c r="AP37" i="1" s="1"/>
  <c r="AL36" i="1"/>
  <c r="AR393" i="1"/>
  <c r="AR377" i="1"/>
  <c r="AR243" i="1"/>
  <c r="AJ198" i="1"/>
  <c r="AO198" i="1" s="1"/>
  <c r="AR149" i="1"/>
  <c r="AR141" i="1"/>
  <c r="AR85" i="1"/>
  <c r="AK82" i="1"/>
  <c r="AP82" i="1" s="1"/>
  <c r="AL81" i="1"/>
  <c r="AR371" i="1"/>
  <c r="AR357" i="1"/>
  <c r="AL320" i="1"/>
  <c r="AL306" i="1"/>
  <c r="AR286" i="1"/>
  <c r="AJ260" i="1"/>
  <c r="AO260" i="1" s="1"/>
  <c r="AR248" i="1"/>
  <c r="AK227" i="1"/>
  <c r="AP227" i="1" s="1"/>
  <c r="AL223" i="1"/>
  <c r="AJ211" i="1"/>
  <c r="AO211" i="1" s="1"/>
  <c r="AR186" i="1"/>
  <c r="AJ168" i="1"/>
  <c r="AO168" i="1" s="1"/>
  <c r="AK167" i="1"/>
  <c r="AP167" i="1" s="1"/>
  <c r="AL166" i="1"/>
  <c r="AK157" i="1"/>
  <c r="AP157" i="1" s="1"/>
  <c r="AL156" i="1"/>
  <c r="AK154" i="1"/>
  <c r="AP154" i="1" s="1"/>
  <c r="AJ152" i="1"/>
  <c r="AO152" i="1" s="1"/>
  <c r="AK151" i="1"/>
  <c r="AP151" i="1" s="1"/>
  <c r="AL150" i="1"/>
  <c r="AR130" i="1"/>
  <c r="AR127" i="1"/>
  <c r="AK119" i="1"/>
  <c r="AP119" i="1" s="1"/>
  <c r="AL118" i="1"/>
  <c r="AJ93" i="1"/>
  <c r="AO93" i="1" s="1"/>
  <c r="AJ91" i="1"/>
  <c r="AO91" i="1" s="1"/>
  <c r="AK90" i="1"/>
  <c r="AP90" i="1" s="1"/>
  <c r="AL89" i="1"/>
  <c r="AK61" i="1"/>
  <c r="AP61" i="1" s="1"/>
  <c r="AL61" i="1"/>
  <c r="BF60" i="1"/>
  <c r="BK60" i="1" s="1"/>
  <c r="BO60" i="1" s="1"/>
  <c r="BP60" i="1" s="1"/>
  <c r="AJ60" i="1"/>
  <c r="AO60" i="1" s="1"/>
  <c r="AL58" i="1"/>
  <c r="AJ57" i="1"/>
  <c r="AO57" i="1" s="1"/>
  <c r="AK56" i="1"/>
  <c r="AP56" i="1" s="1"/>
  <c r="AL55" i="1"/>
  <c r="AJ52" i="1"/>
  <c r="AO52" i="1" s="1"/>
  <c r="AK51" i="1"/>
  <c r="AP51" i="1" s="1"/>
  <c r="AL50" i="1"/>
  <c r="AL48" i="1"/>
  <c r="AL38" i="1"/>
  <c r="BF37" i="1"/>
  <c r="BK37" i="1" s="1"/>
  <c r="BO37" i="1" s="1"/>
  <c r="BP37" i="1" s="1"/>
  <c r="AR19" i="1"/>
  <c r="AR15" i="1"/>
  <c r="AN8" i="1"/>
  <c r="AR353" i="1"/>
  <c r="AK162" i="1"/>
  <c r="AP162" i="1" s="1"/>
  <c r="AR348" i="1"/>
  <c r="AR332" i="1"/>
  <c r="AR285" i="1"/>
  <c r="AR262" i="1"/>
  <c r="AL257" i="1"/>
  <c r="AK242" i="1"/>
  <c r="AP242" i="1" s="1"/>
  <c r="AK234" i="1"/>
  <c r="AP234" i="1" s="1"/>
  <c r="AR228" i="1"/>
  <c r="AR209" i="1"/>
  <c r="AL200" i="1"/>
  <c r="AR192" i="1"/>
  <c r="AK180" i="1"/>
  <c r="AP180" i="1" s="1"/>
  <c r="AL179" i="1"/>
  <c r="AL157" i="1"/>
  <c r="AK153" i="1"/>
  <c r="AP153" i="1" s="1"/>
  <c r="AL152" i="1"/>
  <c r="AR145" i="1"/>
  <c r="AJ135" i="1"/>
  <c r="AO135" i="1" s="1"/>
  <c r="AJ133" i="1"/>
  <c r="AO133" i="1" s="1"/>
  <c r="AK132" i="1"/>
  <c r="AP132" i="1" s="1"/>
  <c r="AL131" i="1"/>
  <c r="AJ130" i="1"/>
  <c r="AO130" i="1" s="1"/>
  <c r="BF125" i="1"/>
  <c r="BK125" i="1" s="1"/>
  <c r="BO125" i="1" s="1"/>
  <c r="BP125" i="1" s="1"/>
  <c r="AK124" i="1"/>
  <c r="AP124" i="1" s="1"/>
  <c r="AJ122" i="1"/>
  <c r="AO122" i="1" s="1"/>
  <c r="AK121" i="1"/>
  <c r="AP121" i="1" s="1"/>
  <c r="AL120" i="1"/>
  <c r="BF98" i="1"/>
  <c r="BK98" i="1" s="1"/>
  <c r="BO98" i="1" s="1"/>
  <c r="BP98" i="1" s="1"/>
  <c r="AJ98" i="1"/>
  <c r="AO98" i="1" s="1"/>
  <c r="AK97" i="1"/>
  <c r="AP97" i="1" s="1"/>
  <c r="AR94" i="1"/>
  <c r="AJ67" i="1"/>
  <c r="AO67" i="1" s="1"/>
  <c r="AL65" i="1"/>
  <c r="AJ64" i="1"/>
  <c r="AO64" i="1" s="1"/>
  <c r="AK63" i="1"/>
  <c r="AP63" i="1" s="1"/>
  <c r="BF62" i="1"/>
  <c r="BK62" i="1" s="1"/>
  <c r="BO62" i="1" s="1"/>
  <c r="BP62" i="1" s="1"/>
  <c r="AJ62" i="1"/>
  <c r="AO62" i="1" s="1"/>
  <c r="AL59" i="1"/>
  <c r="AJ59" i="1"/>
  <c r="AO59" i="1" s="1"/>
  <c r="AK58" i="1"/>
  <c r="AP58" i="1" s="1"/>
  <c r="BF17" i="1"/>
  <c r="BK17" i="1" s="1"/>
  <c r="AN21" i="1"/>
  <c r="U360" i="1"/>
  <c r="BG66" i="1"/>
  <c r="BC66" i="1" s="1"/>
  <c r="BH66" i="1" s="1"/>
  <c r="U178" i="1"/>
  <c r="U197" i="1"/>
  <c r="BG341" i="1"/>
  <c r="BC341" i="1" s="1"/>
  <c r="BH341" i="1" s="1"/>
  <c r="U225" i="1"/>
  <c r="BG179" i="1"/>
  <c r="BC179" i="1" s="1"/>
  <c r="BH179" i="1" s="1"/>
  <c r="U74" i="1"/>
  <c r="U174" i="1"/>
  <c r="BG321" i="1"/>
  <c r="BC321" i="1" s="1"/>
  <c r="BH321" i="1" s="1"/>
  <c r="U273" i="1"/>
  <c r="U55" i="1"/>
  <c r="BG122" i="1"/>
  <c r="BC122" i="1" s="1"/>
  <c r="BH122" i="1" s="1"/>
  <c r="U308" i="1"/>
  <c r="BG242" i="1"/>
  <c r="BC242" i="1" s="1"/>
  <c r="BH242" i="1" s="1"/>
  <c r="BG46" i="1"/>
  <c r="BC46" i="1" s="1"/>
  <c r="BH46" i="1" s="1"/>
  <c r="U341" i="1"/>
  <c r="BG220" i="1"/>
  <c r="BC220" i="1" s="1"/>
  <c r="BH220" i="1" s="1"/>
  <c r="BG38" i="1"/>
  <c r="BC38" i="1" s="1"/>
  <c r="BH38" i="1" s="1"/>
  <c r="BG95" i="1"/>
  <c r="BC95" i="1" s="1"/>
  <c r="BH95" i="1" s="1"/>
  <c r="U278" i="1"/>
  <c r="U240" i="1"/>
  <c r="BG258" i="1"/>
  <c r="BC258" i="1" s="1"/>
  <c r="BH258" i="1" s="1"/>
  <c r="U257" i="1"/>
  <c r="U191" i="1"/>
  <c r="U40" i="1"/>
  <c r="BG194" i="1"/>
  <c r="BC194" i="1" s="1"/>
  <c r="BH194" i="1" s="1"/>
  <c r="BG225" i="1"/>
  <c r="BC225" i="1" s="1"/>
  <c r="BH225" i="1" s="1"/>
  <c r="U75" i="1"/>
  <c r="BG45" i="1"/>
  <c r="BC45" i="1" s="1"/>
  <c r="BH45" i="1" s="1"/>
  <c r="BG43" i="1"/>
  <c r="BC43" i="1" s="1"/>
  <c r="BH43" i="1" s="1"/>
  <c r="BD43" i="1" s="1"/>
  <c r="BI43" i="1" s="1"/>
  <c r="U320" i="1"/>
  <c r="BG356" i="1"/>
  <c r="BC356" i="1" s="1"/>
  <c r="BH356" i="1" s="1"/>
  <c r="BG67" i="1"/>
  <c r="BC67" i="1" s="1"/>
  <c r="BH67" i="1" s="1"/>
  <c r="BG199" i="1"/>
  <c r="BC199" i="1" s="1"/>
  <c r="BH199" i="1" s="1"/>
  <c r="U125" i="1"/>
  <c r="U20" i="1"/>
  <c r="BG22" i="1"/>
  <c r="BC22" i="1" s="1"/>
  <c r="BH22" i="1" s="1"/>
  <c r="U92" i="1"/>
  <c r="U340" i="1"/>
  <c r="BG278" i="1"/>
  <c r="BC278" i="1" s="1"/>
  <c r="BH278" i="1" s="1"/>
  <c r="BG262" i="1"/>
  <c r="BC262" i="1" s="1"/>
  <c r="BH262" i="1" s="1"/>
  <c r="U162" i="1"/>
  <c r="U66" i="1"/>
  <c r="U22" i="1"/>
  <c r="U65" i="1"/>
  <c r="BG58" i="1"/>
  <c r="BC58" i="1" s="1"/>
  <c r="BH58" i="1" s="1"/>
  <c r="U144" i="1"/>
  <c r="U101" i="1"/>
  <c r="BG80" i="1"/>
  <c r="BC80" i="1" s="1"/>
  <c r="BH80" i="1" s="1"/>
  <c r="BG76" i="1"/>
  <c r="BC76" i="1" s="1"/>
  <c r="BH76" i="1" s="1"/>
  <c r="U31" i="1"/>
  <c r="BG114" i="1"/>
  <c r="BC114" i="1" s="1"/>
  <c r="BH114" i="1" s="1"/>
  <c r="BG100" i="1"/>
  <c r="BC100" i="1" s="1"/>
  <c r="BH100" i="1" s="1"/>
  <c r="BG363" i="1"/>
  <c r="BC363" i="1" s="1"/>
  <c r="BH363" i="1" s="1"/>
  <c r="BG348" i="1"/>
  <c r="BC348" i="1" s="1"/>
  <c r="BH348" i="1" s="1"/>
  <c r="BG333" i="1"/>
  <c r="BC333" i="1" s="1"/>
  <c r="BH333" i="1" s="1"/>
  <c r="U333" i="1"/>
  <c r="BG192" i="1"/>
  <c r="BC192" i="1" s="1"/>
  <c r="BH192" i="1" s="1"/>
  <c r="BG148" i="1"/>
  <c r="BC148" i="1" s="1"/>
  <c r="BH148" i="1" s="1"/>
  <c r="BG169" i="1"/>
  <c r="BC169" i="1" s="1"/>
  <c r="BH169" i="1" s="1"/>
  <c r="BG173" i="1"/>
  <c r="BC173" i="1" s="1"/>
  <c r="BH173" i="1" s="1"/>
  <c r="BG193" i="1"/>
  <c r="BC193" i="1" s="1"/>
  <c r="BH193" i="1" s="1"/>
  <c r="U208" i="1"/>
  <c r="BG208" i="1"/>
  <c r="BC208" i="1" s="1"/>
  <c r="BH208" i="1" s="1"/>
  <c r="BD208" i="1" s="1"/>
  <c r="BI208" i="1" s="1"/>
  <c r="U213" i="1"/>
  <c r="U218" i="1"/>
  <c r="U223" i="1"/>
  <c r="BG226" i="1"/>
  <c r="BC226" i="1" s="1"/>
  <c r="BH226" i="1" s="1"/>
  <c r="BG233" i="1"/>
  <c r="BC233" i="1" s="1"/>
  <c r="BH233" i="1" s="1"/>
  <c r="U238" i="1"/>
  <c r="BG241" i="1"/>
  <c r="BC241" i="1" s="1"/>
  <c r="BH241" i="1" s="1"/>
  <c r="BG246" i="1"/>
  <c r="BC246" i="1" s="1"/>
  <c r="BH246" i="1" s="1"/>
  <c r="U251" i="1"/>
  <c r="BG254" i="1"/>
  <c r="BC254" i="1" s="1"/>
  <c r="BH254" i="1" s="1"/>
  <c r="U256" i="1"/>
  <c r="BG261" i="1"/>
  <c r="BC261" i="1" s="1"/>
  <c r="BH261" i="1" s="1"/>
  <c r="U266" i="1"/>
  <c r="U271" i="1"/>
  <c r="U276" i="1"/>
  <c r="BG279" i="1"/>
  <c r="BC279" i="1" s="1"/>
  <c r="BH279" i="1" s="1"/>
  <c r="BG281" i="1"/>
  <c r="BC281" i="1" s="1"/>
  <c r="BH281" i="1" s="1"/>
  <c r="BG286" i="1"/>
  <c r="BC286" i="1" s="1"/>
  <c r="BH286" i="1" s="1"/>
  <c r="U293" i="1"/>
  <c r="U295" i="1"/>
  <c r="BG295" i="1"/>
  <c r="BC295" i="1" s="1"/>
  <c r="BH295" i="1" s="1"/>
  <c r="BG300" i="1"/>
  <c r="BC300" i="1" s="1"/>
  <c r="BH300" i="1" s="1"/>
  <c r="U302" i="1"/>
  <c r="U307" i="1"/>
  <c r="BG312" i="1"/>
  <c r="BC312" i="1" s="1"/>
  <c r="BH312" i="1" s="1"/>
  <c r="U319" i="1"/>
  <c r="BG322" i="1"/>
  <c r="BC322" i="1" s="1"/>
  <c r="BH322" i="1" s="1"/>
  <c r="U327" i="1"/>
  <c r="BG327" i="1"/>
  <c r="BC327" i="1" s="1"/>
  <c r="BH327" i="1" s="1"/>
  <c r="BG334" i="1"/>
  <c r="BC334" i="1" s="1"/>
  <c r="BH334" i="1" s="1"/>
  <c r="U339" i="1"/>
  <c r="BG344" i="1"/>
  <c r="BC344" i="1" s="1"/>
  <c r="BH344" i="1" s="1"/>
  <c r="U349" i="1"/>
  <c r="BG349" i="1"/>
  <c r="BC349" i="1" s="1"/>
  <c r="BH349" i="1" s="1"/>
  <c r="U354" i="1"/>
  <c r="U359" i="1"/>
  <c r="U364" i="1"/>
  <c r="U369" i="1"/>
  <c r="BG369" i="1"/>
  <c r="BC369" i="1" s="1"/>
  <c r="BH369" i="1" s="1"/>
  <c r="BG374" i="1"/>
  <c r="BC374" i="1" s="1"/>
  <c r="BH374" i="1" s="1"/>
  <c r="U379" i="1"/>
  <c r="BG382" i="1"/>
  <c r="BC382" i="1" s="1"/>
  <c r="BH382" i="1" s="1"/>
  <c r="U384" i="1"/>
  <c r="BG387" i="1"/>
  <c r="BC387" i="1" s="1"/>
  <c r="BH387" i="1" s="1"/>
  <c r="U389" i="1"/>
  <c r="BG85" i="1"/>
  <c r="BC85" i="1" s="1"/>
  <c r="BH85" i="1" s="1"/>
  <c r="BG97" i="1"/>
  <c r="BC97" i="1" s="1"/>
  <c r="BH97" i="1" s="1"/>
  <c r="U110" i="1"/>
  <c r="BG134" i="1"/>
  <c r="BC134" i="1" s="1"/>
  <c r="BH134" i="1" s="1"/>
  <c r="U89" i="1"/>
  <c r="U105" i="1"/>
  <c r="BG120" i="1"/>
  <c r="BC120" i="1" s="1"/>
  <c r="BH120" i="1" s="1"/>
  <c r="BG87" i="1"/>
  <c r="BC87" i="1" s="1"/>
  <c r="BH87" i="1" s="1"/>
  <c r="BG103" i="1"/>
  <c r="BC103" i="1" s="1"/>
  <c r="BH103" i="1" s="1"/>
  <c r="BG126" i="1"/>
  <c r="BC126" i="1" s="1"/>
  <c r="BH126" i="1" s="1"/>
  <c r="BG151" i="1"/>
  <c r="BC151" i="1" s="1"/>
  <c r="BH151" i="1" s="1"/>
  <c r="U137" i="1"/>
  <c r="U152" i="1"/>
  <c r="U165" i="1"/>
  <c r="BG180" i="1"/>
  <c r="BC180" i="1" s="1"/>
  <c r="BH180" i="1" s="1"/>
  <c r="BG90" i="1"/>
  <c r="BC90" i="1" s="1"/>
  <c r="BH90" i="1" s="1"/>
  <c r="U119" i="1"/>
  <c r="BG155" i="1"/>
  <c r="BC155" i="1" s="1"/>
  <c r="BH155" i="1" s="1"/>
  <c r="U168" i="1"/>
  <c r="U180" i="1"/>
  <c r="BG86" i="1"/>
  <c r="BC86" i="1" s="1"/>
  <c r="BH86" i="1" s="1"/>
  <c r="BG137" i="1"/>
  <c r="BC137" i="1" s="1"/>
  <c r="BH137" i="1" s="1"/>
  <c r="BG161" i="1"/>
  <c r="BC161" i="1" s="1"/>
  <c r="BH161" i="1" s="1"/>
  <c r="BG190" i="1"/>
  <c r="BC190" i="1" s="1"/>
  <c r="BH190" i="1" s="1"/>
  <c r="U193" i="1"/>
  <c r="BG201" i="1"/>
  <c r="BC201" i="1" s="1"/>
  <c r="BH201" i="1" s="1"/>
  <c r="BG211" i="1"/>
  <c r="BC211" i="1" s="1"/>
  <c r="BH211" i="1" s="1"/>
  <c r="BG216" i="1"/>
  <c r="BC216" i="1" s="1"/>
  <c r="BH216" i="1" s="1"/>
  <c r="BG221" i="1"/>
  <c r="BC221" i="1" s="1"/>
  <c r="BH221" i="1" s="1"/>
  <c r="U226" i="1"/>
  <c r="U231" i="1"/>
  <c r="BG231" i="1"/>
  <c r="BC231" i="1" s="1"/>
  <c r="BH231" i="1" s="1"/>
  <c r="U233" i="1"/>
  <c r="BG236" i="1"/>
  <c r="BC236" i="1" s="1"/>
  <c r="BH236" i="1" s="1"/>
  <c r="U241" i="1"/>
  <c r="U246" i="1"/>
  <c r="BG249" i="1"/>
  <c r="BC249" i="1" s="1"/>
  <c r="BH249" i="1" s="1"/>
  <c r="U254" i="1"/>
  <c r="U259" i="1"/>
  <c r="BG259" i="1"/>
  <c r="BC259" i="1" s="1"/>
  <c r="BH259" i="1" s="1"/>
  <c r="U261" i="1"/>
  <c r="BG264" i="1"/>
  <c r="BC264" i="1" s="1"/>
  <c r="BH264" i="1" s="1"/>
  <c r="U269" i="1"/>
  <c r="BG269" i="1"/>
  <c r="BC269" i="1" s="1"/>
  <c r="BH269" i="1" s="1"/>
  <c r="BG274" i="1"/>
  <c r="BC274" i="1" s="1"/>
  <c r="BH274" i="1" s="1"/>
  <c r="U279" i="1"/>
  <c r="U286" i="1"/>
  <c r="BG291" i="1"/>
  <c r="BC291" i="1" s="1"/>
  <c r="BH291" i="1" s="1"/>
  <c r="BG298" i="1"/>
  <c r="BC298" i="1" s="1"/>
  <c r="BH298" i="1" s="1"/>
  <c r="U300" i="1"/>
  <c r="BG305" i="1"/>
  <c r="BC305" i="1" s="1"/>
  <c r="BH305" i="1" s="1"/>
  <c r="BG310" i="1"/>
  <c r="BC310" i="1" s="1"/>
  <c r="BH310" i="1" s="1"/>
  <c r="U312" i="1"/>
  <c r="BG317" i="1"/>
  <c r="BC317" i="1" s="1"/>
  <c r="BH317" i="1" s="1"/>
  <c r="U322" i="1"/>
  <c r="BG325" i="1"/>
  <c r="BC325" i="1" s="1"/>
  <c r="BH325" i="1" s="1"/>
  <c r="U332" i="1"/>
  <c r="BG332" i="1"/>
  <c r="BC332" i="1" s="1"/>
  <c r="BH332" i="1" s="1"/>
  <c r="U334" i="1"/>
  <c r="BG337" i="1"/>
  <c r="BC337" i="1" s="1"/>
  <c r="BH337" i="1" s="1"/>
  <c r="BG342" i="1"/>
  <c r="BC342" i="1" s="1"/>
  <c r="BH342" i="1" s="1"/>
  <c r="U344" i="1"/>
  <c r="BG347" i="1"/>
  <c r="BC347" i="1" s="1"/>
  <c r="BH347" i="1" s="1"/>
  <c r="BG352" i="1"/>
  <c r="BC352" i="1" s="1"/>
  <c r="BH352" i="1" s="1"/>
  <c r="BG357" i="1"/>
  <c r="BC357" i="1" s="1"/>
  <c r="BH357" i="1" s="1"/>
  <c r="U362" i="1"/>
  <c r="BG362" i="1"/>
  <c r="BC362" i="1" s="1"/>
  <c r="BH362" i="1" s="1"/>
  <c r="BG367" i="1"/>
  <c r="BC367" i="1" s="1"/>
  <c r="BH367" i="1" s="1"/>
  <c r="U374" i="1"/>
  <c r="BG377" i="1"/>
  <c r="BC377" i="1" s="1"/>
  <c r="BH377" i="1" s="1"/>
  <c r="U382" i="1"/>
  <c r="U387" i="1"/>
  <c r="BG392" i="1"/>
  <c r="BC392" i="1" s="1"/>
  <c r="BH392" i="1" s="1"/>
  <c r="BG81" i="1"/>
  <c r="BC81" i="1" s="1"/>
  <c r="BH81" i="1" s="1"/>
  <c r="BG113" i="1"/>
  <c r="BC113" i="1" s="1"/>
  <c r="BH113" i="1" s="1"/>
  <c r="U136" i="1"/>
  <c r="BG92" i="1"/>
  <c r="BC92" i="1" s="1"/>
  <c r="BH92" i="1" s="1"/>
  <c r="BG108" i="1"/>
  <c r="BC108" i="1" s="1"/>
  <c r="BH108" i="1" s="1"/>
  <c r="U124" i="1"/>
  <c r="U88" i="1"/>
  <c r="U104" i="1"/>
  <c r="BG130" i="1"/>
  <c r="BC130" i="1" s="1"/>
  <c r="BH130" i="1" s="1"/>
  <c r="BG115" i="1"/>
  <c r="BC115" i="1" s="1"/>
  <c r="BH115" i="1" s="1"/>
  <c r="U139" i="1"/>
  <c r="BG152" i="1"/>
  <c r="BC152" i="1" s="1"/>
  <c r="BH152" i="1" s="1"/>
  <c r="BG168" i="1"/>
  <c r="BC168" i="1" s="1"/>
  <c r="BH168" i="1" s="1"/>
  <c r="U181" i="1"/>
  <c r="U91" i="1"/>
  <c r="U123" i="1"/>
  <c r="U156" i="1"/>
  <c r="BG171" i="1"/>
  <c r="BC171" i="1" s="1"/>
  <c r="BH171" i="1" s="1"/>
  <c r="BG185" i="1"/>
  <c r="BC185" i="1" s="1"/>
  <c r="BH185" i="1" s="1"/>
  <c r="U202" i="1"/>
  <c r="BG125" i="1"/>
  <c r="BC125" i="1" s="1"/>
  <c r="BH125" i="1" s="1"/>
  <c r="BG154" i="1"/>
  <c r="BC154" i="1" s="1"/>
  <c r="BH154" i="1" s="1"/>
  <c r="BG170" i="1"/>
  <c r="BC170" i="1" s="1"/>
  <c r="BH170" i="1" s="1"/>
  <c r="U185" i="1"/>
  <c r="U111" i="1"/>
  <c r="U142" i="1"/>
  <c r="BG174" i="1"/>
  <c r="BC174" i="1" s="1"/>
  <c r="BH174" i="1" s="1"/>
  <c r="U198" i="1"/>
  <c r="BG198" i="1"/>
  <c r="BC198" i="1" s="1"/>
  <c r="BH198" i="1" s="1"/>
  <c r="U201" i="1"/>
  <c r="BG206" i="1"/>
  <c r="BC206" i="1" s="1"/>
  <c r="BH206" i="1" s="1"/>
  <c r="U211" i="1"/>
  <c r="BG214" i="1"/>
  <c r="BC214" i="1" s="1"/>
  <c r="BH214" i="1" s="1"/>
  <c r="U216" i="1"/>
  <c r="BG219" i="1"/>
  <c r="BC219" i="1" s="1"/>
  <c r="BH219" i="1" s="1"/>
  <c r="U221" i="1"/>
  <c r="BG224" i="1"/>
  <c r="BC224" i="1" s="1"/>
  <c r="BH224" i="1" s="1"/>
  <c r="BG229" i="1"/>
  <c r="BC229" i="1" s="1"/>
  <c r="BH229" i="1" s="1"/>
  <c r="U236" i="1"/>
  <c r="BG239" i="1"/>
  <c r="BC239" i="1" s="1"/>
  <c r="BH239" i="1" s="1"/>
  <c r="BG244" i="1"/>
  <c r="BC244" i="1" s="1"/>
  <c r="BH244" i="1" s="1"/>
  <c r="U249" i="1"/>
  <c r="BG252" i="1"/>
  <c r="BC252" i="1" s="1"/>
  <c r="BH252" i="1" s="1"/>
  <c r="BG257" i="1"/>
  <c r="BC257" i="1" s="1"/>
  <c r="BH257" i="1" s="1"/>
  <c r="U264" i="1"/>
  <c r="BG267" i="1"/>
  <c r="BC267" i="1" s="1"/>
  <c r="BH267" i="1" s="1"/>
  <c r="U274" i="1"/>
  <c r="BG277" i="1"/>
  <c r="BC277" i="1" s="1"/>
  <c r="BH277" i="1" s="1"/>
  <c r="BG284" i="1"/>
  <c r="BC284" i="1" s="1"/>
  <c r="BH284" i="1" s="1"/>
  <c r="U289" i="1"/>
  <c r="BG289" i="1"/>
  <c r="BC289" i="1" s="1"/>
  <c r="BH289" i="1" s="1"/>
  <c r="U291" i="1"/>
  <c r="U298" i="1"/>
  <c r="BG303" i="1"/>
  <c r="BC303" i="1" s="1"/>
  <c r="BH303" i="1" s="1"/>
  <c r="U305" i="1"/>
  <c r="BG308" i="1"/>
  <c r="BC308" i="1" s="1"/>
  <c r="BH308" i="1" s="1"/>
  <c r="U310" i="1"/>
  <c r="U315" i="1"/>
  <c r="BG315" i="1"/>
  <c r="BC315" i="1" s="1"/>
  <c r="BH315" i="1" s="1"/>
  <c r="U317" i="1"/>
  <c r="BG320" i="1"/>
  <c r="BC320" i="1" s="1"/>
  <c r="BH320" i="1" s="1"/>
  <c r="U325" i="1"/>
  <c r="U330" i="1"/>
  <c r="BG330" i="1"/>
  <c r="BC330" i="1" s="1"/>
  <c r="BH330" i="1" s="1"/>
  <c r="U337" i="1"/>
  <c r="BG340" i="1"/>
  <c r="BC340" i="1" s="1"/>
  <c r="BH340" i="1" s="1"/>
  <c r="U342" i="1"/>
  <c r="U347" i="1"/>
  <c r="U352" i="1"/>
  <c r="U357" i="1"/>
  <c r="BG360" i="1"/>
  <c r="BC360" i="1" s="1"/>
  <c r="BH360" i="1" s="1"/>
  <c r="BG365" i="1"/>
  <c r="BC365" i="1" s="1"/>
  <c r="BH365" i="1" s="1"/>
  <c r="U367" i="1"/>
  <c r="BG372" i="1"/>
  <c r="BC372" i="1" s="1"/>
  <c r="BH372" i="1" s="1"/>
  <c r="U377" i="1"/>
  <c r="BG380" i="1"/>
  <c r="BC380" i="1" s="1"/>
  <c r="BH380" i="1" s="1"/>
  <c r="BG385" i="1"/>
  <c r="BC385" i="1" s="1"/>
  <c r="BH385" i="1" s="1"/>
  <c r="BG390" i="1"/>
  <c r="BC390" i="1" s="1"/>
  <c r="BH390" i="1" s="1"/>
  <c r="U392" i="1"/>
  <c r="U84" i="1"/>
  <c r="U98" i="1"/>
  <c r="U114" i="1"/>
  <c r="BG136" i="1"/>
  <c r="BC136" i="1" s="1"/>
  <c r="BH136" i="1" s="1"/>
  <c r="U93" i="1"/>
  <c r="U109" i="1"/>
  <c r="BG124" i="1"/>
  <c r="BC124" i="1" s="1"/>
  <c r="BH124" i="1" s="1"/>
  <c r="BG91" i="1"/>
  <c r="BC91" i="1" s="1"/>
  <c r="BH91" i="1" s="1"/>
  <c r="BG107" i="1"/>
  <c r="BC107" i="1" s="1"/>
  <c r="BH107" i="1" s="1"/>
  <c r="U131" i="1"/>
  <c r="BG119" i="1"/>
  <c r="BC119" i="1" s="1"/>
  <c r="BH119" i="1" s="1"/>
  <c r="U141" i="1"/>
  <c r="BG156" i="1"/>
  <c r="BC156" i="1" s="1"/>
  <c r="BH156" i="1" s="1"/>
  <c r="U169" i="1"/>
  <c r="U182" i="1"/>
  <c r="BG98" i="1"/>
  <c r="BC98" i="1" s="1"/>
  <c r="BH98" i="1" s="1"/>
  <c r="U127" i="1"/>
  <c r="BG159" i="1"/>
  <c r="BC159" i="1" s="1"/>
  <c r="BH159" i="1" s="1"/>
  <c r="U172" i="1"/>
  <c r="BG186" i="1"/>
  <c r="BC186" i="1" s="1"/>
  <c r="BH186" i="1" s="1"/>
  <c r="BG202" i="1"/>
  <c r="BC202" i="1" s="1"/>
  <c r="BH202" i="1" s="1"/>
  <c r="U126" i="1"/>
  <c r="U155" i="1"/>
  <c r="U171" i="1"/>
  <c r="BG195" i="1"/>
  <c r="BC195" i="1" s="1"/>
  <c r="BH195" i="1" s="1"/>
  <c r="BG200" i="1"/>
  <c r="BC200" i="1" s="1"/>
  <c r="BH200" i="1" s="1"/>
  <c r="BG209" i="1"/>
  <c r="BC209" i="1" s="1"/>
  <c r="BH209" i="1" s="1"/>
  <c r="U212" i="1"/>
  <c r="U222" i="1"/>
  <c r="U232" i="1"/>
  <c r="BG232" i="1"/>
  <c r="BC232" i="1" s="1"/>
  <c r="BH232" i="1" s="1"/>
  <c r="U235" i="1"/>
  <c r="U245" i="1"/>
  <c r="U252" i="1"/>
  <c r="BG256" i="1"/>
  <c r="BC256" i="1" s="1"/>
  <c r="BH256" i="1" s="1"/>
  <c r="U262" i="1"/>
  <c r="BG266" i="1"/>
  <c r="BC266" i="1" s="1"/>
  <c r="BH266" i="1" s="1"/>
  <c r="U272" i="1"/>
  <c r="BG272" i="1"/>
  <c r="BC272" i="1" s="1"/>
  <c r="BH272" i="1" s="1"/>
  <c r="U275" i="1"/>
  <c r="U296" i="1"/>
  <c r="BG306" i="1"/>
  <c r="BC306" i="1" s="1"/>
  <c r="BH306" i="1" s="1"/>
  <c r="U309" i="1"/>
  <c r="BG309" i="1"/>
  <c r="BC309" i="1" s="1"/>
  <c r="BH309" i="1" s="1"/>
  <c r="BG319" i="1"/>
  <c r="BC319" i="1" s="1"/>
  <c r="BH319" i="1" s="1"/>
  <c r="BG326" i="1"/>
  <c r="BC326" i="1" s="1"/>
  <c r="BH326" i="1" s="1"/>
  <c r="BG329" i="1"/>
  <c r="BC329" i="1" s="1"/>
  <c r="BH329" i="1" s="1"/>
  <c r="U335" i="1"/>
  <c r="BG339" i="1"/>
  <c r="BC339" i="1" s="1"/>
  <c r="BH339" i="1" s="1"/>
  <c r="U345" i="1"/>
  <c r="U355" i="1"/>
  <c r="BG355" i="1"/>
  <c r="BC355" i="1" s="1"/>
  <c r="BH355" i="1" s="1"/>
  <c r="U358" i="1"/>
  <c r="U368" i="1"/>
  <c r="U371" i="1"/>
  <c r="BG371" i="1"/>
  <c r="BC371" i="1" s="1"/>
  <c r="BH371" i="1" s="1"/>
  <c r="BG378" i="1"/>
  <c r="BC378" i="1" s="1"/>
  <c r="BH378" i="1" s="1"/>
  <c r="U381" i="1"/>
  <c r="U388" i="1"/>
  <c r="BG388" i="1"/>
  <c r="BC388" i="1" s="1"/>
  <c r="BH388" i="1" s="1"/>
  <c r="U391" i="1"/>
  <c r="BG391" i="1"/>
  <c r="BC391" i="1" s="1"/>
  <c r="BH391" i="1" s="1"/>
  <c r="U86" i="1"/>
  <c r="U106" i="1"/>
  <c r="U140" i="1"/>
  <c r="BG104" i="1"/>
  <c r="BC104" i="1" s="1"/>
  <c r="BH104" i="1" s="1"/>
  <c r="U133" i="1"/>
  <c r="U108" i="1"/>
  <c r="BG143" i="1"/>
  <c r="BC143" i="1" s="1"/>
  <c r="BH143" i="1" s="1"/>
  <c r="BG146" i="1"/>
  <c r="BC146" i="1" s="1"/>
  <c r="BH146" i="1" s="1"/>
  <c r="BG164" i="1"/>
  <c r="BC164" i="1" s="1"/>
  <c r="BH164" i="1" s="1"/>
  <c r="U189" i="1"/>
  <c r="BG132" i="1"/>
  <c r="BC132" i="1" s="1"/>
  <c r="BH132" i="1" s="1"/>
  <c r="U164" i="1"/>
  <c r="U188" i="1"/>
  <c r="U118" i="1"/>
  <c r="U151" i="1"/>
  <c r="BG176" i="1"/>
  <c r="BC176" i="1" s="1"/>
  <c r="BH176" i="1" s="1"/>
  <c r="BG196" i="1"/>
  <c r="BC196" i="1" s="1"/>
  <c r="BH196" i="1" s="1"/>
  <c r="U10" i="1"/>
  <c r="BG16" i="1"/>
  <c r="BC16" i="1" s="1"/>
  <c r="BH16" i="1" s="1"/>
  <c r="BG24" i="1"/>
  <c r="BC24" i="1" s="1"/>
  <c r="BH24" i="1" s="1"/>
  <c r="U15" i="1"/>
  <c r="U39" i="1"/>
  <c r="BG31" i="1"/>
  <c r="BC31" i="1" s="1"/>
  <c r="BH31" i="1" s="1"/>
  <c r="BD31" i="1" s="1"/>
  <c r="BI31" i="1" s="1"/>
  <c r="BG53" i="1"/>
  <c r="BC53" i="1" s="1"/>
  <c r="BH53" i="1" s="1"/>
  <c r="U28" i="1"/>
  <c r="U44" i="1"/>
  <c r="U48" i="1"/>
  <c r="BG63" i="1"/>
  <c r="BC63" i="1" s="1"/>
  <c r="BH63" i="1" s="1"/>
  <c r="BG70" i="1"/>
  <c r="BC70" i="1" s="1"/>
  <c r="BH70" i="1" s="1"/>
  <c r="BD70" i="1" s="1"/>
  <c r="BI70" i="1" s="1"/>
  <c r="BG28" i="1"/>
  <c r="BC28" i="1" s="1"/>
  <c r="BH28" i="1" s="1"/>
  <c r="U60" i="1"/>
  <c r="U68" i="1"/>
  <c r="U76" i="1"/>
  <c r="BG83" i="1"/>
  <c r="BC83" i="1" s="1"/>
  <c r="BH83" i="1" s="1"/>
  <c r="BG379" i="1"/>
  <c r="BC379" i="1" s="1"/>
  <c r="BH379" i="1" s="1"/>
  <c r="U385" i="1"/>
  <c r="U90" i="1"/>
  <c r="U195" i="1"/>
  <c r="U200" i="1"/>
  <c r="U209" i="1"/>
  <c r="BG213" i="1"/>
  <c r="BC213" i="1" s="1"/>
  <c r="BH213" i="1" s="1"/>
  <c r="U219" i="1"/>
  <c r="BG223" i="1"/>
  <c r="BC223" i="1" s="1"/>
  <c r="BH223" i="1" s="1"/>
  <c r="U239" i="1"/>
  <c r="BG253" i="1"/>
  <c r="BC253" i="1" s="1"/>
  <c r="BH253" i="1" s="1"/>
  <c r="BG276" i="1"/>
  <c r="BC276" i="1" s="1"/>
  <c r="BH276" i="1" s="1"/>
  <c r="BG282" i="1"/>
  <c r="BC282" i="1" s="1"/>
  <c r="BH282" i="1" s="1"/>
  <c r="U284" i="1"/>
  <c r="BG288" i="1"/>
  <c r="BC288" i="1" s="1"/>
  <c r="BH288" i="1" s="1"/>
  <c r="U294" i="1"/>
  <c r="U306" i="1"/>
  <c r="BG313" i="1"/>
  <c r="BC313" i="1" s="1"/>
  <c r="BH313" i="1" s="1"/>
  <c r="BG323" i="1"/>
  <c r="BC323" i="1" s="1"/>
  <c r="BH323" i="1" s="1"/>
  <c r="U326" i="1"/>
  <c r="U329" i="1"/>
  <c r="BG359" i="1"/>
  <c r="BC359" i="1" s="1"/>
  <c r="BH359" i="1" s="1"/>
  <c r="U365" i="1"/>
  <c r="BG375" i="1"/>
  <c r="BC375" i="1" s="1"/>
  <c r="BH375" i="1" s="1"/>
  <c r="U378" i="1"/>
  <c r="BG89" i="1"/>
  <c r="BC89" i="1" s="1"/>
  <c r="BH89" i="1" s="1"/>
  <c r="BG109" i="1"/>
  <c r="BC109" i="1" s="1"/>
  <c r="BH109" i="1" s="1"/>
  <c r="BG140" i="1"/>
  <c r="BC140" i="1" s="1"/>
  <c r="BH140" i="1" s="1"/>
  <c r="BG112" i="1"/>
  <c r="BC112" i="1" s="1"/>
  <c r="BH112" i="1" s="1"/>
  <c r="U83" i="1"/>
  <c r="BG111" i="1"/>
  <c r="BC111" i="1" s="1"/>
  <c r="BH111" i="1" s="1"/>
  <c r="BG147" i="1"/>
  <c r="BC147" i="1" s="1"/>
  <c r="BH147" i="1" s="1"/>
  <c r="U149" i="1"/>
  <c r="BG172" i="1"/>
  <c r="BC172" i="1" s="1"/>
  <c r="BH172" i="1" s="1"/>
  <c r="U190" i="1"/>
  <c r="U147" i="1"/>
  <c r="BG167" i="1"/>
  <c r="BC167" i="1" s="1"/>
  <c r="BH167" i="1" s="1"/>
  <c r="U194" i="1"/>
  <c r="BG121" i="1"/>
  <c r="BC121" i="1" s="1"/>
  <c r="BH121" i="1" s="1"/>
  <c r="BG158" i="1"/>
  <c r="BC158" i="1" s="1"/>
  <c r="BH158" i="1" s="1"/>
  <c r="U177" i="1"/>
  <c r="U199" i="1"/>
  <c r="U11" i="1"/>
  <c r="BG17" i="1"/>
  <c r="BC17" i="1" s="1"/>
  <c r="BH17" i="1" s="1"/>
  <c r="BG25" i="1"/>
  <c r="BC25" i="1" s="1"/>
  <c r="BH25" i="1" s="1"/>
  <c r="U19" i="1"/>
  <c r="U41" i="1"/>
  <c r="BG33" i="1"/>
  <c r="BC33" i="1" s="1"/>
  <c r="BH33" i="1" s="1"/>
  <c r="BG47" i="1"/>
  <c r="BC47" i="1" s="1"/>
  <c r="BH47" i="1" s="1"/>
  <c r="BG54" i="1"/>
  <c r="BC54" i="1" s="1"/>
  <c r="BH54" i="1" s="1"/>
  <c r="U30" i="1"/>
  <c r="U46" i="1"/>
  <c r="U49" i="1"/>
  <c r="BG56" i="1"/>
  <c r="BC56" i="1" s="1"/>
  <c r="BH56" i="1" s="1"/>
  <c r="BG64" i="1"/>
  <c r="BC64" i="1" s="1"/>
  <c r="BH64" i="1" s="1"/>
  <c r="BG71" i="1"/>
  <c r="BC71" i="1" s="1"/>
  <c r="BH71" i="1" s="1"/>
  <c r="BG78" i="1"/>
  <c r="BC78" i="1" s="1"/>
  <c r="BH78" i="1" s="1"/>
  <c r="BG30" i="1"/>
  <c r="BC30" i="1" s="1"/>
  <c r="BH30" i="1" s="1"/>
  <c r="U61" i="1"/>
  <c r="U69" i="1"/>
  <c r="U77" i="1"/>
  <c r="BG82" i="1"/>
  <c r="BC82" i="1" s="1"/>
  <c r="BH82" i="1" s="1"/>
  <c r="U158" i="1"/>
  <c r="U184" i="1"/>
  <c r="BG227" i="1"/>
  <c r="BC227" i="1" s="1"/>
  <c r="BH227" i="1" s="1"/>
  <c r="U229" i="1"/>
  <c r="BG240" i="1"/>
  <c r="BC240" i="1" s="1"/>
  <c r="BH240" i="1" s="1"/>
  <c r="U243" i="1"/>
  <c r="BG243" i="1"/>
  <c r="BC243" i="1" s="1"/>
  <c r="BH243" i="1" s="1"/>
  <c r="BG250" i="1"/>
  <c r="BC250" i="1" s="1"/>
  <c r="BH250" i="1" s="1"/>
  <c r="U253" i="1"/>
  <c r="BG263" i="1"/>
  <c r="BC263" i="1" s="1"/>
  <c r="BH263" i="1" s="1"/>
  <c r="BG270" i="1"/>
  <c r="BC270" i="1" s="1"/>
  <c r="BH270" i="1" s="1"/>
  <c r="BG280" i="1"/>
  <c r="BC280" i="1" s="1"/>
  <c r="BH280" i="1" s="1"/>
  <c r="U282" i="1"/>
  <c r="BG285" i="1"/>
  <c r="BC285" i="1" s="1"/>
  <c r="BH285" i="1" s="1"/>
  <c r="U288" i="1"/>
  <c r="BG294" i="1"/>
  <c r="BC294" i="1" s="1"/>
  <c r="BH294" i="1" s="1"/>
  <c r="BG297" i="1"/>
  <c r="BC297" i="1" s="1"/>
  <c r="BH297" i="1" s="1"/>
  <c r="U303" i="1"/>
  <c r="BG307" i="1"/>
  <c r="BC307" i="1" s="1"/>
  <c r="BH307" i="1" s="1"/>
  <c r="U313" i="1"/>
  <c r="U316" i="1"/>
  <c r="BG316" i="1"/>
  <c r="BC316" i="1" s="1"/>
  <c r="BH316" i="1" s="1"/>
  <c r="U323" i="1"/>
  <c r="BG336" i="1"/>
  <c r="BC336" i="1" s="1"/>
  <c r="BH336" i="1" s="1"/>
  <c r="BG346" i="1"/>
  <c r="BC346" i="1" s="1"/>
  <c r="BH346" i="1" s="1"/>
  <c r="BG353" i="1"/>
  <c r="BC353" i="1" s="1"/>
  <c r="BH353" i="1" s="1"/>
  <c r="U375" i="1"/>
  <c r="BG389" i="1"/>
  <c r="BC389" i="1" s="1"/>
  <c r="BH389" i="1" s="1"/>
  <c r="U117" i="1"/>
  <c r="U113" i="1"/>
  <c r="BG181" i="1"/>
  <c r="BC181" i="1" s="1"/>
  <c r="BH181" i="1" s="1"/>
  <c r="U217" i="1"/>
  <c r="BG222" i="1"/>
  <c r="BC222" i="1" s="1"/>
  <c r="BH222" i="1" s="1"/>
  <c r="BG234" i="1"/>
  <c r="BC234" i="1" s="1"/>
  <c r="BH234" i="1" s="1"/>
  <c r="BG238" i="1"/>
  <c r="BC238" i="1" s="1"/>
  <c r="BH238" i="1" s="1"/>
  <c r="U242" i="1"/>
  <c r="U255" i="1"/>
  <c r="BG255" i="1"/>
  <c r="BC255" i="1" s="1"/>
  <c r="BH255" i="1" s="1"/>
  <c r="U270" i="1"/>
  <c r="BG271" i="1"/>
  <c r="BC271" i="1" s="1"/>
  <c r="BH271" i="1" s="1"/>
  <c r="BG275" i="1"/>
  <c r="BC275" i="1" s="1"/>
  <c r="BH275" i="1" s="1"/>
  <c r="U290" i="1"/>
  <c r="BG290" i="1"/>
  <c r="BC290" i="1" s="1"/>
  <c r="BH290" i="1" s="1"/>
  <c r="U304" i="1"/>
  <c r="BG304" i="1"/>
  <c r="BC304" i="1" s="1"/>
  <c r="BH304" i="1" s="1"/>
  <c r="U321" i="1"/>
  <c r="BG338" i="1"/>
  <c r="BC338" i="1" s="1"/>
  <c r="BH338" i="1" s="1"/>
  <c r="U356" i="1"/>
  <c r="BG361" i="1"/>
  <c r="BC361" i="1" s="1"/>
  <c r="BH361" i="1" s="1"/>
  <c r="U372" i="1"/>
  <c r="BG386" i="1"/>
  <c r="BC386" i="1" s="1"/>
  <c r="BH386" i="1" s="1"/>
  <c r="U390" i="1"/>
  <c r="BG93" i="1"/>
  <c r="BC93" i="1" s="1"/>
  <c r="BH93" i="1" s="1"/>
  <c r="U134" i="1"/>
  <c r="U116" i="1"/>
  <c r="U96" i="1"/>
  <c r="BG139" i="1"/>
  <c r="BC139" i="1" s="1"/>
  <c r="BH139" i="1" s="1"/>
  <c r="U150" i="1"/>
  <c r="U115" i="1"/>
  <c r="BG178" i="1"/>
  <c r="BC178" i="1" s="1"/>
  <c r="BH178" i="1" s="1"/>
  <c r="U205" i="1"/>
  <c r="BG144" i="1"/>
  <c r="BC144" i="1" s="1"/>
  <c r="BH144" i="1" s="1"/>
  <c r="BG183" i="1"/>
  <c r="BC183" i="1" s="1"/>
  <c r="BH183" i="1" s="1"/>
  <c r="U207" i="1"/>
  <c r="BG15" i="1"/>
  <c r="BC15" i="1" s="1"/>
  <c r="BH15" i="1" s="1"/>
  <c r="BG8" i="1"/>
  <c r="BC8" i="1" s="1"/>
  <c r="BH8" i="1" s="1"/>
  <c r="U33" i="1"/>
  <c r="BG29" i="1"/>
  <c r="BC29" i="1" s="1"/>
  <c r="BH29" i="1" s="1"/>
  <c r="BG49" i="1"/>
  <c r="BC49" i="1" s="1"/>
  <c r="BH49" i="1" s="1"/>
  <c r="U25" i="1"/>
  <c r="U42" i="1"/>
  <c r="U51" i="1"/>
  <c r="BG60" i="1"/>
  <c r="BC60" i="1" s="1"/>
  <c r="BH60" i="1" s="1"/>
  <c r="BG69" i="1"/>
  <c r="BC69" i="1" s="1"/>
  <c r="BH69" i="1" s="1"/>
  <c r="BG7" i="1"/>
  <c r="BC7" i="1" s="1"/>
  <c r="BH7" i="1" s="1"/>
  <c r="U57" i="1"/>
  <c r="U67" i="1"/>
  <c r="U79" i="1"/>
  <c r="BG32" i="1"/>
  <c r="BC32" i="1" s="1"/>
  <c r="BH32" i="1" s="1"/>
  <c r="BG101" i="1"/>
  <c r="BC101" i="1" s="1"/>
  <c r="BH101" i="1" s="1"/>
  <c r="BD101" i="1" s="1"/>
  <c r="BI101" i="1" s="1"/>
  <c r="U100" i="1"/>
  <c r="BG160" i="1"/>
  <c r="BC160" i="1" s="1"/>
  <c r="BH160" i="1" s="1"/>
  <c r="U153" i="1"/>
  <c r="BG162" i="1"/>
  <c r="BC162" i="1" s="1"/>
  <c r="BH162" i="1" s="1"/>
  <c r="U9" i="1"/>
  <c r="BG9" i="1"/>
  <c r="BC9" i="1" s="1"/>
  <c r="BH9" i="1" s="1"/>
  <c r="U37" i="1"/>
  <c r="BG51" i="1"/>
  <c r="BC51" i="1" s="1"/>
  <c r="BH51" i="1" s="1"/>
  <c r="U24" i="1"/>
  <c r="BG62" i="1"/>
  <c r="BC62" i="1" s="1"/>
  <c r="BH62" i="1" s="1"/>
  <c r="BG36" i="1"/>
  <c r="BC36" i="1" s="1"/>
  <c r="BH36" i="1" s="1"/>
  <c r="U71" i="1"/>
  <c r="BG20" i="1"/>
  <c r="BC20" i="1" s="1"/>
  <c r="BH20" i="1" s="1"/>
  <c r="BG384" i="1"/>
  <c r="BC384" i="1" s="1"/>
  <c r="BH384" i="1" s="1"/>
  <c r="BG96" i="1"/>
  <c r="BC96" i="1" s="1"/>
  <c r="BH96" i="1" s="1"/>
  <c r="BG133" i="1"/>
  <c r="BC133" i="1" s="1"/>
  <c r="BH133" i="1" s="1"/>
  <c r="U99" i="1"/>
  <c r="BG129" i="1"/>
  <c r="BC129" i="1" s="1"/>
  <c r="BH129" i="1" s="1"/>
  <c r="U196" i="1"/>
  <c r="BG21" i="1"/>
  <c r="BC21" i="1" s="1"/>
  <c r="BH21" i="1" s="1"/>
  <c r="U14" i="1"/>
  <c r="U34" i="1"/>
  <c r="BG55" i="1"/>
  <c r="BC55" i="1" s="1"/>
  <c r="BH55" i="1" s="1"/>
  <c r="BG210" i="1"/>
  <c r="BC210" i="1" s="1"/>
  <c r="BH210" i="1" s="1"/>
  <c r="U214" i="1"/>
  <c r="BG218" i="1"/>
  <c r="BC218" i="1" s="1"/>
  <c r="BH218" i="1" s="1"/>
  <c r="BG230" i="1"/>
  <c r="BC230" i="1" s="1"/>
  <c r="BH230" i="1" s="1"/>
  <c r="U234" i="1"/>
  <c r="BG247" i="1"/>
  <c r="BC247" i="1" s="1"/>
  <c r="BH247" i="1" s="1"/>
  <c r="U250" i="1"/>
  <c r="BG251" i="1"/>
  <c r="BC251" i="1" s="1"/>
  <c r="BH251" i="1" s="1"/>
  <c r="U267" i="1"/>
  <c r="BG287" i="1"/>
  <c r="BC287" i="1" s="1"/>
  <c r="BH287" i="1" s="1"/>
  <c r="U297" i="1"/>
  <c r="U301" i="1"/>
  <c r="BG301" i="1"/>
  <c r="BC301" i="1" s="1"/>
  <c r="BH301" i="1" s="1"/>
  <c r="BG314" i="1"/>
  <c r="BC314" i="1" s="1"/>
  <c r="BH314" i="1" s="1"/>
  <c r="BG318" i="1"/>
  <c r="BC318" i="1" s="1"/>
  <c r="BH318" i="1" s="1"/>
  <c r="BG331" i="1"/>
  <c r="BC331" i="1" s="1"/>
  <c r="BH331" i="1" s="1"/>
  <c r="U338" i="1"/>
  <c r="U361" i="1"/>
  <c r="BG373" i="1"/>
  <c r="BC373" i="1" s="1"/>
  <c r="BH373" i="1" s="1"/>
  <c r="U386" i="1"/>
  <c r="U94" i="1"/>
  <c r="BG138" i="1"/>
  <c r="BC138" i="1" s="1"/>
  <c r="BH138" i="1" s="1"/>
  <c r="BG116" i="1"/>
  <c r="BC116" i="1" s="1"/>
  <c r="BH116" i="1" s="1"/>
  <c r="BG99" i="1"/>
  <c r="BC99" i="1" s="1"/>
  <c r="BH99" i="1" s="1"/>
  <c r="BG123" i="1"/>
  <c r="BC123" i="1" s="1"/>
  <c r="BH123" i="1" s="1"/>
  <c r="U157" i="1"/>
  <c r="BG187" i="1"/>
  <c r="BC187" i="1" s="1"/>
  <c r="BH187" i="1" s="1"/>
  <c r="BG150" i="1"/>
  <c r="BC150" i="1" s="1"/>
  <c r="BH150" i="1" s="1"/>
  <c r="BG205" i="1"/>
  <c r="BC205" i="1" s="1"/>
  <c r="BH205" i="1" s="1"/>
  <c r="U159" i="1"/>
  <c r="BG184" i="1"/>
  <c r="BC184" i="1" s="1"/>
  <c r="BH184" i="1" s="1"/>
  <c r="U8" i="1"/>
  <c r="BG18" i="1"/>
  <c r="BC18" i="1" s="1"/>
  <c r="BH18" i="1" s="1"/>
  <c r="U35" i="1"/>
  <c r="BG35" i="1"/>
  <c r="BC35" i="1" s="1"/>
  <c r="BH35" i="1" s="1"/>
  <c r="BG50" i="1"/>
  <c r="BC50" i="1" s="1"/>
  <c r="BH50" i="1" s="1"/>
  <c r="U27" i="1"/>
  <c r="U16" i="1"/>
  <c r="U52" i="1"/>
  <c r="BG61" i="1"/>
  <c r="BC61" i="1" s="1"/>
  <c r="BH61" i="1" s="1"/>
  <c r="BG72" i="1"/>
  <c r="BC72" i="1" s="1"/>
  <c r="BH72" i="1" s="1"/>
  <c r="U58" i="1"/>
  <c r="U70" i="1"/>
  <c r="U80" i="1"/>
  <c r="U175" i="1"/>
  <c r="BG182" i="1"/>
  <c r="BC182" i="1" s="1"/>
  <c r="BH182" i="1" s="1"/>
  <c r="BG189" i="1"/>
  <c r="BC189" i="1" s="1"/>
  <c r="BH189" i="1" s="1"/>
  <c r="U210" i="1"/>
  <c r="U230" i="1"/>
  <c r="BG235" i="1"/>
  <c r="BC235" i="1" s="1"/>
  <c r="BH235" i="1" s="1"/>
  <c r="U247" i="1"/>
  <c r="U263" i="1"/>
  <c r="BG268" i="1"/>
  <c r="BC268" i="1" s="1"/>
  <c r="BH268" i="1" s="1"/>
  <c r="U283" i="1"/>
  <c r="BG283" i="1"/>
  <c r="BC283" i="1" s="1"/>
  <c r="BH283" i="1" s="1"/>
  <c r="U287" i="1"/>
  <c r="U314" i="1"/>
  <c r="U318" i="1"/>
  <c r="U331" i="1"/>
  <c r="BG335" i="1"/>
  <c r="BC335" i="1" s="1"/>
  <c r="BH335" i="1" s="1"/>
  <c r="BG350" i="1"/>
  <c r="BC350" i="1" s="1"/>
  <c r="BH350" i="1" s="1"/>
  <c r="U353" i="1"/>
  <c r="BG354" i="1"/>
  <c r="BC354" i="1" s="1"/>
  <c r="BH354" i="1" s="1"/>
  <c r="BG358" i="1"/>
  <c r="BC358" i="1" s="1"/>
  <c r="BH358" i="1" s="1"/>
  <c r="BG370" i="1"/>
  <c r="BC370" i="1" s="1"/>
  <c r="BH370" i="1" s="1"/>
  <c r="U373" i="1"/>
  <c r="U383" i="1"/>
  <c r="BG383" i="1"/>
  <c r="BC383" i="1" s="1"/>
  <c r="BH383" i="1" s="1"/>
  <c r="BG142" i="1"/>
  <c r="BC142" i="1" s="1"/>
  <c r="BH142" i="1" s="1"/>
  <c r="U120" i="1"/>
  <c r="BG188" i="1"/>
  <c r="BC188" i="1" s="1"/>
  <c r="BH188" i="1" s="1"/>
  <c r="BG117" i="1"/>
  <c r="BC117" i="1" s="1"/>
  <c r="BH117" i="1" s="1"/>
  <c r="U186" i="1"/>
  <c r="BG19" i="1"/>
  <c r="BC19" i="1" s="1"/>
  <c r="BH19" i="1" s="1"/>
  <c r="BG37" i="1"/>
  <c r="BC37" i="1" s="1"/>
  <c r="BH37" i="1" s="1"/>
  <c r="BG27" i="1"/>
  <c r="BC27" i="1" s="1"/>
  <c r="BH27" i="1" s="1"/>
  <c r="U53" i="1"/>
  <c r="BG73" i="1"/>
  <c r="BC73" i="1" s="1"/>
  <c r="BH73" i="1" s="1"/>
  <c r="U59" i="1"/>
  <c r="U81" i="1"/>
  <c r="BG94" i="1"/>
  <c r="BC94" i="1" s="1"/>
  <c r="BH94" i="1" s="1"/>
  <c r="U206" i="1"/>
  <c r="BG207" i="1"/>
  <c r="BC207" i="1" s="1"/>
  <c r="BH207" i="1" s="1"/>
  <c r="BD207" i="1" s="1"/>
  <c r="BI207" i="1" s="1"/>
  <c r="BJ207" i="1" s="1"/>
  <c r="U215" i="1"/>
  <c r="BG215" i="1"/>
  <c r="BC215" i="1" s="1"/>
  <c r="BH215" i="1" s="1"/>
  <c r="U227" i="1"/>
  <c r="BG260" i="1"/>
  <c r="BC260" i="1" s="1"/>
  <c r="BH260" i="1" s="1"/>
  <c r="U268" i="1"/>
  <c r="U280" i="1"/>
  <c r="BG302" i="1"/>
  <c r="BC302" i="1" s="1"/>
  <c r="BH302" i="1" s="1"/>
  <c r="BG328" i="1"/>
  <c r="BC328" i="1" s="1"/>
  <c r="BH328" i="1" s="1"/>
  <c r="U346" i="1"/>
  <c r="U350" i="1"/>
  <c r="BG366" i="1"/>
  <c r="BC366" i="1" s="1"/>
  <c r="BH366" i="1" s="1"/>
  <c r="U370" i="1"/>
  <c r="U102" i="1"/>
  <c r="BG88" i="1"/>
  <c r="BC88" i="1" s="1"/>
  <c r="BH88" i="1" s="1"/>
  <c r="BD88" i="1" s="1"/>
  <c r="BI88" i="1" s="1"/>
  <c r="U128" i="1"/>
  <c r="U112" i="1"/>
  <c r="BG127" i="1"/>
  <c r="BC127" i="1" s="1"/>
  <c r="BH127" i="1" s="1"/>
  <c r="U192" i="1"/>
  <c r="BG153" i="1"/>
  <c r="BC153" i="1" s="1"/>
  <c r="BH153" i="1" s="1"/>
  <c r="U179" i="1"/>
  <c r="U122" i="1"/>
  <c r="U163" i="1"/>
  <c r="BG191" i="1"/>
  <c r="BC191" i="1" s="1"/>
  <c r="BH191" i="1" s="1"/>
  <c r="U12" i="1"/>
  <c r="BG10" i="1"/>
  <c r="BC10" i="1" s="1"/>
  <c r="BH10" i="1" s="1"/>
  <c r="U43" i="1"/>
  <c r="BG39" i="1"/>
  <c r="BC39" i="1" s="1"/>
  <c r="BH39" i="1" s="1"/>
  <c r="U32" i="1"/>
  <c r="BG34" i="1"/>
  <c r="BC34" i="1" s="1"/>
  <c r="BH34" i="1" s="1"/>
  <c r="U54" i="1"/>
  <c r="BG65" i="1"/>
  <c r="BC65" i="1" s="1"/>
  <c r="BH65" i="1" s="1"/>
  <c r="BG74" i="1"/>
  <c r="BC74" i="1" s="1"/>
  <c r="BH74" i="1" s="1"/>
  <c r="BG44" i="1"/>
  <c r="BC44" i="1" s="1"/>
  <c r="BH44" i="1" s="1"/>
  <c r="U62" i="1"/>
  <c r="U72" i="1"/>
  <c r="U82" i="1"/>
  <c r="BG212" i="1"/>
  <c r="BC212" i="1" s="1"/>
  <c r="BH212" i="1" s="1"/>
  <c r="BG248" i="1"/>
  <c r="BC248" i="1" s="1"/>
  <c r="BH248" i="1" s="1"/>
  <c r="U260" i="1"/>
  <c r="BG265" i="1"/>
  <c r="BC265" i="1" s="1"/>
  <c r="BH265" i="1" s="1"/>
  <c r="BG292" i="1"/>
  <c r="BC292" i="1" s="1"/>
  <c r="BH292" i="1" s="1"/>
  <c r="U299" i="1"/>
  <c r="BG299" i="1"/>
  <c r="BC299" i="1" s="1"/>
  <c r="BH299" i="1" s="1"/>
  <c r="U311" i="1"/>
  <c r="BG311" i="1"/>
  <c r="BC311" i="1" s="1"/>
  <c r="BH311" i="1" s="1"/>
  <c r="BG324" i="1"/>
  <c r="BC324" i="1" s="1"/>
  <c r="BH324" i="1" s="1"/>
  <c r="U328" i="1"/>
  <c r="U343" i="1"/>
  <c r="BG343" i="1"/>
  <c r="BC343" i="1" s="1"/>
  <c r="BH343" i="1" s="1"/>
  <c r="U366" i="1"/>
  <c r="BG393" i="1"/>
  <c r="BC393" i="1" s="1"/>
  <c r="BH393" i="1" s="1"/>
  <c r="BG105" i="1"/>
  <c r="BC105" i="1" s="1"/>
  <c r="BH105" i="1" s="1"/>
  <c r="BG128" i="1"/>
  <c r="BC128" i="1" s="1"/>
  <c r="BH128" i="1" s="1"/>
  <c r="BG118" i="1"/>
  <c r="BC118" i="1" s="1"/>
  <c r="BH118" i="1" s="1"/>
  <c r="U161" i="1"/>
  <c r="U160" i="1"/>
  <c r="U187" i="1"/>
  <c r="BG166" i="1"/>
  <c r="BC166" i="1" s="1"/>
  <c r="BH166" i="1" s="1"/>
  <c r="U7" i="1"/>
  <c r="BG11" i="1"/>
  <c r="BC11" i="1" s="1"/>
  <c r="BH11" i="1" s="1"/>
  <c r="BG41" i="1"/>
  <c r="BC41" i="1" s="1"/>
  <c r="BH41" i="1" s="1"/>
  <c r="BG52" i="1"/>
  <c r="BC52" i="1" s="1"/>
  <c r="BH52" i="1" s="1"/>
  <c r="BG42" i="1"/>
  <c r="BC42" i="1" s="1"/>
  <c r="BH42" i="1" s="1"/>
  <c r="U73" i="1"/>
  <c r="U26" i="1"/>
  <c r="BG177" i="1"/>
  <c r="BC177" i="1" s="1"/>
  <c r="BH177" i="1" s="1"/>
  <c r="U376" i="1"/>
  <c r="U324" i="1"/>
  <c r="U292" i="1"/>
  <c r="BG273" i="1"/>
  <c r="BC273" i="1" s="1"/>
  <c r="BH273" i="1" s="1"/>
  <c r="BG245" i="1"/>
  <c r="BC245" i="1" s="1"/>
  <c r="BH245" i="1" s="1"/>
  <c r="BG157" i="1"/>
  <c r="BC157" i="1" s="1"/>
  <c r="BH157" i="1" s="1"/>
  <c r="BG40" i="1"/>
  <c r="BC40" i="1" s="1"/>
  <c r="BH40" i="1" s="1"/>
  <c r="BG59" i="1"/>
  <c r="BC59" i="1" s="1"/>
  <c r="BH59" i="1" s="1"/>
  <c r="U36" i="1"/>
  <c r="U167" i="1"/>
  <c r="BG149" i="1"/>
  <c r="BC149" i="1" s="1"/>
  <c r="BH149" i="1" s="1"/>
  <c r="U85" i="1"/>
  <c r="U393" i="1"/>
  <c r="BG376" i="1"/>
  <c r="BC376" i="1" s="1"/>
  <c r="BH376" i="1" s="1"/>
  <c r="BG364" i="1"/>
  <c r="BC364" i="1" s="1"/>
  <c r="BH364" i="1" s="1"/>
  <c r="BG296" i="1"/>
  <c r="BC296" i="1" s="1"/>
  <c r="BH296" i="1" s="1"/>
  <c r="U277" i="1"/>
  <c r="BG228" i="1"/>
  <c r="BC228" i="1" s="1"/>
  <c r="BH228" i="1" s="1"/>
  <c r="U228" i="1"/>
  <c r="U166" i="1"/>
  <c r="BG77" i="1"/>
  <c r="BC77" i="1" s="1"/>
  <c r="BH77" i="1" s="1"/>
  <c r="U18" i="1"/>
  <c r="BG13" i="1"/>
  <c r="BC13" i="1" s="1"/>
  <c r="BH13" i="1" s="1"/>
  <c r="U143" i="1"/>
  <c r="U380" i="1"/>
  <c r="U348" i="1"/>
  <c r="U285" i="1"/>
  <c r="U281" i="1"/>
  <c r="U265" i="1"/>
  <c r="U248" i="1"/>
  <c r="U64" i="1"/>
  <c r="BG57" i="1"/>
  <c r="BC57" i="1" s="1"/>
  <c r="BH57" i="1" s="1"/>
  <c r="U17" i="1"/>
  <c r="BG12" i="1"/>
  <c r="BC12" i="1" s="1"/>
  <c r="BH12" i="1" s="1"/>
  <c r="U132" i="1"/>
  <c r="U135" i="1"/>
  <c r="BG84" i="1"/>
  <c r="BC84" i="1" s="1"/>
  <c r="BH84" i="1" s="1"/>
  <c r="U63" i="1"/>
  <c r="BG75" i="1"/>
  <c r="BC75" i="1" s="1"/>
  <c r="BH75" i="1" s="1"/>
  <c r="U50" i="1"/>
  <c r="U13" i="1"/>
  <c r="U29" i="1"/>
  <c r="BG204" i="1"/>
  <c r="BC204" i="1" s="1"/>
  <c r="BH204" i="1" s="1"/>
  <c r="U130" i="1"/>
  <c r="U107" i="1"/>
  <c r="BG135" i="1"/>
  <c r="BC135" i="1" s="1"/>
  <c r="BH135" i="1" s="1"/>
  <c r="U97" i="1"/>
  <c r="BG368" i="1"/>
  <c r="BC368" i="1" s="1"/>
  <c r="BH368" i="1" s="1"/>
  <c r="U351" i="1"/>
  <c r="U237" i="1"/>
  <c r="BG217" i="1"/>
  <c r="BC217" i="1" s="1"/>
  <c r="BH217" i="1" s="1"/>
  <c r="U203" i="1"/>
  <c r="U38" i="1"/>
  <c r="BG175" i="1"/>
  <c r="BC175" i="1" s="1"/>
  <c r="BH175" i="1" s="1"/>
  <c r="U173" i="1"/>
  <c r="BG345" i="1"/>
  <c r="BC345" i="1" s="1"/>
  <c r="BH345" i="1" s="1"/>
  <c r="BG293" i="1"/>
  <c r="BC293" i="1" s="1"/>
  <c r="BH293" i="1" s="1"/>
  <c r="U244" i="1"/>
  <c r="U224" i="1"/>
  <c r="BG79" i="1"/>
  <c r="BC79" i="1" s="1"/>
  <c r="BH79" i="1" s="1"/>
  <c r="BG14" i="1"/>
  <c r="BC14" i="1" s="1"/>
  <c r="BH14" i="1" s="1"/>
  <c r="U45" i="1"/>
  <c r="U21" i="1"/>
  <c r="BG163" i="1"/>
  <c r="BC163" i="1" s="1"/>
  <c r="BH163" i="1" s="1"/>
  <c r="BG381" i="1"/>
  <c r="BC381" i="1" s="1"/>
  <c r="BH381" i="1" s="1"/>
  <c r="U363" i="1"/>
  <c r="U78" i="1"/>
  <c r="U56" i="1"/>
  <c r="BG68" i="1"/>
  <c r="BC68" i="1" s="1"/>
  <c r="BH68" i="1" s="1"/>
  <c r="U47" i="1"/>
  <c r="BG48" i="1"/>
  <c r="BC48" i="1" s="1"/>
  <c r="BH48" i="1" s="1"/>
  <c r="U23" i="1"/>
  <c r="U204" i="1"/>
  <c r="BG197" i="1"/>
  <c r="BC197" i="1" s="1"/>
  <c r="BH197" i="1" s="1"/>
  <c r="BG106" i="1"/>
  <c r="BC106" i="1" s="1"/>
  <c r="BH106" i="1" s="1"/>
  <c r="BG131" i="1"/>
  <c r="BC131" i="1" s="1"/>
  <c r="BH131" i="1" s="1"/>
  <c r="U129" i="1"/>
  <c r="BG351" i="1"/>
  <c r="BC351" i="1" s="1"/>
  <c r="BH351" i="1" s="1"/>
  <c r="U336" i="1"/>
  <c r="U258" i="1"/>
  <c r="BG237" i="1"/>
  <c r="BC237" i="1" s="1"/>
  <c r="BH237" i="1" s="1"/>
  <c r="BG203" i="1"/>
  <c r="BC203" i="1" s="1"/>
  <c r="BH203" i="1" s="1"/>
  <c r="BG102" i="1"/>
  <c r="BC102" i="1" s="1"/>
  <c r="BH102" i="1" s="1"/>
  <c r="BO31" i="1"/>
  <c r="BP31" i="1" s="1"/>
  <c r="BO17" i="1"/>
  <c r="BP17" i="1" s="1"/>
  <c r="BF102" i="1"/>
  <c r="BK102" i="1" s="1"/>
  <c r="BO102" i="1" s="1"/>
  <c r="BP102" i="1" s="1"/>
  <c r="BF44" i="1"/>
  <c r="BK44" i="1" s="1"/>
  <c r="BO44" i="1" s="1"/>
  <c r="BP44" i="1" s="1"/>
  <c r="AJ272" i="1"/>
  <c r="AO272" i="1" s="1"/>
  <c r="BF220" i="1"/>
  <c r="BK220" i="1" s="1"/>
  <c r="BO220" i="1" s="1"/>
  <c r="BP220" i="1" s="1"/>
  <c r="BF168" i="1"/>
  <c r="BK168" i="1" s="1"/>
  <c r="BO168" i="1" s="1"/>
  <c r="BP168" i="1" s="1"/>
  <c r="BF163" i="1"/>
  <c r="BK163" i="1" s="1"/>
  <c r="BO163" i="1" s="1"/>
  <c r="BP163" i="1" s="1"/>
  <c r="BF134" i="1"/>
  <c r="BK134" i="1" s="1"/>
  <c r="BO134" i="1" s="1"/>
  <c r="BP134" i="1" s="1"/>
  <c r="AL134" i="1"/>
  <c r="BF126" i="1"/>
  <c r="AJ108" i="1"/>
  <c r="AO108" i="1" s="1"/>
  <c r="AL94" i="1"/>
  <c r="AK83" i="1"/>
  <c r="AP83" i="1" s="1"/>
  <c r="BF76" i="1"/>
  <c r="BK76" i="1" s="1"/>
  <c r="BO76" i="1" s="1"/>
  <c r="BP76" i="1" s="1"/>
  <c r="BF57" i="1"/>
  <c r="BK57" i="1" s="1"/>
  <c r="BO57" i="1" s="1"/>
  <c r="BP57" i="1" s="1"/>
  <c r="BF49" i="1"/>
  <c r="BK49" i="1" s="1"/>
  <c r="BO49" i="1" s="1"/>
  <c r="BP49" i="1" s="1"/>
  <c r="AK42" i="1"/>
  <c r="AP42" i="1" s="1"/>
  <c r="BF30" i="1"/>
  <c r="BK30" i="1" s="1"/>
  <c r="BO30" i="1" s="1"/>
  <c r="BP30" i="1" s="1"/>
  <c r="AK315" i="1"/>
  <c r="AP315" i="1" s="1"/>
  <c r="AL305" i="1"/>
  <c r="AJ229" i="1"/>
  <c r="AO229" i="1" s="1"/>
  <c r="AK221" i="1"/>
  <c r="AP221" i="1" s="1"/>
  <c r="AK195" i="1"/>
  <c r="AP195" i="1" s="1"/>
  <c r="AL321" i="1"/>
  <c r="AJ293" i="1"/>
  <c r="AO293" i="1" s="1"/>
  <c r="AK263" i="1"/>
  <c r="AP263" i="1" s="1"/>
  <c r="AL258" i="1"/>
  <c r="AL240" i="1"/>
  <c r="AK235" i="1"/>
  <c r="AP235" i="1" s="1"/>
  <c r="AK228" i="1"/>
  <c r="AP228" i="1" s="1"/>
  <c r="AL220" i="1"/>
  <c r="AK210" i="1"/>
  <c r="AP210" i="1" s="1"/>
  <c r="AJ204" i="1"/>
  <c r="AO204" i="1" s="1"/>
  <c r="AL203" i="1"/>
  <c r="AK200" i="1"/>
  <c r="AP200" i="1" s="1"/>
  <c r="AK196" i="1"/>
  <c r="AP196" i="1" s="1"/>
  <c r="AL192" i="1"/>
  <c r="AJ189" i="1"/>
  <c r="AO189" i="1" s="1"/>
  <c r="AL187" i="1"/>
  <c r="AK173" i="1"/>
  <c r="AP173" i="1" s="1"/>
  <c r="AK67" i="1"/>
  <c r="AP67" i="1" s="1"/>
  <c r="AP22" i="1"/>
  <c r="AL255" i="1"/>
  <c r="AL290" i="1"/>
  <c r="AK281" i="1"/>
  <c r="AP281" i="1" s="1"/>
  <c r="AL253" i="1"/>
  <c r="AL215" i="1"/>
  <c r="AK188" i="1"/>
  <c r="AP188" i="1" s="1"/>
  <c r="AJ320" i="1"/>
  <c r="AO320" i="1" s="1"/>
  <c r="AK217" i="1"/>
  <c r="AP217" i="1" s="1"/>
  <c r="AJ215" i="1"/>
  <c r="AO215" i="1" s="1"/>
  <c r="AK199" i="1"/>
  <c r="AP199" i="1" s="1"/>
  <c r="AJ68" i="1"/>
  <c r="AO68" i="1" s="1"/>
  <c r="BF319" i="1"/>
  <c r="BK319" i="1" s="1"/>
  <c r="BO319" i="1" s="1"/>
  <c r="BP319" i="1" s="1"/>
  <c r="AK251" i="1"/>
  <c r="AP251" i="1" s="1"/>
  <c r="AL109" i="1"/>
  <c r="AL317" i="1"/>
  <c r="BF310" i="1"/>
  <c r="BK310" i="1" s="1"/>
  <c r="BO310" i="1" s="1"/>
  <c r="BP310" i="1" s="1"/>
  <c r="AJ308" i="1"/>
  <c r="AO308" i="1" s="1"/>
  <c r="AL261" i="1"/>
  <c r="AJ240" i="1"/>
  <c r="AO240" i="1" s="1"/>
  <c r="BF229" i="1"/>
  <c r="BK229" i="1" s="1"/>
  <c r="BO229" i="1" s="1"/>
  <c r="BP229" i="1" s="1"/>
  <c r="AL227" i="1"/>
  <c r="AL221" i="1"/>
  <c r="AJ138" i="1"/>
  <c r="AO138" i="1" s="1"/>
  <c r="AL98" i="1"/>
  <c r="BF240" i="1"/>
  <c r="BK240" i="1" s="1"/>
  <c r="BO240" i="1" s="1"/>
  <c r="BP240" i="1" s="1"/>
  <c r="BF197" i="1"/>
  <c r="BK197" i="1" s="1"/>
  <c r="BO197" i="1" s="1"/>
  <c r="BP197" i="1" s="1"/>
  <c r="AL124" i="1"/>
  <c r="AK35" i="1"/>
  <c r="AP35" i="1" s="1"/>
  <c r="AJ176" i="1"/>
  <c r="AO176" i="1" s="1"/>
  <c r="AL175" i="1"/>
  <c r="AL172" i="1"/>
  <c r="AK169" i="1"/>
  <c r="AP169" i="1" s="1"/>
  <c r="AL168" i="1"/>
  <c r="AK164" i="1"/>
  <c r="AP164" i="1" s="1"/>
  <c r="AL163" i="1"/>
  <c r="AJ159" i="1"/>
  <c r="AO159" i="1" s="1"/>
  <c r="AK158" i="1"/>
  <c r="AP158" i="1" s="1"/>
  <c r="BF153" i="1"/>
  <c r="AJ153" i="1"/>
  <c r="AO153" i="1" s="1"/>
  <c r="AK152" i="1"/>
  <c r="AP152" i="1" s="1"/>
  <c r="AK146" i="1"/>
  <c r="AP146" i="1" s="1"/>
  <c r="AL145" i="1"/>
  <c r="AJ141" i="1"/>
  <c r="AO141" i="1" s="1"/>
  <c r="AL139" i="1"/>
  <c r="AK135" i="1"/>
  <c r="AP135" i="1" s="1"/>
  <c r="AK130" i="1"/>
  <c r="AP130" i="1" s="1"/>
  <c r="AL129" i="1"/>
  <c r="AJ128" i="1"/>
  <c r="AO128" i="1" s="1"/>
  <c r="AK127" i="1"/>
  <c r="AP127" i="1" s="1"/>
  <c r="AL126" i="1"/>
  <c r="AK122" i="1"/>
  <c r="AP122" i="1" s="1"/>
  <c r="BF121" i="1"/>
  <c r="BK121" i="1" s="1"/>
  <c r="BO121" i="1" s="1"/>
  <c r="BP121" i="1" s="1"/>
  <c r="AL121" i="1"/>
  <c r="AL119" i="1"/>
  <c r="AJ117" i="1"/>
  <c r="AO117" i="1" s="1"/>
  <c r="BF116" i="1"/>
  <c r="AL116" i="1"/>
  <c r="AJ115" i="1"/>
  <c r="AO115" i="1" s="1"/>
  <c r="AK114" i="1"/>
  <c r="AP114" i="1" s="1"/>
  <c r="AL113" i="1"/>
  <c r="BF110" i="1"/>
  <c r="BK110" i="1" s="1"/>
  <c r="BO110" i="1" s="1"/>
  <c r="BP110" i="1" s="1"/>
  <c r="AK109" i="1"/>
  <c r="AP109" i="1" s="1"/>
  <c r="AL108" i="1"/>
  <c r="AL104" i="1"/>
  <c r="AJ103" i="1"/>
  <c r="AO103" i="1" s="1"/>
  <c r="AK102" i="1"/>
  <c r="AP102" i="1" s="1"/>
  <c r="AJ96" i="1"/>
  <c r="AO96" i="1" s="1"/>
  <c r="AK95" i="1"/>
  <c r="AP95" i="1" s="1"/>
  <c r="AJ90" i="1"/>
  <c r="AO90" i="1" s="1"/>
  <c r="AK89" i="1"/>
  <c r="AP89" i="1" s="1"/>
  <c r="BF84" i="1"/>
  <c r="BK84" i="1" s="1"/>
  <c r="BO84" i="1" s="1"/>
  <c r="BP84" i="1" s="1"/>
  <c r="AJ84" i="1"/>
  <c r="AO84" i="1" s="1"/>
  <c r="AL78" i="1"/>
  <c r="AK77" i="1"/>
  <c r="AP77" i="1" s="1"/>
  <c r="AL76" i="1"/>
  <c r="AL70" i="1"/>
  <c r="AJ65" i="1"/>
  <c r="AO65" i="1" s="1"/>
  <c r="AL63" i="1"/>
  <c r="AL57" i="1"/>
  <c r="BF51" i="1"/>
  <c r="BK51" i="1" s="1"/>
  <c r="BO51" i="1" s="1"/>
  <c r="BP51" i="1" s="1"/>
  <c r="AK50" i="1"/>
  <c r="AP50" i="1" s="1"/>
  <c r="AJ45" i="1"/>
  <c r="AO45" i="1" s="1"/>
  <c r="AL43" i="1"/>
  <c r="BF32" i="1"/>
  <c r="BK32" i="1" s="1"/>
  <c r="BO32" i="1" s="1"/>
  <c r="BP32" i="1" s="1"/>
  <c r="AO31" i="1"/>
  <c r="AP19" i="1"/>
  <c r="AO16" i="1"/>
  <c r="BF13" i="1"/>
  <c r="BK13" i="1" s="1"/>
  <c r="BO13" i="1" s="1"/>
  <c r="BP13" i="1" s="1"/>
  <c r="AO13" i="1"/>
  <c r="BF12" i="1"/>
  <c r="BK12" i="1" s="1"/>
  <c r="BO12" i="1" s="1"/>
  <c r="BP12" i="1" s="1"/>
  <c r="BF281" i="1"/>
  <c r="BK281" i="1" s="1"/>
  <c r="BO281" i="1" s="1"/>
  <c r="BP281" i="1" s="1"/>
  <c r="BF204" i="1"/>
  <c r="BK204" i="1" s="1"/>
  <c r="BO204" i="1" s="1"/>
  <c r="BP204" i="1" s="1"/>
  <c r="BF175" i="1"/>
  <c r="BK175" i="1" s="1"/>
  <c r="BO175" i="1" s="1"/>
  <c r="BP175" i="1" s="1"/>
  <c r="BF173" i="1"/>
  <c r="BK173" i="1" s="1"/>
  <c r="BO173" i="1" s="1"/>
  <c r="BP173" i="1" s="1"/>
  <c r="BF169" i="1"/>
  <c r="BK169" i="1" s="1"/>
  <c r="BO169" i="1" s="1"/>
  <c r="BP169" i="1" s="1"/>
  <c r="BF164" i="1"/>
  <c r="BF158" i="1"/>
  <c r="BK158" i="1" s="1"/>
  <c r="BO158" i="1" s="1"/>
  <c r="BP158" i="1" s="1"/>
  <c r="BF146" i="1"/>
  <c r="BK146" i="1" s="1"/>
  <c r="BO146" i="1" s="1"/>
  <c r="BP146" i="1" s="1"/>
  <c r="BF120" i="1"/>
  <c r="BK120" i="1" s="1"/>
  <c r="BO120" i="1" s="1"/>
  <c r="BP120" i="1" s="1"/>
  <c r="BF89" i="1"/>
  <c r="BK89" i="1" s="1"/>
  <c r="BO89" i="1" s="1"/>
  <c r="BP89" i="1" s="1"/>
  <c r="BF50" i="1"/>
  <c r="BK50" i="1" s="1"/>
  <c r="BO50" i="1" s="1"/>
  <c r="BP50" i="1" s="1"/>
  <c r="BF19" i="1"/>
  <c r="BK19" i="1" s="1"/>
  <c r="BO19" i="1" s="1"/>
  <c r="BP19" i="1" s="1"/>
  <c r="BF315" i="1"/>
  <c r="BK315" i="1" s="1"/>
  <c r="BO315" i="1" s="1"/>
  <c r="BP315" i="1" s="1"/>
  <c r="AK308" i="1"/>
  <c r="AP308" i="1" s="1"/>
  <c r="AJ209" i="1"/>
  <c r="AO209" i="1" s="1"/>
  <c r="BF180" i="1"/>
  <c r="BK180" i="1" s="1"/>
  <c r="BO180" i="1" s="1"/>
  <c r="BP180" i="1" s="1"/>
  <c r="AL161" i="1"/>
  <c r="BF157" i="1"/>
  <c r="BK157" i="1" s="1"/>
  <c r="BO157" i="1" s="1"/>
  <c r="BP157" i="1" s="1"/>
  <c r="AL105" i="1"/>
  <c r="BF99" i="1"/>
  <c r="BK99" i="1" s="1"/>
  <c r="BO99" i="1" s="1"/>
  <c r="BP99" i="1" s="1"/>
  <c r="BF94" i="1"/>
  <c r="AJ81" i="1"/>
  <c r="AO81" i="1" s="1"/>
  <c r="AL79" i="1"/>
  <c r="BF41" i="1"/>
  <c r="BK41" i="1" s="1"/>
  <c r="BO41" i="1" s="1"/>
  <c r="BP41" i="1" s="1"/>
  <c r="AJ41" i="1"/>
  <c r="AO41" i="1" s="1"/>
  <c r="AK40" i="1"/>
  <c r="AP40" i="1" s="1"/>
  <c r="BF34" i="1"/>
  <c r="BK34" i="1" s="1"/>
  <c r="BO34" i="1" s="1"/>
  <c r="BP34" i="1" s="1"/>
  <c r="AO28" i="1"/>
  <c r="BF23" i="1"/>
  <c r="BK23" i="1" s="1"/>
  <c r="BO23" i="1" s="1"/>
  <c r="BP23" i="1" s="1"/>
  <c r="AL286" i="1"/>
  <c r="AL259" i="1"/>
  <c r="AJ219" i="1"/>
  <c r="AO219" i="1" s="1"/>
  <c r="AL205" i="1"/>
  <c r="BF201" i="1"/>
  <c r="BK201" i="1" s="1"/>
  <c r="BO201" i="1" s="1"/>
  <c r="BP201" i="1" s="1"/>
  <c r="AL183" i="1"/>
  <c r="BF174" i="1"/>
  <c r="BK174" i="1" s="1"/>
  <c r="BO174" i="1" s="1"/>
  <c r="BP174" i="1" s="1"/>
  <c r="AL154" i="1"/>
  <c r="BF105" i="1"/>
  <c r="BK105" i="1" s="1"/>
  <c r="BO105" i="1" s="1"/>
  <c r="BP105" i="1" s="1"/>
  <c r="BF93" i="1"/>
  <c r="BK93" i="1" s="1"/>
  <c r="BO93" i="1" s="1"/>
  <c r="BP93" i="1" s="1"/>
  <c r="BF86" i="1"/>
  <c r="BK86" i="1" s="1"/>
  <c r="BO86" i="1" s="1"/>
  <c r="BP86" i="1" s="1"/>
  <c r="BF61" i="1"/>
  <c r="BK61" i="1" s="1"/>
  <c r="BO61" i="1" s="1"/>
  <c r="BP61" i="1" s="1"/>
  <c r="BF47" i="1"/>
  <c r="BK47" i="1" s="1"/>
  <c r="BO47" i="1" s="1"/>
  <c r="BP47" i="1" s="1"/>
  <c r="BF39" i="1"/>
  <c r="BK39" i="1" s="1"/>
  <c r="BO39" i="1" s="1"/>
  <c r="BP39" i="1" s="1"/>
  <c r="BF16" i="1"/>
  <c r="BK16" i="1" s="1"/>
  <c r="BO16" i="1" s="1"/>
  <c r="BP16" i="1" s="1"/>
  <c r="AK294" i="1"/>
  <c r="AP294" i="1" s="1"/>
  <c r="AJ247" i="1"/>
  <c r="AO247" i="1" s="1"/>
  <c r="AK229" i="1"/>
  <c r="AP229" i="1" s="1"/>
  <c r="AL216" i="1"/>
  <c r="AJ124" i="1"/>
  <c r="AO124" i="1" s="1"/>
  <c r="AK106" i="1"/>
  <c r="AP106" i="1" s="1"/>
  <c r="AJ94" i="1"/>
  <c r="AO94" i="1" s="1"/>
  <c r="BF87" i="1"/>
  <c r="BK87" i="1" s="1"/>
  <c r="BO87" i="1" s="1"/>
  <c r="BP87" i="1" s="1"/>
  <c r="AJ87" i="1"/>
  <c r="AO87" i="1" s="1"/>
  <c r="BF68" i="1"/>
  <c r="AL67" i="1"/>
  <c r="AL319" i="1"/>
  <c r="AJ283" i="1"/>
  <c r="AO283" i="1" s="1"/>
  <c r="BF259" i="1"/>
  <c r="BK259" i="1" s="1"/>
  <c r="BO259" i="1" s="1"/>
  <c r="BP259" i="1" s="1"/>
  <c r="BF249" i="1"/>
  <c r="BK249" i="1" s="1"/>
  <c r="BO249" i="1" s="1"/>
  <c r="BP249" i="1" s="1"/>
  <c r="AK240" i="1"/>
  <c r="AP240" i="1" s="1"/>
  <c r="AK233" i="1"/>
  <c r="AP233" i="1" s="1"/>
  <c r="AL213" i="1"/>
  <c r="AJ210" i="1"/>
  <c r="AO210" i="1" s="1"/>
  <c r="AJ201" i="1"/>
  <c r="AO201" i="1" s="1"/>
  <c r="AJ262" i="1"/>
  <c r="AO262" i="1" s="1"/>
  <c r="BF171" i="1"/>
  <c r="BK171" i="1" s="1"/>
  <c r="BO171" i="1" s="1"/>
  <c r="BP171" i="1" s="1"/>
  <c r="AK303" i="1"/>
  <c r="AP303" i="1" s="1"/>
  <c r="AL289" i="1"/>
  <c r="AK284" i="1"/>
  <c r="AP284" i="1" s="1"/>
  <c r="BF257" i="1"/>
  <c r="AK224" i="1"/>
  <c r="AP224" i="1" s="1"/>
  <c r="BF166" i="1"/>
  <c r="BK166" i="1" s="1"/>
  <c r="BO166" i="1" s="1"/>
  <c r="BP166" i="1" s="1"/>
  <c r="AL137" i="1"/>
  <c r="BF291" i="1"/>
  <c r="BK291" i="1" s="1"/>
  <c r="BO291" i="1" s="1"/>
  <c r="BP291" i="1" s="1"/>
  <c r="AK257" i="1"/>
  <c r="AP257" i="1" s="1"/>
  <c r="AK244" i="1"/>
  <c r="AP244" i="1" s="1"/>
  <c r="BF242" i="1"/>
  <c r="BK242" i="1" s="1"/>
  <c r="BO242" i="1" s="1"/>
  <c r="BP242" i="1" s="1"/>
  <c r="AL236" i="1"/>
  <c r="AJ234" i="1"/>
  <c r="AO234" i="1" s="1"/>
  <c r="AL198" i="1"/>
  <c r="BF185" i="1"/>
  <c r="BK185" i="1" s="1"/>
  <c r="BO185" i="1" s="1"/>
  <c r="BP185" i="1" s="1"/>
  <c r="AK156" i="1"/>
  <c r="AP156" i="1" s="1"/>
  <c r="AJ150" i="1"/>
  <c r="AO150" i="1" s="1"/>
  <c r="AL291" i="1"/>
  <c r="BF282" i="1"/>
  <c r="BK282" i="1" s="1"/>
  <c r="BO282" i="1" s="1"/>
  <c r="BP282" i="1" s="1"/>
  <c r="AL264" i="1"/>
  <c r="AL211" i="1"/>
  <c r="AL201" i="1"/>
  <c r="AL155" i="1"/>
  <c r="AK149" i="1"/>
  <c r="AP149" i="1" s="1"/>
  <c r="AL142" i="1"/>
  <c r="AO34" i="1"/>
  <c r="AP16" i="1"/>
  <c r="AJ194" i="1"/>
  <c r="AO194" i="1" s="1"/>
  <c r="BF161" i="1"/>
  <c r="BK161" i="1" s="1"/>
  <c r="BO161" i="1" s="1"/>
  <c r="BP161" i="1" s="1"/>
  <c r="AL149" i="1"/>
  <c r="AL97" i="1"/>
  <c r="AL91" i="1"/>
  <c r="BF73" i="1"/>
  <c r="BK73" i="1" s="1"/>
  <c r="BO73" i="1" s="1"/>
  <c r="BP73" i="1" s="1"/>
  <c r="AL72" i="1"/>
  <c r="BF54" i="1"/>
  <c r="BK54" i="1" s="1"/>
  <c r="BO54" i="1" s="1"/>
  <c r="BP54" i="1" s="1"/>
  <c r="AJ42" i="1"/>
  <c r="AO42" i="1" s="1"/>
  <c r="AK39" i="1"/>
  <c r="AP39" i="1" s="1"/>
  <c r="AP33" i="1"/>
  <c r="BF27" i="1"/>
  <c r="BK27" i="1" s="1"/>
  <c r="BO27" i="1" s="1"/>
  <c r="BP27" i="1" s="1"/>
  <c r="BF15" i="1"/>
  <c r="BK15" i="1" s="1"/>
  <c r="BO15" i="1" s="1"/>
  <c r="BP15" i="1" s="1"/>
  <c r="AO15" i="1"/>
  <c r="AP15" i="1"/>
  <c r="BF14" i="1"/>
  <c r="BK14" i="1" s="1"/>
  <c r="BO14" i="1" s="1"/>
  <c r="BP14" i="1" s="1"/>
  <c r="AP14" i="1"/>
  <c r="AQ14" i="1"/>
  <c r="AO10" i="1"/>
  <c r="BF9" i="1"/>
  <c r="BK9" i="1" s="1"/>
  <c r="BO9" i="1" s="1"/>
  <c r="BP9" i="1" s="1"/>
  <c r="AO8" i="1"/>
  <c r="BF132" i="1"/>
  <c r="BK132" i="1" s="1"/>
  <c r="BO132" i="1" s="1"/>
  <c r="BP132" i="1" s="1"/>
  <c r="AK123" i="1"/>
  <c r="AP123" i="1" s="1"/>
  <c r="BF112" i="1"/>
  <c r="BK112" i="1" s="1"/>
  <c r="BO112" i="1" s="1"/>
  <c r="BP112" i="1" s="1"/>
  <c r="AJ99" i="1"/>
  <c r="AO99" i="1" s="1"/>
  <c r="AL86" i="1"/>
  <c r="AK80" i="1"/>
  <c r="AP80" i="1" s="1"/>
  <c r="AL60" i="1"/>
  <c r="AJ55" i="1"/>
  <c r="AO55" i="1" s="1"/>
  <c r="AK47" i="1"/>
  <c r="AP47" i="1" s="1"/>
  <c r="BF33" i="1"/>
  <c r="BK33" i="1" s="1"/>
  <c r="BO33" i="1" s="1"/>
  <c r="BP33" i="1" s="1"/>
  <c r="AK264" i="1"/>
  <c r="AP264" i="1" s="1"/>
  <c r="BF219" i="1"/>
  <c r="AJ167" i="1"/>
  <c r="AO167" i="1" s="1"/>
  <c r="BF154" i="1"/>
  <c r="BK154" i="1" s="1"/>
  <c r="BO154" i="1" s="1"/>
  <c r="BP154" i="1" s="1"/>
  <c r="AL148" i="1"/>
  <c r="AJ131" i="1"/>
  <c r="AO131" i="1" s="1"/>
  <c r="BF72" i="1"/>
  <c r="BK72" i="1" s="1"/>
  <c r="BO72" i="1" s="1"/>
  <c r="BP72" i="1" s="1"/>
  <c r="AL66" i="1"/>
  <c r="AJ288" i="1"/>
  <c r="AO288" i="1" s="1"/>
  <c r="AK258" i="1"/>
  <c r="AP258" i="1" s="1"/>
  <c r="AK254" i="1"/>
  <c r="AP254" i="1" s="1"/>
  <c r="AJ248" i="1"/>
  <c r="AO248" i="1" s="1"/>
  <c r="AK246" i="1"/>
  <c r="AP246" i="1" s="1"/>
  <c r="AK245" i="1"/>
  <c r="AP245" i="1" s="1"/>
  <c r="AL238" i="1"/>
  <c r="AL237" i="1"/>
  <c r="AJ236" i="1"/>
  <c r="AO236" i="1" s="1"/>
  <c r="AJ235" i="1"/>
  <c r="AO235" i="1" s="1"/>
  <c r="AL232" i="1"/>
  <c r="AK220" i="1"/>
  <c r="AP220" i="1" s="1"/>
  <c r="AL218" i="1"/>
  <c r="BF216" i="1"/>
  <c r="BK216" i="1" s="1"/>
  <c r="BO216" i="1" s="1"/>
  <c r="BP216" i="1" s="1"/>
  <c r="AL208" i="1"/>
  <c r="AK205" i="1"/>
  <c r="AP205" i="1" s="1"/>
  <c r="AL204" i="1"/>
  <c r="BF198" i="1"/>
  <c r="AK193" i="1"/>
  <c r="AP193" i="1" s="1"/>
  <c r="BF190" i="1"/>
  <c r="BK190" i="1" s="1"/>
  <c r="BO190" i="1" s="1"/>
  <c r="BP190" i="1" s="1"/>
  <c r="AJ190" i="1"/>
  <c r="AO190" i="1" s="1"/>
  <c r="BF189" i="1"/>
  <c r="BK189" i="1" s="1"/>
  <c r="BO189" i="1" s="1"/>
  <c r="BP189" i="1" s="1"/>
  <c r="AJ164" i="1"/>
  <c r="AO164" i="1" s="1"/>
  <c r="AJ161" i="1"/>
  <c r="AO161" i="1" s="1"/>
  <c r="BF160" i="1"/>
  <c r="BK160" i="1" s="1"/>
  <c r="BO160" i="1" s="1"/>
  <c r="BP160" i="1" s="1"/>
  <c r="AL159" i="1"/>
  <c r="BF137" i="1"/>
  <c r="BK137" i="1" s="1"/>
  <c r="BO137" i="1" s="1"/>
  <c r="BP137" i="1" s="1"/>
  <c r="BF122" i="1"/>
  <c r="BK122" i="1" s="1"/>
  <c r="BO122" i="1" s="1"/>
  <c r="BP122" i="1" s="1"/>
  <c r="AJ120" i="1"/>
  <c r="AO120" i="1" s="1"/>
  <c r="BF115" i="1"/>
  <c r="BK115" i="1" s="1"/>
  <c r="BO115" i="1" s="1"/>
  <c r="BP115" i="1" s="1"/>
  <c r="AL110" i="1"/>
  <c r="AJ109" i="1"/>
  <c r="AO109" i="1" s="1"/>
  <c r="AL107" i="1"/>
  <c r="BF104" i="1"/>
  <c r="BK104" i="1" s="1"/>
  <c r="BO104" i="1" s="1"/>
  <c r="BP104" i="1" s="1"/>
  <c r="AK101" i="1"/>
  <c r="AP101" i="1" s="1"/>
  <c r="AL100" i="1"/>
  <c r="BF96" i="1"/>
  <c r="BK96" i="1" s="1"/>
  <c r="BO96" i="1" s="1"/>
  <c r="BP96" i="1" s="1"/>
  <c r="BF91" i="1"/>
  <c r="BK91" i="1" s="1"/>
  <c r="BO91" i="1" s="1"/>
  <c r="BP91" i="1" s="1"/>
  <c r="AJ86" i="1"/>
  <c r="AO86" i="1" s="1"/>
  <c r="AJ83" i="1"/>
  <c r="AO83" i="1" s="1"/>
  <c r="AJ73" i="1"/>
  <c r="AO73" i="1" s="1"/>
  <c r="AL62" i="1"/>
  <c r="BF59" i="1"/>
  <c r="BK59" i="1" s="1"/>
  <c r="BO59" i="1" s="1"/>
  <c r="BP59" i="1" s="1"/>
  <c r="AL56" i="1"/>
  <c r="BF53" i="1"/>
  <c r="BK53" i="1" s="1"/>
  <c r="BO53" i="1" s="1"/>
  <c r="BP53" i="1" s="1"/>
  <c r="AK52" i="1"/>
  <c r="AP52" i="1" s="1"/>
  <c r="AL49" i="1"/>
  <c r="AL45" i="1"/>
  <c r="AJ39" i="1"/>
  <c r="AO39" i="1" s="1"/>
  <c r="BF38" i="1"/>
  <c r="AL37" i="1"/>
  <c r="AP32" i="1"/>
  <c r="AP18" i="1"/>
  <c r="AL92" i="1"/>
  <c r="AP27" i="1"/>
  <c r="AK249" i="1"/>
  <c r="AP249" i="1" s="1"/>
  <c r="AL193" i="1"/>
  <c r="AL177" i="1"/>
  <c r="AK160" i="1"/>
  <c r="AP160" i="1" s="1"/>
  <c r="AJ156" i="1"/>
  <c r="AO156" i="1" s="1"/>
  <c r="BF67" i="1"/>
  <c r="BK67" i="1" s="1"/>
  <c r="BO67" i="1" s="1"/>
  <c r="BP67" i="1" s="1"/>
  <c r="AK60" i="1"/>
  <c r="AP60" i="1" s="1"/>
  <c r="AJ291" i="1"/>
  <c r="AO291" i="1" s="1"/>
  <c r="AL297" i="1"/>
  <c r="AJ285" i="1"/>
  <c r="AO285" i="1" s="1"/>
  <c r="AK275" i="1"/>
  <c r="AP275" i="1" s="1"/>
  <c r="AK265" i="1"/>
  <c r="AP265" i="1" s="1"/>
  <c r="AJ258" i="1"/>
  <c r="AO258" i="1" s="1"/>
  <c r="AJ254" i="1"/>
  <c r="AO254" i="1" s="1"/>
  <c r="AK250" i="1"/>
  <c r="AP250" i="1" s="1"/>
  <c r="AL248" i="1"/>
  <c r="AL247" i="1"/>
  <c r="BF243" i="1"/>
  <c r="BK243" i="1" s="1"/>
  <c r="BO243" i="1" s="1"/>
  <c r="BP243" i="1" s="1"/>
  <c r="AJ233" i="1"/>
  <c r="AO233" i="1" s="1"/>
  <c r="AK212" i="1"/>
  <c r="AP212" i="1" s="1"/>
  <c r="AJ132" i="1"/>
  <c r="AO132" i="1" s="1"/>
  <c r="AL130" i="1"/>
  <c r="AK274" i="1"/>
  <c r="AP274" i="1" s="1"/>
  <c r="AL269" i="1"/>
  <c r="AL231" i="1"/>
  <c r="AJ174" i="1"/>
  <c r="AO174" i="1" s="1"/>
  <c r="AL165" i="1"/>
  <c r="AL160" i="1"/>
  <c r="AK155" i="1"/>
  <c r="AP155" i="1" s="1"/>
  <c r="AL153" i="1"/>
  <c r="AK129" i="1"/>
  <c r="AP129" i="1" s="1"/>
  <c r="AK111" i="1"/>
  <c r="AP111" i="1" s="1"/>
  <c r="AK105" i="1"/>
  <c r="AP105" i="1" s="1"/>
  <c r="AK98" i="1"/>
  <c r="AP98" i="1" s="1"/>
  <c r="AK92" i="1"/>
  <c r="AP92" i="1" s="1"/>
  <c r="AK73" i="1"/>
  <c r="AP73" i="1" s="1"/>
  <c r="AL293" i="1"/>
  <c r="AL228" i="1"/>
  <c r="AL299" i="1"/>
  <c r="AK203" i="1"/>
  <c r="AP203" i="1" s="1"/>
  <c r="AL122" i="1"/>
  <c r="AJ267" i="1"/>
  <c r="AO267" i="1" s="1"/>
  <c r="AL254" i="1"/>
  <c r="AK198" i="1"/>
  <c r="AP198" i="1" s="1"/>
  <c r="AK161" i="1"/>
  <c r="AP161" i="1" s="1"/>
  <c r="BF155" i="1"/>
  <c r="BK155" i="1" s="1"/>
  <c r="BO155" i="1" s="1"/>
  <c r="BP155" i="1" s="1"/>
  <c r="AJ149" i="1"/>
  <c r="AO149" i="1" s="1"/>
  <c r="AK142" i="1"/>
  <c r="AP142" i="1" s="1"/>
  <c r="AL136" i="1"/>
  <c r="AL128" i="1"/>
  <c r="AJ180" i="1"/>
  <c r="AO180" i="1" s="1"/>
  <c r="AK179" i="1"/>
  <c r="AP179" i="1" s="1"/>
  <c r="BF178" i="1"/>
  <c r="AL178" i="1"/>
  <c r="AJ178" i="1"/>
  <c r="AO178" i="1" s="1"/>
  <c r="AJ177" i="1"/>
  <c r="AO177" i="1" s="1"/>
  <c r="AK177" i="1"/>
  <c r="AP177" i="1" s="1"/>
  <c r="AL176" i="1"/>
  <c r="AK175" i="1"/>
  <c r="AP175" i="1" s="1"/>
  <c r="AK174" i="1"/>
  <c r="AP174" i="1" s="1"/>
  <c r="AL173" i="1"/>
  <c r="AJ173" i="1"/>
  <c r="AO173" i="1" s="1"/>
  <c r="AK172" i="1"/>
  <c r="AP172" i="1" s="1"/>
  <c r="AJ171" i="1"/>
  <c r="AO171" i="1" s="1"/>
  <c r="AK170" i="1"/>
  <c r="AP170" i="1" s="1"/>
  <c r="AL169" i="1"/>
  <c r="AJ169" i="1"/>
  <c r="AO169" i="1" s="1"/>
  <c r="BF147" i="1"/>
  <c r="AK147" i="1"/>
  <c r="AP147" i="1" s="1"/>
  <c r="AL146" i="1"/>
  <c r="AJ146" i="1"/>
  <c r="AO146" i="1" s="1"/>
  <c r="AK145" i="1"/>
  <c r="AP145" i="1" s="1"/>
  <c r="AL144" i="1"/>
  <c r="BF142" i="1"/>
  <c r="BK142" i="1" s="1"/>
  <c r="BO142" i="1" s="1"/>
  <c r="BP142" i="1" s="1"/>
  <c r="BF141" i="1"/>
  <c r="BK141" i="1" s="1"/>
  <c r="BO141" i="1" s="1"/>
  <c r="BP141" i="1" s="1"/>
  <c r="AK141" i="1"/>
  <c r="AP141" i="1" s="1"/>
  <c r="AL140" i="1"/>
  <c r="AJ140" i="1"/>
  <c r="AO140" i="1" s="1"/>
  <c r="AL135" i="1"/>
  <c r="AK134" i="1"/>
  <c r="AP134" i="1" s="1"/>
  <c r="AL133" i="1"/>
  <c r="AK131" i="1"/>
  <c r="AP131" i="1" s="1"/>
  <c r="AK126" i="1"/>
  <c r="AP126" i="1" s="1"/>
  <c r="AK116" i="1"/>
  <c r="AP116" i="1" s="1"/>
  <c r="AK113" i="1"/>
  <c r="AP113" i="1" s="1"/>
  <c r="AK91" i="1"/>
  <c r="AP91" i="1" s="1"/>
  <c r="AJ72" i="1"/>
  <c r="AO72" i="1" s="1"/>
  <c r="AK72" i="1"/>
  <c r="AP72" i="1" s="1"/>
  <c r="BF71" i="1"/>
  <c r="BK71" i="1" s="1"/>
  <c r="BO71" i="1" s="1"/>
  <c r="BP71" i="1" s="1"/>
  <c r="AL71" i="1"/>
  <c r="AJ71" i="1"/>
  <c r="AO71" i="1" s="1"/>
  <c r="BF52" i="1"/>
  <c r="BK52" i="1" s="1"/>
  <c r="BO52" i="1" s="1"/>
  <c r="BP52" i="1" s="1"/>
  <c r="BF46" i="1"/>
  <c r="BK46" i="1" s="1"/>
  <c r="BO46" i="1" s="1"/>
  <c r="BP46" i="1" s="1"/>
  <c r="BF20" i="1"/>
  <c r="BK20" i="1" s="1"/>
  <c r="BO20" i="1" s="1"/>
  <c r="BP20" i="1" s="1"/>
  <c r="AJ245" i="1"/>
  <c r="AO245" i="1" s="1"/>
  <c r="AL235" i="1"/>
  <c r="AL226" i="1"/>
  <c r="AJ226" i="1"/>
  <c r="AO226" i="1" s="1"/>
  <c r="AL225" i="1"/>
  <c r="AJ225" i="1"/>
  <c r="AO225" i="1" s="1"/>
  <c r="AJ223" i="1"/>
  <c r="AO223" i="1" s="1"/>
  <c r="AK222" i="1"/>
  <c r="AP222" i="1" s="1"/>
  <c r="BF218" i="1"/>
  <c r="BK218" i="1" s="1"/>
  <c r="BO218" i="1" s="1"/>
  <c r="BP218" i="1" s="1"/>
  <c r="AJ205" i="1"/>
  <c r="AO205" i="1" s="1"/>
  <c r="AL343" i="1"/>
  <c r="AK336" i="1"/>
  <c r="AP336" i="1" s="1"/>
  <c r="AK293" i="1"/>
  <c r="AP293" i="1" s="1"/>
  <c r="BF283" i="1"/>
  <c r="BK283" i="1" s="1"/>
  <c r="BO283" i="1" s="1"/>
  <c r="BP283" i="1" s="1"/>
  <c r="AJ268" i="1"/>
  <c r="AO268" i="1" s="1"/>
  <c r="AL262" i="1"/>
  <c r="BF260" i="1"/>
  <c r="BK260" i="1" s="1"/>
  <c r="BO260" i="1" s="1"/>
  <c r="BP260" i="1" s="1"/>
  <c r="AL260" i="1"/>
  <c r="BF253" i="1"/>
  <c r="BK253" i="1" s="1"/>
  <c r="BO253" i="1" s="1"/>
  <c r="BP253" i="1" s="1"/>
  <c r="AK253" i="1"/>
  <c r="AP253" i="1" s="1"/>
  <c r="AK252" i="1"/>
  <c r="AP252" i="1" s="1"/>
  <c r="AK207" i="1"/>
  <c r="AP207" i="1" s="1"/>
  <c r="AK168" i="1"/>
  <c r="AP168" i="1" s="1"/>
  <c r="AL167" i="1"/>
  <c r="AJ166" i="1"/>
  <c r="AO166" i="1" s="1"/>
  <c r="AJ286" i="1"/>
  <c r="AO286" i="1" s="1"/>
  <c r="BF258" i="1"/>
  <c r="BK258" i="1" s="1"/>
  <c r="BO258" i="1" s="1"/>
  <c r="BP258" i="1" s="1"/>
  <c r="AL207" i="1"/>
  <c r="AK186" i="1"/>
  <c r="AP186" i="1" s="1"/>
  <c r="AL185" i="1"/>
  <c r="AK182" i="1"/>
  <c r="AP182" i="1" s="1"/>
  <c r="AL182" i="1"/>
  <c r="AK181" i="1"/>
  <c r="AP181" i="1" s="1"/>
  <c r="AL180" i="1"/>
  <c r="AJ179" i="1"/>
  <c r="AO179" i="1" s="1"/>
  <c r="AK178" i="1"/>
  <c r="AP178" i="1" s="1"/>
  <c r="AJ139" i="1"/>
  <c r="AO139" i="1" s="1"/>
  <c r="AK107" i="1"/>
  <c r="AP107" i="1" s="1"/>
  <c r="AL101" i="1"/>
  <c r="AJ101" i="1"/>
  <c r="AO101" i="1" s="1"/>
  <c r="AK100" i="1"/>
  <c r="AP100" i="1" s="1"/>
  <c r="BF21" i="1"/>
  <c r="BK21" i="1" s="1"/>
  <c r="BO21" i="1" s="1"/>
  <c r="BP21" i="1" s="1"/>
  <c r="AO18" i="1"/>
  <c r="AK296" i="1"/>
  <c r="AP296" i="1" s="1"/>
  <c r="AK288" i="1"/>
  <c r="AP288" i="1" s="1"/>
  <c r="AK285" i="1"/>
  <c r="AP285" i="1" s="1"/>
  <c r="AL285" i="1"/>
  <c r="BF276" i="1"/>
  <c r="BK276" i="1" s="1"/>
  <c r="BO276" i="1" s="1"/>
  <c r="BP276" i="1" s="1"/>
  <c r="AL276" i="1"/>
  <c r="AJ276" i="1"/>
  <c r="AO276" i="1" s="1"/>
  <c r="BF273" i="1"/>
  <c r="BK273" i="1" s="1"/>
  <c r="BO273" i="1" s="1"/>
  <c r="BP273" i="1" s="1"/>
  <c r="AK273" i="1"/>
  <c r="AP273" i="1" s="1"/>
  <c r="AL272" i="1"/>
  <c r="BF271" i="1"/>
  <c r="BK271" i="1" s="1"/>
  <c r="BO271" i="1" s="1"/>
  <c r="BP271" i="1" s="1"/>
  <c r="BF270" i="1"/>
  <c r="BK270" i="1" s="1"/>
  <c r="BO270" i="1" s="1"/>
  <c r="BP270" i="1" s="1"/>
  <c r="BF268" i="1"/>
  <c r="BK268" i="1" s="1"/>
  <c r="BO268" i="1" s="1"/>
  <c r="BP268" i="1" s="1"/>
  <c r="AL268" i="1"/>
  <c r="AJ266" i="1"/>
  <c r="AO266" i="1" s="1"/>
  <c r="BF265" i="1"/>
  <c r="BK265" i="1" s="1"/>
  <c r="BO265" i="1" s="1"/>
  <c r="BP265" i="1" s="1"/>
  <c r="AL265" i="1"/>
  <c r="BF263" i="1"/>
  <c r="AJ195" i="1"/>
  <c r="AO195" i="1" s="1"/>
  <c r="AK183" i="1"/>
  <c r="AP183" i="1" s="1"/>
  <c r="AJ182" i="1"/>
  <c r="AO182" i="1" s="1"/>
  <c r="AL181" i="1"/>
  <c r="AK108" i="1"/>
  <c r="AP108" i="1" s="1"/>
  <c r="AJ107" i="1"/>
  <c r="AO107" i="1" s="1"/>
  <c r="AL106" i="1"/>
  <c r="AK104" i="1"/>
  <c r="AP104" i="1" s="1"/>
  <c r="AL103" i="1"/>
  <c r="AL40" i="1"/>
  <c r="AJ37" i="1"/>
  <c r="AO37" i="1" s="1"/>
  <c r="BF36" i="1"/>
  <c r="BK36" i="1" s="1"/>
  <c r="BO36" i="1" s="1"/>
  <c r="BP36" i="1" s="1"/>
  <c r="AJ35" i="1"/>
  <c r="AO35" i="1" s="1"/>
  <c r="AP25" i="1"/>
  <c r="AK163" i="1"/>
  <c r="AP163" i="1" s="1"/>
  <c r="AJ157" i="1"/>
  <c r="AO157" i="1" s="1"/>
  <c r="AK117" i="1"/>
  <c r="AP117" i="1" s="1"/>
  <c r="AJ116" i="1"/>
  <c r="AO116" i="1" s="1"/>
  <c r="AK115" i="1"/>
  <c r="AP115" i="1" s="1"/>
  <c r="AJ112" i="1"/>
  <c r="AO112" i="1" s="1"/>
  <c r="AL111" i="1"/>
  <c r="AK110" i="1"/>
  <c r="AP110" i="1" s="1"/>
  <c r="BF83" i="1"/>
  <c r="BK83" i="1" s="1"/>
  <c r="BO83" i="1" s="1"/>
  <c r="BP83" i="1" s="1"/>
  <c r="AJ43" i="1"/>
  <c r="AO43" i="1" s="1"/>
  <c r="AL304" i="1"/>
  <c r="AL303" i="1"/>
  <c r="AK301" i="1"/>
  <c r="AP301" i="1" s="1"/>
  <c r="AL301" i="1"/>
  <c r="AL300" i="1"/>
  <c r="AK299" i="1"/>
  <c r="AP299" i="1" s="1"/>
  <c r="AK298" i="1"/>
  <c r="AP298" i="1" s="1"/>
  <c r="AK297" i="1"/>
  <c r="AP297" i="1" s="1"/>
  <c r="AL287" i="1"/>
  <c r="BF262" i="1"/>
  <c r="BK262" i="1" s="1"/>
  <c r="BO262" i="1" s="1"/>
  <c r="BP262" i="1" s="1"/>
  <c r="AJ170" i="1"/>
  <c r="AO170" i="1" s="1"/>
  <c r="AJ134" i="1"/>
  <c r="AO134" i="1" s="1"/>
  <c r="AJ125" i="1"/>
  <c r="AO125" i="1" s="1"/>
  <c r="AL123" i="1"/>
  <c r="AJ123" i="1"/>
  <c r="AO123" i="1" s="1"/>
  <c r="AK120" i="1"/>
  <c r="AP120" i="1" s="1"/>
  <c r="AK53" i="1"/>
  <c r="AP53" i="1" s="1"/>
  <c r="AL52" i="1"/>
  <c r="AJ51" i="1"/>
  <c r="AO51" i="1" s="1"/>
  <c r="AJ49" i="1"/>
  <c r="AO49" i="1" s="1"/>
  <c r="AK48" i="1"/>
  <c r="AP48" i="1" s="1"/>
  <c r="AJ47" i="1"/>
  <c r="AO47" i="1" s="1"/>
  <c r="AK44" i="1"/>
  <c r="AP44" i="1" s="1"/>
  <c r="AK349" i="1"/>
  <c r="AP349" i="1" s="1"/>
  <c r="AR277" i="1"/>
  <c r="AR227" i="1"/>
  <c r="AR185" i="1"/>
  <c r="BF182" i="1"/>
  <c r="BK182" i="1" s="1"/>
  <c r="BO182" i="1" s="1"/>
  <c r="BP182" i="1" s="1"/>
  <c r="BF181" i="1"/>
  <c r="BK181" i="1" s="1"/>
  <c r="BO181" i="1" s="1"/>
  <c r="BP181" i="1" s="1"/>
  <c r="AR179" i="1"/>
  <c r="BF177" i="1"/>
  <c r="BK177" i="1" s="1"/>
  <c r="BO177" i="1" s="1"/>
  <c r="BP177" i="1" s="1"/>
  <c r="AR369" i="1"/>
  <c r="AJ278" i="1"/>
  <c r="AO278" i="1" s="1"/>
  <c r="AR211" i="1"/>
  <c r="BF210" i="1"/>
  <c r="BK210" i="1" s="1"/>
  <c r="BO210" i="1" s="1"/>
  <c r="BP210" i="1" s="1"/>
  <c r="AR206" i="1"/>
  <c r="BF203" i="1"/>
  <c r="BK203" i="1" s="1"/>
  <c r="BO203" i="1" s="1"/>
  <c r="BP203" i="1" s="1"/>
  <c r="BF200" i="1"/>
  <c r="BK200" i="1" s="1"/>
  <c r="BO200" i="1" s="1"/>
  <c r="BP200" i="1" s="1"/>
  <c r="BF199" i="1"/>
  <c r="BK199" i="1" s="1"/>
  <c r="BO199" i="1" s="1"/>
  <c r="BP199" i="1" s="1"/>
  <c r="AL199" i="1"/>
  <c r="BF196" i="1"/>
  <c r="BK196" i="1" s="1"/>
  <c r="BO196" i="1" s="1"/>
  <c r="BP196" i="1" s="1"/>
  <c r="BF195" i="1"/>
  <c r="AL195" i="1"/>
  <c r="BF192" i="1"/>
  <c r="BK192" i="1" s="1"/>
  <c r="BO192" i="1" s="1"/>
  <c r="BP192" i="1" s="1"/>
  <c r="AK192" i="1"/>
  <c r="AP192" i="1" s="1"/>
  <c r="BF188" i="1"/>
  <c r="BF187" i="1"/>
  <c r="BF108" i="1"/>
  <c r="BF107" i="1"/>
  <c r="BK107" i="1" s="1"/>
  <c r="BO107" i="1" s="1"/>
  <c r="BP107" i="1" s="1"/>
  <c r="AK66" i="1"/>
  <c r="AP66" i="1" s="1"/>
  <c r="AR297" i="1"/>
  <c r="AK282" i="1"/>
  <c r="AP282" i="1" s="1"/>
  <c r="AR281" i="1"/>
  <c r="BF280" i="1"/>
  <c r="BK280" i="1" s="1"/>
  <c r="BO280" i="1" s="1"/>
  <c r="BP280" i="1" s="1"/>
  <c r="BF275" i="1"/>
  <c r="BK275" i="1" s="1"/>
  <c r="BO275" i="1" s="1"/>
  <c r="BP275" i="1" s="1"/>
  <c r="AJ275" i="1"/>
  <c r="AO275" i="1" s="1"/>
  <c r="BF272" i="1"/>
  <c r="BK272" i="1" s="1"/>
  <c r="BO272" i="1" s="1"/>
  <c r="BP272" i="1" s="1"/>
  <c r="AL270" i="1"/>
  <c r="AJ270" i="1"/>
  <c r="AO270" i="1" s="1"/>
  <c r="AL267" i="1"/>
  <c r="AR216" i="1"/>
  <c r="AR117" i="1"/>
  <c r="BF114" i="1"/>
  <c r="BK114" i="1" s="1"/>
  <c r="BO114" i="1" s="1"/>
  <c r="BP114" i="1" s="1"/>
  <c r="AJ114" i="1"/>
  <c r="AO114" i="1" s="1"/>
  <c r="BF113" i="1"/>
  <c r="BK113" i="1" s="1"/>
  <c r="BO113" i="1" s="1"/>
  <c r="BP113" i="1" s="1"/>
  <c r="AR111" i="1"/>
  <c r="BF109" i="1"/>
  <c r="BK109" i="1" s="1"/>
  <c r="BO109" i="1" s="1"/>
  <c r="BP109" i="1" s="1"/>
  <c r="AK70" i="1"/>
  <c r="AP70" i="1" s="1"/>
  <c r="AR383" i="1"/>
  <c r="BK207" i="1"/>
  <c r="BO207" i="1" s="1"/>
  <c r="BP207" i="1" s="1"/>
  <c r="AR373" i="1"/>
  <c r="BF172" i="1"/>
  <c r="BK172" i="1" s="1"/>
  <c r="BO172" i="1" s="1"/>
  <c r="BP172" i="1" s="1"/>
  <c r="BF145" i="1"/>
  <c r="BK145" i="1" s="1"/>
  <c r="BO145" i="1" s="1"/>
  <c r="BP145" i="1" s="1"/>
  <c r="AK125" i="1"/>
  <c r="AP125" i="1" s="1"/>
  <c r="BF119" i="1"/>
  <c r="BF118" i="1"/>
  <c r="BK118" i="1" s="1"/>
  <c r="BO118" i="1" s="1"/>
  <c r="BP118" i="1" s="1"/>
  <c r="BF117" i="1"/>
  <c r="BK117" i="1" s="1"/>
  <c r="BO117" i="1" s="1"/>
  <c r="BP117" i="1" s="1"/>
  <c r="AR72" i="1"/>
  <c r="AR391" i="1"/>
  <c r="AR375" i="1"/>
  <c r="AR356" i="1"/>
  <c r="AL331" i="1"/>
  <c r="AR328" i="1"/>
  <c r="AR323" i="1"/>
  <c r="AJ284" i="1"/>
  <c r="AO284" i="1" s="1"/>
  <c r="AL278" i="1"/>
  <c r="AK49" i="1"/>
  <c r="AP49" i="1" s="1"/>
  <c r="BF48" i="1"/>
  <c r="BK48" i="1" s="1"/>
  <c r="BO48" i="1" s="1"/>
  <c r="BP48" i="1" s="1"/>
  <c r="BF294" i="1"/>
  <c r="BK294" i="1" s="1"/>
  <c r="BO294" i="1" s="1"/>
  <c r="BP294" i="1" s="1"/>
  <c r="AJ280" i="1"/>
  <c r="AO280" i="1" s="1"/>
  <c r="AK216" i="1"/>
  <c r="AP216" i="1" s="1"/>
  <c r="AR58" i="1"/>
  <c r="BF56" i="1"/>
  <c r="BK56" i="1" s="1"/>
  <c r="BO56" i="1" s="1"/>
  <c r="BP56" i="1" s="1"/>
  <c r="BF55" i="1"/>
  <c r="BK55" i="1" s="1"/>
  <c r="BO55" i="1" s="1"/>
  <c r="BP55" i="1" s="1"/>
  <c r="AK55" i="1"/>
  <c r="AP55" i="1" s="1"/>
  <c r="AR389" i="1"/>
  <c r="AR387" i="1"/>
  <c r="AR372" i="1"/>
  <c r="AR298" i="1"/>
  <c r="AK290" i="1"/>
  <c r="AP290" i="1" s="1"/>
  <c r="BF288" i="1"/>
  <c r="BK288" i="1" s="1"/>
  <c r="BO288" i="1" s="1"/>
  <c r="BP288" i="1" s="1"/>
  <c r="BF261" i="1"/>
  <c r="BK261" i="1" s="1"/>
  <c r="BO261" i="1" s="1"/>
  <c r="BP261" i="1" s="1"/>
  <c r="AK261" i="1"/>
  <c r="AP261" i="1" s="1"/>
  <c r="AK259" i="1"/>
  <c r="AP259" i="1" s="1"/>
  <c r="BF254" i="1"/>
  <c r="BK254" i="1" s="1"/>
  <c r="BO254" i="1" s="1"/>
  <c r="BP254" i="1" s="1"/>
  <c r="AR253" i="1"/>
  <c r="BF156" i="1"/>
  <c r="BK156" i="1" s="1"/>
  <c r="BO156" i="1" s="1"/>
  <c r="BP156" i="1" s="1"/>
  <c r="BF152" i="1"/>
  <c r="BK152" i="1" s="1"/>
  <c r="BO152" i="1" s="1"/>
  <c r="BP152" i="1" s="1"/>
  <c r="BF149" i="1"/>
  <c r="BK149" i="1" s="1"/>
  <c r="BO149" i="1" s="1"/>
  <c r="BP149" i="1" s="1"/>
  <c r="AR135" i="1"/>
  <c r="BF131" i="1"/>
  <c r="BK131" i="1" s="1"/>
  <c r="BO131" i="1" s="1"/>
  <c r="BP131" i="1" s="1"/>
  <c r="AR64" i="1"/>
  <c r="AR306" i="1"/>
  <c r="AR302" i="1"/>
  <c r="AR291" i="1"/>
  <c r="AR267" i="1"/>
  <c r="BF246" i="1"/>
  <c r="AJ220" i="1"/>
  <c r="AO220" i="1" s="1"/>
  <c r="AR218" i="1"/>
  <c r="BF212" i="1"/>
  <c r="BK212" i="1" s="1"/>
  <c r="BO212" i="1" s="1"/>
  <c r="BP212" i="1" s="1"/>
  <c r="AJ212" i="1"/>
  <c r="AO212" i="1" s="1"/>
  <c r="AR136" i="1"/>
  <c r="BF133" i="1"/>
  <c r="BK133" i="1" s="1"/>
  <c r="BO133" i="1" s="1"/>
  <c r="BP133" i="1" s="1"/>
  <c r="AR129" i="1"/>
  <c r="AR80" i="1"/>
  <c r="AR74" i="1"/>
  <c r="AR363" i="1"/>
  <c r="AR358" i="1"/>
  <c r="AR351" i="1"/>
  <c r="AR318" i="1"/>
  <c r="AR309" i="1"/>
  <c r="AR269" i="1"/>
  <c r="AR255" i="1"/>
  <c r="BF251" i="1"/>
  <c r="BK251" i="1" s="1"/>
  <c r="BO251" i="1" s="1"/>
  <c r="BP251" i="1" s="1"/>
  <c r="AJ251" i="1"/>
  <c r="AO251" i="1" s="1"/>
  <c r="BF248" i="1"/>
  <c r="BK248" i="1" s="1"/>
  <c r="BO248" i="1" s="1"/>
  <c r="BP248" i="1" s="1"/>
  <c r="AK248" i="1"/>
  <c r="AP248" i="1" s="1"/>
  <c r="AR225" i="1"/>
  <c r="BF214" i="1"/>
  <c r="BK214" i="1" s="1"/>
  <c r="BO214" i="1" s="1"/>
  <c r="BP214" i="1" s="1"/>
  <c r="AK214" i="1"/>
  <c r="AP214" i="1" s="1"/>
  <c r="BF138" i="1"/>
  <c r="BK138" i="1" s="1"/>
  <c r="BO138" i="1" s="1"/>
  <c r="BP138" i="1" s="1"/>
  <c r="AR133" i="1"/>
  <c r="AR128" i="1"/>
  <c r="AR79" i="1"/>
  <c r="AR78" i="1"/>
  <c r="AR67" i="1"/>
  <c r="BF65" i="1"/>
  <c r="BK65" i="1" s="1"/>
  <c r="BO65" i="1" s="1"/>
  <c r="BP65" i="1" s="1"/>
  <c r="BF64" i="1"/>
  <c r="BK64" i="1" s="1"/>
  <c r="BO64" i="1" s="1"/>
  <c r="BP64" i="1" s="1"/>
  <c r="AK64" i="1"/>
  <c r="AP64" i="1" s="1"/>
  <c r="AL64" i="1"/>
  <c r="AK62" i="1"/>
  <c r="AP62" i="1" s="1"/>
  <c r="AJ61" i="1"/>
  <c r="AO61" i="1" s="1"/>
  <c r="AR32" i="1"/>
  <c r="BF11" i="1"/>
  <c r="BK11" i="1" s="1"/>
  <c r="BO11" i="1" s="1"/>
  <c r="BP11" i="1" s="1"/>
  <c r="AP11" i="1"/>
  <c r="AL318" i="1"/>
  <c r="BF314" i="1"/>
  <c r="BK314" i="1" s="1"/>
  <c r="BO314" i="1" s="1"/>
  <c r="BP314" i="1" s="1"/>
  <c r="AR310" i="1"/>
  <c r="AL309" i="1"/>
  <c r="AK302" i="1"/>
  <c r="AP302" i="1" s="1"/>
  <c r="AJ298" i="1"/>
  <c r="AO298" i="1" s="1"/>
  <c r="AJ294" i="1"/>
  <c r="AO294" i="1" s="1"/>
  <c r="AR233" i="1"/>
  <c r="AJ197" i="1"/>
  <c r="AO197" i="1" s="1"/>
  <c r="AJ183" i="1"/>
  <c r="AO183" i="1" s="1"/>
  <c r="AR177" i="1"/>
  <c r="AR176" i="1"/>
  <c r="AR165" i="1"/>
  <c r="AR144" i="1"/>
  <c r="BF136" i="1"/>
  <c r="BK136" i="1" s="1"/>
  <c r="BO136" i="1" s="1"/>
  <c r="BP136" i="1" s="1"/>
  <c r="AK136" i="1"/>
  <c r="AP136" i="1" s="1"/>
  <c r="BF135" i="1"/>
  <c r="BK135" i="1" s="1"/>
  <c r="BO135" i="1" s="1"/>
  <c r="BP135" i="1" s="1"/>
  <c r="BF130" i="1"/>
  <c r="BF129" i="1"/>
  <c r="BK129" i="1" s="1"/>
  <c r="BO129" i="1" s="1"/>
  <c r="BP129" i="1" s="1"/>
  <c r="AJ110" i="1"/>
  <c r="AO110" i="1" s="1"/>
  <c r="BF79" i="1"/>
  <c r="BK79" i="1" s="1"/>
  <c r="BO79" i="1" s="1"/>
  <c r="BP79" i="1" s="1"/>
  <c r="AK78" i="1"/>
  <c r="AP78" i="1" s="1"/>
  <c r="AJ75" i="1"/>
  <c r="AO75" i="1" s="1"/>
  <c r="BF74" i="1"/>
  <c r="BK74" i="1" s="1"/>
  <c r="BO74" i="1" s="1"/>
  <c r="BP74" i="1" s="1"/>
  <c r="BF58" i="1"/>
  <c r="BK58" i="1" s="1"/>
  <c r="BO58" i="1" s="1"/>
  <c r="BP58" i="1" s="1"/>
  <c r="AR43" i="1"/>
  <c r="BF40" i="1"/>
  <c r="BK40" i="1" s="1"/>
  <c r="BO40" i="1" s="1"/>
  <c r="BP40" i="1" s="1"/>
  <c r="AO23" i="1"/>
  <c r="BF22" i="1"/>
  <c r="BK22" i="1" s="1"/>
  <c r="BO22" i="1" s="1"/>
  <c r="BP22" i="1" s="1"/>
  <c r="AR360" i="1"/>
  <c r="AR327" i="1"/>
  <c r="AR326" i="1"/>
  <c r="AR308" i="1"/>
  <c r="BF230" i="1"/>
  <c r="BK230" i="1" s="1"/>
  <c r="BO230" i="1" s="1"/>
  <c r="BP230" i="1" s="1"/>
  <c r="BF227" i="1"/>
  <c r="AR224" i="1"/>
  <c r="AL222" i="1"/>
  <c r="AR187" i="1"/>
  <c r="AJ184" i="1"/>
  <c r="AO184" i="1" s="1"/>
  <c r="AR182" i="1"/>
  <c r="AR160" i="1"/>
  <c r="AR154" i="1"/>
  <c r="AR148" i="1"/>
  <c r="AR143" i="1"/>
  <c r="AJ142" i="1"/>
  <c r="AO142" i="1" s="1"/>
  <c r="AL141" i="1"/>
  <c r="BF140" i="1"/>
  <c r="BK140" i="1" s="1"/>
  <c r="BO140" i="1" s="1"/>
  <c r="BP140" i="1" s="1"/>
  <c r="AK140" i="1"/>
  <c r="AP140" i="1" s="1"/>
  <c r="AR125" i="1"/>
  <c r="AJ121" i="1"/>
  <c r="AO121" i="1" s="1"/>
  <c r="AR118" i="1"/>
  <c r="AR113" i="1"/>
  <c r="BF111" i="1"/>
  <c r="BK111" i="1" s="1"/>
  <c r="BO111" i="1" s="1"/>
  <c r="BP111" i="1" s="1"/>
  <c r="AJ106" i="1"/>
  <c r="AO106" i="1" s="1"/>
  <c r="AR102" i="1"/>
  <c r="AR95" i="1"/>
  <c r="BF92" i="1"/>
  <c r="BK92" i="1" s="1"/>
  <c r="BO92" i="1" s="1"/>
  <c r="BP92" i="1" s="1"/>
  <c r="AJ92" i="1"/>
  <c r="AO92" i="1" s="1"/>
  <c r="AR89" i="1"/>
  <c r="AR88" i="1"/>
  <c r="AK86" i="1"/>
  <c r="AP86" i="1" s="1"/>
  <c r="BF85" i="1"/>
  <c r="BK85" i="1" s="1"/>
  <c r="BO85" i="1" s="1"/>
  <c r="BP85" i="1" s="1"/>
  <c r="AL85" i="1"/>
  <c r="AL84" i="1"/>
  <c r="AJ82" i="1"/>
  <c r="AO82" i="1" s="1"/>
  <c r="BF80" i="1"/>
  <c r="BK80" i="1" s="1"/>
  <c r="BO80" i="1" s="1"/>
  <c r="BP80" i="1" s="1"/>
  <c r="AR55" i="1"/>
  <c r="AR42" i="1"/>
  <c r="AR354" i="1"/>
  <c r="AR347" i="1"/>
  <c r="AR342" i="1"/>
  <c r="AR338" i="1"/>
  <c r="AR329" i="1"/>
  <c r="AR322" i="1"/>
  <c r="AR303" i="1"/>
  <c r="AR292" i="1"/>
  <c r="AK291" i="1"/>
  <c r="AP291" i="1" s="1"/>
  <c r="AK289" i="1"/>
  <c r="AP289" i="1" s="1"/>
  <c r="AL288" i="1"/>
  <c r="AL282" i="1"/>
  <c r="AL280" i="1"/>
  <c r="AJ279" i="1"/>
  <c r="AO279" i="1" s="1"/>
  <c r="BF278" i="1"/>
  <c r="BK278" i="1" s="1"/>
  <c r="BO278" i="1" s="1"/>
  <c r="BP278" i="1" s="1"/>
  <c r="AK278" i="1"/>
  <c r="AP278" i="1" s="1"/>
  <c r="AL275" i="1"/>
  <c r="AJ273" i="1"/>
  <c r="AO273" i="1" s="1"/>
  <c r="AK272" i="1"/>
  <c r="AP272" i="1" s="1"/>
  <c r="AK271" i="1"/>
  <c r="AP271" i="1" s="1"/>
  <c r="BF269" i="1"/>
  <c r="AJ269" i="1"/>
  <c r="AO269" i="1" s="1"/>
  <c r="AK269" i="1"/>
  <c r="AP269" i="1" s="1"/>
  <c r="AK268" i="1"/>
  <c r="AP268" i="1" s="1"/>
  <c r="AK266" i="1"/>
  <c r="AP266" i="1" s="1"/>
  <c r="AL266" i="1"/>
  <c r="AL263" i="1"/>
  <c r="AJ263" i="1"/>
  <c r="AO263" i="1" s="1"/>
  <c r="AJ242" i="1"/>
  <c r="AO242" i="1" s="1"/>
  <c r="BF241" i="1"/>
  <c r="BF239" i="1"/>
  <c r="BK239" i="1" s="1"/>
  <c r="BO239" i="1" s="1"/>
  <c r="BP239" i="1" s="1"/>
  <c r="AK239" i="1"/>
  <c r="AP239" i="1" s="1"/>
  <c r="BF234" i="1"/>
  <c r="BK234" i="1" s="1"/>
  <c r="BO234" i="1" s="1"/>
  <c r="BP234" i="1" s="1"/>
  <c r="AR207" i="1"/>
  <c r="AR199" i="1"/>
  <c r="AR173" i="1"/>
  <c r="AR159" i="1"/>
  <c r="AR151" i="1"/>
  <c r="AL143" i="1"/>
  <c r="AJ143" i="1"/>
  <c r="AO143" i="1" s="1"/>
  <c r="AR142" i="1"/>
  <c r="AR121" i="1"/>
  <c r="BF97" i="1"/>
  <c r="BK97" i="1" s="1"/>
  <c r="BO97" i="1" s="1"/>
  <c r="BP97" i="1" s="1"/>
  <c r="AK96" i="1"/>
  <c r="AP96" i="1" s="1"/>
  <c r="AL96" i="1"/>
  <c r="AL95" i="1"/>
  <c r="AK93" i="1"/>
  <c r="AP93" i="1" s="1"/>
  <c r="AR59" i="1"/>
  <c r="AR53" i="1"/>
  <c r="AR35" i="1"/>
  <c r="AR284" i="1"/>
  <c r="AR278" i="1"/>
  <c r="AR276" i="1"/>
  <c r="AR259" i="1"/>
  <c r="AR254" i="1"/>
  <c r="AR235" i="1"/>
  <c r="AR138" i="1"/>
  <c r="AR119" i="1"/>
  <c r="AR106" i="1"/>
  <c r="AR40" i="1"/>
  <c r="AR20" i="1"/>
  <c r="AR273" i="1"/>
  <c r="AR265" i="1"/>
  <c r="AR263" i="1"/>
  <c r="AR249" i="1"/>
  <c r="AR244" i="1"/>
  <c r="AR205" i="1"/>
  <c r="AR200" i="1"/>
  <c r="AR193" i="1"/>
  <c r="AR167" i="1"/>
  <c r="AR162" i="1"/>
  <c r="AR132" i="1"/>
  <c r="AR105" i="1"/>
  <c r="AR77" i="1"/>
  <c r="AR61" i="1"/>
  <c r="AR50" i="1"/>
  <c r="AR45" i="1"/>
  <c r="AJ261" i="1"/>
  <c r="AO261" i="1" s="1"/>
  <c r="AK260" i="1"/>
  <c r="AP260" i="1" s="1"/>
  <c r="AK256" i="1"/>
  <c r="AP256" i="1" s="1"/>
  <c r="AJ253" i="1"/>
  <c r="AO253" i="1" s="1"/>
  <c r="BF250" i="1"/>
  <c r="BK250" i="1" s="1"/>
  <c r="BO250" i="1" s="1"/>
  <c r="BP250" i="1" s="1"/>
  <c r="AL249" i="1"/>
  <c r="BF247" i="1"/>
  <c r="BK247" i="1" s="1"/>
  <c r="BO247" i="1" s="1"/>
  <c r="BP247" i="1" s="1"/>
  <c r="AL246" i="1"/>
  <c r="BF245" i="1"/>
  <c r="BK245" i="1" s="1"/>
  <c r="BO245" i="1" s="1"/>
  <c r="BP245" i="1" s="1"/>
  <c r="AL245" i="1"/>
  <c r="AJ244" i="1"/>
  <c r="AO244" i="1" s="1"/>
  <c r="AL243" i="1"/>
  <c r="AL242" i="1"/>
  <c r="AL241" i="1"/>
  <c r="BF238" i="1"/>
  <c r="BK238" i="1" s="1"/>
  <c r="BO238" i="1" s="1"/>
  <c r="BP238" i="1" s="1"/>
  <c r="AJ238" i="1"/>
  <c r="AO238" i="1" s="1"/>
  <c r="AK237" i="1"/>
  <c r="AP237" i="1" s="1"/>
  <c r="AL234" i="1"/>
  <c r="BF226" i="1"/>
  <c r="BF224" i="1"/>
  <c r="BK224" i="1" s="1"/>
  <c r="BO224" i="1" s="1"/>
  <c r="BP224" i="1" s="1"/>
  <c r="AJ224" i="1"/>
  <c r="AO224" i="1" s="1"/>
  <c r="AR223" i="1"/>
  <c r="AK223" i="1"/>
  <c r="AP223" i="1" s="1"/>
  <c r="BF221" i="1"/>
  <c r="BK221" i="1" s="1"/>
  <c r="BO221" i="1" s="1"/>
  <c r="BP221" i="1" s="1"/>
  <c r="AK219" i="1"/>
  <c r="AP219" i="1" s="1"/>
  <c r="AL219" i="1"/>
  <c r="AL217" i="1"/>
  <c r="AK215" i="1"/>
  <c r="AP215" i="1" s="1"/>
  <c r="AR214" i="1"/>
  <c r="AJ213" i="1"/>
  <c r="AO213" i="1" s="1"/>
  <c r="AL212" i="1"/>
  <c r="BF211" i="1"/>
  <c r="BK211" i="1" s="1"/>
  <c r="BO211" i="1" s="1"/>
  <c r="BP211" i="1" s="1"/>
  <c r="AK211" i="1"/>
  <c r="AP211" i="1" s="1"/>
  <c r="AL209" i="1"/>
  <c r="AK208" i="1"/>
  <c r="AP208" i="1" s="1"/>
  <c r="BF206" i="1"/>
  <c r="BK206" i="1" s="1"/>
  <c r="BO206" i="1" s="1"/>
  <c r="BP206" i="1" s="1"/>
  <c r="AK206" i="1"/>
  <c r="AP206" i="1" s="1"/>
  <c r="BF205" i="1"/>
  <c r="AR204" i="1"/>
  <c r="BF202" i="1"/>
  <c r="BK202" i="1" s="1"/>
  <c r="BO202" i="1" s="1"/>
  <c r="BP202" i="1" s="1"/>
  <c r="AK197" i="1"/>
  <c r="AP197" i="1" s="1"/>
  <c r="AL196" i="1"/>
  <c r="BF193" i="1"/>
  <c r="BK193" i="1" s="1"/>
  <c r="BO193" i="1" s="1"/>
  <c r="BP193" i="1" s="1"/>
  <c r="AJ192" i="1"/>
  <c r="AO192" i="1" s="1"/>
  <c r="AK191" i="1"/>
  <c r="AP191" i="1" s="1"/>
  <c r="AK190" i="1"/>
  <c r="AP190" i="1" s="1"/>
  <c r="AL190" i="1"/>
  <c r="AK189" i="1"/>
  <c r="AP189" i="1" s="1"/>
  <c r="AL188" i="1"/>
  <c r="AJ185" i="1"/>
  <c r="AO185" i="1" s="1"/>
  <c r="BF184" i="1"/>
  <c r="AK184" i="1"/>
  <c r="AP184" i="1" s="1"/>
  <c r="AR183" i="1"/>
  <c r="AR178" i="1"/>
  <c r="AR170" i="1"/>
  <c r="AR161" i="1"/>
  <c r="AR150" i="1"/>
  <c r="AR146" i="1"/>
  <c r="AR131" i="1"/>
  <c r="AR103" i="1"/>
  <c r="AR98" i="1"/>
  <c r="AR97" i="1"/>
  <c r="AR92" i="1"/>
  <c r="AR66" i="1"/>
  <c r="AR65" i="1"/>
  <c r="AR36" i="1"/>
  <c r="AR24" i="1"/>
  <c r="AR18" i="1"/>
  <c r="AL298" i="1"/>
  <c r="BF297" i="1"/>
  <c r="BK297" i="1" s="1"/>
  <c r="BO297" i="1" s="1"/>
  <c r="BP297" i="1" s="1"/>
  <c r="AL295" i="1"/>
  <c r="AL294" i="1"/>
  <c r="AK287" i="1"/>
  <c r="AP287" i="1" s="1"/>
  <c r="AL284" i="1"/>
  <c r="AJ281" i="1"/>
  <c r="AO281" i="1" s="1"/>
  <c r="AL274" i="1"/>
  <c r="AJ274" i="1"/>
  <c r="AO274" i="1" s="1"/>
  <c r="AL271" i="1"/>
  <c r="BF264" i="1"/>
  <c r="AJ264" i="1"/>
  <c r="AO264" i="1" s="1"/>
  <c r="AJ259" i="1"/>
  <c r="AO259" i="1" s="1"/>
  <c r="AJ255" i="1"/>
  <c r="AO255" i="1" s="1"/>
  <c r="AJ250" i="1"/>
  <c r="AO250" i="1" s="1"/>
  <c r="AJ249" i="1"/>
  <c r="AO249" i="1" s="1"/>
  <c r="AK247" i="1"/>
  <c r="AP247" i="1" s="1"/>
  <c r="AJ243" i="1"/>
  <c r="AO243" i="1" s="1"/>
  <c r="AJ241" i="1"/>
  <c r="AO241" i="1" s="1"/>
  <c r="AJ239" i="1"/>
  <c r="AO239" i="1" s="1"/>
  <c r="AK238" i="1"/>
  <c r="AP238" i="1" s="1"/>
  <c r="BF231" i="1"/>
  <c r="BK231" i="1" s="1"/>
  <c r="BO231" i="1" s="1"/>
  <c r="BP231" i="1" s="1"/>
  <c r="AK231" i="1"/>
  <c r="AP231" i="1" s="1"/>
  <c r="AJ218" i="1"/>
  <c r="AO218" i="1" s="1"/>
  <c r="AJ216" i="1"/>
  <c r="AO216" i="1" s="1"/>
  <c r="BF209" i="1"/>
  <c r="BK209" i="1" s="1"/>
  <c r="BO209" i="1" s="1"/>
  <c r="BP209" i="1" s="1"/>
  <c r="AJ203" i="1"/>
  <c r="AO203" i="1" s="1"/>
  <c r="AL202" i="1"/>
  <c r="AJ202" i="1"/>
  <c r="AO202" i="1" s="1"/>
  <c r="AK194" i="1"/>
  <c r="AP194" i="1" s="1"/>
  <c r="AJ181" i="1"/>
  <c r="AO181" i="1" s="1"/>
  <c r="AL323" i="1"/>
  <c r="AL307" i="1"/>
  <c r="BF286" i="1"/>
  <c r="BK286" i="1" s="1"/>
  <c r="BO286" i="1" s="1"/>
  <c r="BP286" i="1" s="1"/>
  <c r="BF266" i="1"/>
  <c r="BF244" i="1"/>
  <c r="BK244" i="1" s="1"/>
  <c r="BO244" i="1" s="1"/>
  <c r="BP244" i="1" s="1"/>
  <c r="BF235" i="1"/>
  <c r="BK235" i="1" s="1"/>
  <c r="BO235" i="1" s="1"/>
  <c r="BP235" i="1" s="1"/>
  <c r="BF367" i="1"/>
  <c r="BK367" i="1" s="1"/>
  <c r="BO367" i="1" s="1"/>
  <c r="BP367" i="1" s="1"/>
  <c r="BF295" i="1"/>
  <c r="BF284" i="1"/>
  <c r="BK284" i="1" s="1"/>
  <c r="BO284" i="1" s="1"/>
  <c r="BP284" i="1" s="1"/>
  <c r="AL292" i="1"/>
  <c r="BF287" i="1"/>
  <c r="BK287" i="1" s="1"/>
  <c r="BO287" i="1" s="1"/>
  <c r="BP287" i="1" s="1"/>
  <c r="AJ271" i="1"/>
  <c r="AO271" i="1" s="1"/>
  <c r="AJ265" i="1"/>
  <c r="AO265" i="1" s="1"/>
  <c r="AK243" i="1"/>
  <c r="AP243" i="1" s="1"/>
  <c r="BF236" i="1"/>
  <c r="BF222" i="1"/>
  <c r="BK222" i="1" s="1"/>
  <c r="BO222" i="1" s="1"/>
  <c r="BP222" i="1" s="1"/>
  <c r="AJ200" i="1"/>
  <c r="AO200" i="1" s="1"/>
  <c r="BF191" i="1"/>
  <c r="BK191" i="1" s="1"/>
  <c r="BO191" i="1" s="1"/>
  <c r="BP191" i="1" s="1"/>
  <c r="BF186" i="1"/>
  <c r="BK186" i="1" s="1"/>
  <c r="BO186" i="1" s="1"/>
  <c r="BP186" i="1" s="1"/>
  <c r="BF176" i="1"/>
  <c r="BF159" i="1"/>
  <c r="BK159" i="1" s="1"/>
  <c r="BO159" i="1" s="1"/>
  <c r="BP159" i="1" s="1"/>
  <c r="AJ154" i="1"/>
  <c r="AO154" i="1" s="1"/>
  <c r="BF128" i="1"/>
  <c r="BF124" i="1"/>
  <c r="BK124" i="1" s="1"/>
  <c r="BO124" i="1" s="1"/>
  <c r="BP124" i="1" s="1"/>
  <c r="BF123" i="1"/>
  <c r="BK123" i="1" s="1"/>
  <c r="BO123" i="1" s="1"/>
  <c r="BP123" i="1" s="1"/>
  <c r="AJ102" i="1"/>
  <c r="AO102" i="1" s="1"/>
  <c r="BF90" i="1"/>
  <c r="BK90" i="1" s="1"/>
  <c r="BO90" i="1" s="1"/>
  <c r="BP90" i="1" s="1"/>
  <c r="AJ79" i="1"/>
  <c r="AO79" i="1" s="1"/>
  <c r="BF63" i="1"/>
  <c r="BK63" i="1" s="1"/>
  <c r="BO63" i="1" s="1"/>
  <c r="BP63" i="1" s="1"/>
  <c r="AJ54" i="1"/>
  <c r="AO54" i="1" s="1"/>
  <c r="AJ48" i="1"/>
  <c r="AO48" i="1" s="1"/>
  <c r="BF296" i="1"/>
  <c r="BK296" i="1" s="1"/>
  <c r="BO296" i="1" s="1"/>
  <c r="BP296" i="1" s="1"/>
  <c r="AL296" i="1"/>
  <c r="AJ257" i="1"/>
  <c r="AO257" i="1" s="1"/>
  <c r="BF252" i="1"/>
  <c r="AJ252" i="1"/>
  <c r="AO252" i="1" s="1"/>
  <c r="BF217" i="1"/>
  <c r="BF215" i="1"/>
  <c r="BK215" i="1" s="1"/>
  <c r="BO215" i="1" s="1"/>
  <c r="BP215" i="1" s="1"/>
  <c r="AJ206" i="1"/>
  <c r="AO206" i="1" s="1"/>
  <c r="AK201" i="1"/>
  <c r="AP201" i="1" s="1"/>
  <c r="BF194" i="1"/>
  <c r="BK194" i="1" s="1"/>
  <c r="BO194" i="1" s="1"/>
  <c r="BP194" i="1" s="1"/>
  <c r="AJ111" i="1"/>
  <c r="AO111" i="1" s="1"/>
  <c r="AL230" i="1"/>
  <c r="AJ230" i="1"/>
  <c r="AO230" i="1" s="1"/>
  <c r="AJ227" i="1"/>
  <c r="AO227" i="1" s="1"/>
  <c r="AK225" i="1"/>
  <c r="AP225" i="1" s="1"/>
  <c r="AJ145" i="1"/>
  <c r="AO145" i="1" s="1"/>
  <c r="AJ282" i="1"/>
  <c r="AO282" i="1" s="1"/>
  <c r="BF267" i="1"/>
  <c r="AK267" i="1"/>
  <c r="AP267" i="1" s="1"/>
  <c r="AK236" i="1"/>
  <c r="AP236" i="1" s="1"/>
  <c r="AL233" i="1"/>
  <c r="AJ232" i="1"/>
  <c r="AO232" i="1" s="1"/>
  <c r="AK232" i="1"/>
  <c r="AP232" i="1" s="1"/>
  <c r="AJ231" i="1"/>
  <c r="AO231" i="1" s="1"/>
  <c r="BF228" i="1"/>
  <c r="BK228" i="1" s="1"/>
  <c r="BO228" i="1" s="1"/>
  <c r="BP228" i="1" s="1"/>
  <c r="BF225" i="1"/>
  <c r="BK225" i="1" s="1"/>
  <c r="BO225" i="1" s="1"/>
  <c r="BP225" i="1" s="1"/>
  <c r="BF223" i="1"/>
  <c r="AJ221" i="1"/>
  <c r="AO221" i="1" s="1"/>
  <c r="AJ214" i="1"/>
  <c r="AO214" i="1" s="1"/>
  <c r="AJ187" i="1"/>
  <c r="AO187" i="1" s="1"/>
  <c r="BF183" i="1"/>
  <c r="BK183" i="1" s="1"/>
  <c r="BO183" i="1" s="1"/>
  <c r="BP183" i="1" s="1"/>
  <c r="BF179" i="1"/>
  <c r="BK179" i="1" s="1"/>
  <c r="BO179" i="1" s="1"/>
  <c r="BP179" i="1" s="1"/>
  <c r="BF170" i="1"/>
  <c r="BF162" i="1"/>
  <c r="BK162" i="1" s="1"/>
  <c r="BO162" i="1" s="1"/>
  <c r="BP162" i="1" s="1"/>
  <c r="AJ155" i="1"/>
  <c r="AO155" i="1" s="1"/>
  <c r="BF150" i="1"/>
  <c r="BK150" i="1" s="1"/>
  <c r="BO150" i="1" s="1"/>
  <c r="BP150" i="1" s="1"/>
  <c r="BF148" i="1"/>
  <c r="BK148" i="1" s="1"/>
  <c r="BO148" i="1" s="1"/>
  <c r="BP148" i="1" s="1"/>
  <c r="AK148" i="1"/>
  <c r="AP148" i="1" s="1"/>
  <c r="AL147" i="1"/>
  <c r="AJ147" i="1"/>
  <c r="AO147" i="1" s="1"/>
  <c r="AJ118" i="1"/>
  <c r="AO118" i="1" s="1"/>
  <c r="AJ97" i="1"/>
  <c r="AO97" i="1" s="1"/>
  <c r="AK87" i="1"/>
  <c r="AP87" i="1" s="1"/>
  <c r="BF81" i="1"/>
  <c r="BK81" i="1" s="1"/>
  <c r="BO81" i="1" s="1"/>
  <c r="BP81" i="1" s="1"/>
  <c r="AJ80" i="1"/>
  <c r="AO80" i="1" s="1"/>
  <c r="BF77" i="1"/>
  <c r="BK77" i="1" s="1"/>
  <c r="BO77" i="1" s="1"/>
  <c r="BP77" i="1" s="1"/>
  <c r="AK71" i="1"/>
  <c r="AP71" i="1" s="1"/>
  <c r="BF45" i="1"/>
  <c r="BK45" i="1" s="1"/>
  <c r="BO45" i="1" s="1"/>
  <c r="BP45" i="1" s="1"/>
  <c r="AO32" i="1"/>
  <c r="AP24" i="1"/>
  <c r="AO19" i="1"/>
  <c r="AK279" i="1"/>
  <c r="AP279" i="1" s="1"/>
  <c r="AL279" i="1"/>
  <c r="BF277" i="1"/>
  <c r="BK277" i="1" s="1"/>
  <c r="BO277" i="1" s="1"/>
  <c r="BP277" i="1" s="1"/>
  <c r="AK277" i="1"/>
  <c r="AP277" i="1" s="1"/>
  <c r="AL277" i="1"/>
  <c r="BF256" i="1"/>
  <c r="BK256" i="1" s="1"/>
  <c r="BO256" i="1" s="1"/>
  <c r="BP256" i="1" s="1"/>
  <c r="AL256" i="1"/>
  <c r="AJ256" i="1"/>
  <c r="AO256" i="1" s="1"/>
  <c r="BF255" i="1"/>
  <c r="AK255" i="1"/>
  <c r="AP255" i="1" s="1"/>
  <c r="BF233" i="1"/>
  <c r="BK233" i="1" s="1"/>
  <c r="BO233" i="1" s="1"/>
  <c r="BP233" i="1" s="1"/>
  <c r="AJ207" i="1"/>
  <c r="AO207" i="1" s="1"/>
  <c r="AJ56" i="1"/>
  <c r="AO56" i="1" s="1"/>
  <c r="BF213" i="1"/>
  <c r="BK213" i="1" s="1"/>
  <c r="BO213" i="1" s="1"/>
  <c r="BP213" i="1" s="1"/>
  <c r="AK176" i="1"/>
  <c r="AP176" i="1" s="1"/>
  <c r="AJ136" i="1"/>
  <c r="AO136" i="1" s="1"/>
  <c r="AK59" i="1"/>
  <c r="AP59" i="1" s="1"/>
  <c r="AJ58" i="1"/>
  <c r="AO58" i="1" s="1"/>
  <c r="BF143" i="1"/>
  <c r="BK143" i="1" s="1"/>
  <c r="BO143" i="1" s="1"/>
  <c r="BP143" i="1" s="1"/>
  <c r="BF106" i="1"/>
  <c r="BK106" i="1" s="1"/>
  <c r="BO106" i="1" s="1"/>
  <c r="BP106" i="1" s="1"/>
  <c r="BF82" i="1"/>
  <c r="BK82" i="1" s="1"/>
  <c r="BO82" i="1" s="1"/>
  <c r="BP82" i="1" s="1"/>
  <c r="BF66" i="1"/>
  <c r="BK66" i="1" s="1"/>
  <c r="BO66" i="1" s="1"/>
  <c r="BP66" i="1" s="1"/>
  <c r="BC26" i="1"/>
  <c r="BH26" i="1" s="1"/>
  <c r="BC23" i="1"/>
  <c r="BH23" i="1" s="1"/>
  <c r="BD23" i="1" s="1"/>
  <c r="BI23" i="1" s="1"/>
  <c r="AR392" i="1"/>
  <c r="AR385" i="1"/>
  <c r="AR364" i="1"/>
  <c r="AR390" i="1"/>
  <c r="AR386" i="1"/>
  <c r="AR376" i="1"/>
  <c r="AR374" i="1"/>
  <c r="AR380" i="1"/>
  <c r="AR381" i="1"/>
  <c r="AR361" i="1"/>
  <c r="AR379" i="1"/>
  <c r="AR365" i="1"/>
  <c r="AR370" i="1"/>
  <c r="AR349" i="1"/>
  <c r="AR290" i="1"/>
  <c r="AR287" i="1"/>
  <c r="AR239" i="1"/>
  <c r="AR220" i="1"/>
  <c r="AR112" i="1"/>
  <c r="AR355" i="1"/>
  <c r="AR352" i="1"/>
  <c r="AR299" i="1"/>
  <c r="AR280" i="1"/>
  <c r="AR270" i="1"/>
  <c r="AR256" i="1"/>
  <c r="AR241" i="1"/>
  <c r="AR388" i="1"/>
  <c r="AR382" i="1"/>
  <c r="AR366" i="1"/>
  <c r="AR319" i="1"/>
  <c r="AR313" i="1"/>
  <c r="AR261" i="1"/>
  <c r="AR250" i="1"/>
  <c r="AR202" i="1"/>
  <c r="AR23" i="1"/>
  <c r="AR315" i="1"/>
  <c r="AR311" i="1"/>
  <c r="AR304" i="1"/>
  <c r="AR300" i="1"/>
  <c r="AR274" i="1"/>
  <c r="AR93" i="1"/>
  <c r="AR378" i="1"/>
  <c r="AR345" i="1"/>
  <c r="AR293" i="1"/>
  <c r="AR279" i="1"/>
  <c r="AR266" i="1"/>
  <c r="AR219" i="1"/>
  <c r="AR384" i="1"/>
  <c r="AR368" i="1"/>
  <c r="AR362" i="1"/>
  <c r="AR340" i="1"/>
  <c r="AR331" i="1"/>
  <c r="AR289" i="1"/>
  <c r="AR264" i="1"/>
  <c r="AR169" i="1"/>
  <c r="AR346" i="1"/>
  <c r="AR324" i="1"/>
  <c r="AR268" i="1"/>
  <c r="AR210" i="1"/>
  <c r="AR198" i="1"/>
  <c r="AR190" i="1"/>
  <c r="AR325" i="1"/>
  <c r="AR320" i="1"/>
  <c r="AR305" i="1"/>
  <c r="AR275" i="1"/>
  <c r="AR246" i="1"/>
  <c r="AR197" i="1"/>
  <c r="AR122" i="1"/>
  <c r="AR100" i="1"/>
  <c r="AR96" i="1"/>
  <c r="AR87" i="1"/>
  <c r="AR84" i="1"/>
  <c r="AJ347" i="1"/>
  <c r="AO347" i="1" s="1"/>
  <c r="AR316" i="1"/>
  <c r="AR295" i="1"/>
  <c r="AR251" i="1"/>
  <c r="AR208" i="1"/>
  <c r="AR140" i="1"/>
  <c r="AR41" i="1"/>
  <c r="AR337" i="1"/>
  <c r="AR321" i="1"/>
  <c r="AR301" i="1"/>
  <c r="AR283" i="1"/>
  <c r="AR247" i="1"/>
  <c r="AR232" i="1"/>
  <c r="AR203" i="1"/>
  <c r="AR107" i="1"/>
  <c r="AR350" i="1"/>
  <c r="AR344" i="1"/>
  <c r="AK325" i="1"/>
  <c r="AP325" i="1" s="1"/>
  <c r="AR317" i="1"/>
  <c r="AR312" i="1"/>
  <c r="AR307" i="1"/>
  <c r="AR296" i="1"/>
  <c r="AR271" i="1"/>
  <c r="AR257" i="1"/>
  <c r="AR240" i="1"/>
  <c r="AR221" i="1"/>
  <c r="AR196" i="1"/>
  <c r="AR191" i="1"/>
  <c r="AR27" i="1"/>
  <c r="AR60" i="1"/>
  <c r="AR48" i="1"/>
  <c r="AR34" i="1"/>
  <c r="AR237" i="1"/>
  <c r="AR172" i="1"/>
  <c r="AR168" i="1"/>
  <c r="AR166" i="1"/>
  <c r="AR134" i="1"/>
  <c r="AR110" i="1"/>
  <c r="AR52" i="1"/>
  <c r="AR37" i="1"/>
  <c r="AR14" i="1"/>
  <c r="AR181" i="1"/>
  <c r="AR171" i="1"/>
  <c r="AR86" i="1"/>
  <c r="AR68" i="1"/>
  <c r="AR201" i="1"/>
  <c r="AR194" i="1"/>
  <c r="AR174" i="1"/>
  <c r="AR114" i="1"/>
  <c r="AR63" i="1"/>
  <c r="AR47" i="1"/>
  <c r="U146" i="1"/>
  <c r="U148" i="1"/>
  <c r="U154" i="1"/>
  <c r="U170" i="1"/>
  <c r="U183" i="1"/>
  <c r="U138" i="1"/>
  <c r="U145" i="1"/>
  <c r="BG165" i="1"/>
  <c r="BC165" i="1" s="1"/>
  <c r="BH165" i="1" s="1"/>
  <c r="BG145" i="1"/>
  <c r="BC145" i="1" s="1"/>
  <c r="BH145" i="1" s="1"/>
  <c r="U176" i="1"/>
  <c r="AR229" i="1"/>
  <c r="AR120" i="1"/>
  <c r="AR17" i="1"/>
  <c r="AR188" i="1"/>
  <c r="AR175" i="1"/>
  <c r="AR139" i="1"/>
  <c r="AR115" i="1"/>
  <c r="AR104" i="1"/>
  <c r="U103" i="1"/>
  <c r="AR54" i="1"/>
  <c r="AR51" i="1"/>
  <c r="AR13" i="1"/>
  <c r="AR9" i="1"/>
  <c r="AR76" i="1"/>
  <c r="AR73" i="1"/>
  <c r="AR57" i="1"/>
  <c r="AR33" i="1"/>
  <c r="AR30" i="1"/>
  <c r="AR26" i="1"/>
  <c r="AR16" i="1"/>
  <c r="AR184" i="1"/>
  <c r="AR157" i="1"/>
  <c r="AR155" i="1"/>
  <c r="AR108" i="1"/>
  <c r="AR99" i="1"/>
  <c r="U95" i="1"/>
  <c r="AR83" i="1"/>
  <c r="AR62" i="1"/>
  <c r="AR12" i="1"/>
  <c r="AR195" i="1"/>
  <c r="BG141" i="1"/>
  <c r="BC141" i="1" s="1"/>
  <c r="BH141" i="1" s="1"/>
  <c r="BG110" i="1"/>
  <c r="BC110" i="1" s="1"/>
  <c r="BH110" i="1" s="1"/>
  <c r="U87" i="1"/>
  <c r="AR75" i="1"/>
  <c r="AR70" i="1"/>
  <c r="AR56" i="1"/>
  <c r="AR46" i="1"/>
  <c r="AR29" i="1"/>
  <c r="AR25" i="1"/>
  <c r="AR22" i="1"/>
  <c r="AR189" i="1"/>
  <c r="AR153" i="1"/>
  <c r="AR124" i="1"/>
  <c r="AR116" i="1"/>
  <c r="AR101" i="1"/>
  <c r="AR82" i="1"/>
  <c r="AR38" i="1"/>
  <c r="AR10" i="1"/>
  <c r="BF326" i="1"/>
  <c r="AO7" i="1"/>
  <c r="AL385" i="1"/>
  <c r="BF361" i="1"/>
  <c r="BF350" i="1"/>
  <c r="BK350" i="1" s="1"/>
  <c r="BO350" i="1" s="1"/>
  <c r="BP350" i="1" s="1"/>
  <c r="AJ341" i="1"/>
  <c r="AO341" i="1" s="1"/>
  <c r="AL339" i="1"/>
  <c r="AK329" i="1"/>
  <c r="AP329" i="1" s="1"/>
  <c r="BF327" i="1"/>
  <c r="AK322" i="1"/>
  <c r="AP322" i="1" s="1"/>
  <c r="AK314" i="1"/>
  <c r="AP314" i="1" s="1"/>
  <c r="BF303" i="1"/>
  <c r="BK303" i="1" s="1"/>
  <c r="BO303" i="1" s="1"/>
  <c r="BP303" i="1" s="1"/>
  <c r="AK300" i="1"/>
  <c r="AP300" i="1" s="1"/>
  <c r="AO27" i="1"/>
  <c r="AO25" i="1"/>
  <c r="AO22" i="1"/>
  <c r="AO20" i="1"/>
  <c r="AO14" i="1"/>
  <c r="AP12" i="1"/>
  <c r="AP10" i="1"/>
  <c r="AP8" i="1"/>
  <c r="BF10" i="1"/>
  <c r="BK10" i="1" s="1"/>
  <c r="BO10" i="1" s="1"/>
  <c r="BP10" i="1" s="1"/>
  <c r="AR7" i="1"/>
  <c r="AL381" i="1"/>
  <c r="BK101" i="1"/>
  <c r="BO101" i="1" s="1"/>
  <c r="BP101" i="1" s="1"/>
  <c r="BF393" i="1"/>
  <c r="BK393" i="1" s="1"/>
  <c r="BO393" i="1" s="1"/>
  <c r="BP393" i="1" s="1"/>
  <c r="AL392" i="1"/>
  <c r="AJ391" i="1"/>
  <c r="AO391" i="1" s="1"/>
  <c r="AL391" i="1"/>
  <c r="AL390" i="1"/>
  <c r="AL389" i="1"/>
  <c r="AK389" i="1"/>
  <c r="AP389" i="1" s="1"/>
  <c r="BF388" i="1"/>
  <c r="BK388" i="1" s="1"/>
  <c r="BO388" i="1" s="1"/>
  <c r="BP388" i="1" s="1"/>
  <c r="AK388" i="1"/>
  <c r="AP388" i="1" s="1"/>
  <c r="AL387" i="1"/>
  <c r="AL386" i="1"/>
  <c r="AK385" i="1"/>
  <c r="AP385" i="1" s="1"/>
  <c r="AL384" i="1"/>
  <c r="AJ384" i="1"/>
  <c r="AO384" i="1" s="1"/>
  <c r="AL383" i="1"/>
  <c r="AL382" i="1"/>
  <c r="AJ381" i="1"/>
  <c r="AO381" i="1" s="1"/>
  <c r="AL379" i="1"/>
  <c r="BF378" i="1"/>
  <c r="BK378" i="1" s="1"/>
  <c r="BO378" i="1" s="1"/>
  <c r="BP378" i="1" s="1"/>
  <c r="AL378" i="1"/>
  <c r="AL377" i="1"/>
  <c r="AL376" i="1"/>
  <c r="AK376" i="1"/>
  <c r="AP376" i="1" s="1"/>
  <c r="AJ376" i="1"/>
  <c r="AO376" i="1" s="1"/>
  <c r="AL375" i="1"/>
  <c r="AL374" i="1"/>
  <c r="AL373" i="1"/>
  <c r="AJ372" i="1"/>
  <c r="AO372" i="1" s="1"/>
  <c r="AJ371" i="1"/>
  <c r="AO371" i="1" s="1"/>
  <c r="AL371" i="1"/>
  <c r="BF370" i="1"/>
  <c r="BK370" i="1" s="1"/>
  <c r="BO370" i="1" s="1"/>
  <c r="BP370" i="1" s="1"/>
  <c r="AL370" i="1"/>
  <c r="AK370" i="1"/>
  <c r="AP370" i="1" s="1"/>
  <c r="AL369" i="1"/>
  <c r="BF368" i="1"/>
  <c r="BK368" i="1" s="1"/>
  <c r="BO368" i="1" s="1"/>
  <c r="BP368" i="1" s="1"/>
  <c r="AK367" i="1"/>
  <c r="AP367" i="1" s="1"/>
  <c r="AL367" i="1"/>
  <c r="BF366" i="1"/>
  <c r="BK366" i="1" s="1"/>
  <c r="BO366" i="1" s="1"/>
  <c r="BP366" i="1" s="1"/>
  <c r="AJ366" i="1"/>
  <c r="AO366" i="1" s="1"/>
  <c r="AL366" i="1"/>
  <c r="AL365" i="1"/>
  <c r="AK365" i="1"/>
  <c r="AP365" i="1" s="1"/>
  <c r="BF364" i="1"/>
  <c r="BK364" i="1" s="1"/>
  <c r="BO364" i="1" s="1"/>
  <c r="BP364" i="1" s="1"/>
  <c r="AJ364" i="1"/>
  <c r="AO364" i="1" s="1"/>
  <c r="BF363" i="1"/>
  <c r="AK363" i="1"/>
  <c r="AP363" i="1" s="1"/>
  <c r="AL363" i="1"/>
  <c r="BF362" i="1"/>
  <c r="AL362" i="1"/>
  <c r="AK362" i="1"/>
  <c r="AP362" i="1" s="1"/>
  <c r="AL361" i="1"/>
  <c r="AL360" i="1"/>
  <c r="AK360" i="1"/>
  <c r="AP360" i="1" s="1"/>
  <c r="AJ360" i="1"/>
  <c r="AO360" i="1" s="1"/>
  <c r="AK359" i="1"/>
  <c r="AP359" i="1" s="1"/>
  <c r="AL359" i="1"/>
  <c r="BF358" i="1"/>
  <c r="AL358" i="1"/>
  <c r="AL357" i="1"/>
  <c r="AL356" i="1"/>
  <c r="AL355" i="1"/>
  <c r="BF354" i="1"/>
  <c r="AL354" i="1"/>
  <c r="AK354" i="1"/>
  <c r="AP354" i="1" s="1"/>
  <c r="AJ353" i="1"/>
  <c r="AO353" i="1" s="1"/>
  <c r="AL353" i="1"/>
  <c r="AL352" i="1"/>
  <c r="AL351" i="1"/>
  <c r="AK351" i="1"/>
  <c r="AP351" i="1" s="1"/>
  <c r="AL350" i="1"/>
  <c r="AK350" i="1"/>
  <c r="AP350" i="1" s="1"/>
  <c r="AJ349" i="1"/>
  <c r="AO349" i="1" s="1"/>
  <c r="AL349" i="1"/>
  <c r="BF348" i="1"/>
  <c r="AL348" i="1"/>
  <c r="AL347" i="1"/>
  <c r="AK347" i="1"/>
  <c r="AP347" i="1" s="1"/>
  <c r="AL346" i="1"/>
  <c r="AJ346" i="1"/>
  <c r="AO346" i="1" s="1"/>
  <c r="BF345" i="1"/>
  <c r="BK345" i="1" s="1"/>
  <c r="BO345" i="1" s="1"/>
  <c r="BP345" i="1" s="1"/>
  <c r="AK345" i="1"/>
  <c r="AP345" i="1" s="1"/>
  <c r="AJ345" i="1"/>
  <c r="AO345" i="1" s="1"/>
  <c r="AL345" i="1"/>
  <c r="AL344" i="1"/>
  <c r="AK344" i="1"/>
  <c r="AP344" i="1" s="1"/>
  <c r="BF343" i="1"/>
  <c r="AK343" i="1"/>
  <c r="AP343" i="1" s="1"/>
  <c r="AL342" i="1"/>
  <c r="AK341" i="1"/>
  <c r="AP341" i="1" s="1"/>
  <c r="AL341" i="1"/>
  <c r="AL340" i="1"/>
  <c r="AK340" i="1"/>
  <c r="AP340" i="1" s="1"/>
  <c r="AK339" i="1"/>
  <c r="AP339" i="1" s="1"/>
  <c r="BF338" i="1"/>
  <c r="AL338" i="1"/>
  <c r="AL337" i="1"/>
  <c r="AK337" i="1"/>
  <c r="AP337" i="1" s="1"/>
  <c r="AL336" i="1"/>
  <c r="AJ335" i="1"/>
  <c r="AO335" i="1" s="1"/>
  <c r="AL335" i="1"/>
  <c r="AL334" i="1"/>
  <c r="AK334" i="1"/>
  <c r="AP334" i="1" s="1"/>
  <c r="AK333" i="1"/>
  <c r="AP333" i="1" s="1"/>
  <c r="AL333" i="1"/>
  <c r="BF332" i="1"/>
  <c r="BK332" i="1" s="1"/>
  <c r="BO332" i="1" s="1"/>
  <c r="BP332" i="1" s="1"/>
  <c r="AL332" i="1"/>
  <c r="AK332" i="1"/>
  <c r="AP332" i="1" s="1"/>
  <c r="AK331" i="1"/>
  <c r="AP331" i="1" s="1"/>
  <c r="AJ331" i="1"/>
  <c r="AO331" i="1" s="1"/>
  <c r="AL330" i="1"/>
  <c r="AK330" i="1"/>
  <c r="AP330" i="1" s="1"/>
  <c r="BF329" i="1"/>
  <c r="BK329" i="1" s="1"/>
  <c r="BO329" i="1" s="1"/>
  <c r="BP329" i="1" s="1"/>
  <c r="AL329" i="1"/>
  <c r="BF328" i="1"/>
  <c r="AL328" i="1"/>
  <c r="AK328" i="1"/>
  <c r="AP328" i="1" s="1"/>
  <c r="AL327" i="1"/>
  <c r="AK327" i="1"/>
  <c r="AP327" i="1" s="1"/>
  <c r="AL326" i="1"/>
  <c r="AK326" i="1"/>
  <c r="AP326" i="1" s="1"/>
  <c r="AL325" i="1"/>
  <c r="AJ324" i="1"/>
  <c r="AO324" i="1" s="1"/>
  <c r="AL324" i="1"/>
  <c r="AK324" i="1"/>
  <c r="AP324" i="1" s="1"/>
  <c r="AK323" i="1"/>
  <c r="AP323" i="1" s="1"/>
  <c r="AL322" i="1"/>
  <c r="AK321" i="1"/>
  <c r="AP321" i="1" s="1"/>
  <c r="AJ321" i="1"/>
  <c r="AO321" i="1" s="1"/>
  <c r="AK320" i="1"/>
  <c r="AP320" i="1" s="1"/>
  <c r="AK319" i="1"/>
  <c r="AP319" i="1" s="1"/>
  <c r="AK318" i="1"/>
  <c r="AP318" i="1" s="1"/>
  <c r="AJ318" i="1"/>
  <c r="AO318" i="1" s="1"/>
  <c r="BF317" i="1"/>
  <c r="AK317" i="1"/>
  <c r="AP317" i="1" s="1"/>
  <c r="AJ316" i="1"/>
  <c r="AO316" i="1" s="1"/>
  <c r="AL316" i="1"/>
  <c r="AK316" i="1"/>
  <c r="AP316" i="1" s="1"/>
  <c r="AL315" i="1"/>
  <c r="AJ315" i="1"/>
  <c r="AO315" i="1" s="1"/>
  <c r="AL314" i="1"/>
  <c r="AK313" i="1"/>
  <c r="AP313" i="1" s="1"/>
  <c r="AL313" i="1"/>
  <c r="AL312" i="1"/>
  <c r="AK312" i="1"/>
  <c r="AP312" i="1" s="1"/>
  <c r="AL311" i="1"/>
  <c r="AK311" i="1"/>
  <c r="AP311" i="1" s="1"/>
  <c r="AL310" i="1"/>
  <c r="AK310" i="1"/>
  <c r="AP310" i="1" s="1"/>
  <c r="AJ310" i="1"/>
  <c r="AO310" i="1" s="1"/>
  <c r="AK309" i="1"/>
  <c r="AP309" i="1" s="1"/>
  <c r="AJ309" i="1"/>
  <c r="AO309" i="1" s="1"/>
  <c r="BF308" i="1"/>
  <c r="BK308" i="1" s="1"/>
  <c r="BO308" i="1" s="1"/>
  <c r="BP308" i="1" s="1"/>
  <c r="BF307" i="1"/>
  <c r="AK307" i="1"/>
  <c r="AP307" i="1" s="1"/>
  <c r="AK306" i="1"/>
  <c r="AP306" i="1" s="1"/>
  <c r="BF305" i="1"/>
  <c r="AJ304" i="1"/>
  <c r="AO304" i="1" s="1"/>
  <c r="AK304" i="1"/>
  <c r="AP304" i="1" s="1"/>
  <c r="AJ303" i="1"/>
  <c r="AO303" i="1" s="1"/>
  <c r="BF302" i="1"/>
  <c r="BK302" i="1" s="1"/>
  <c r="BO302" i="1" s="1"/>
  <c r="BP302" i="1" s="1"/>
  <c r="BF301" i="1"/>
  <c r="AJ300" i="1"/>
  <c r="AO300" i="1" s="1"/>
  <c r="BF298" i="1"/>
  <c r="BK298" i="1" s="1"/>
  <c r="BO298" i="1" s="1"/>
  <c r="BP298" i="1" s="1"/>
  <c r="BF293" i="1"/>
  <c r="AJ290" i="1"/>
  <c r="AO290" i="1" s="1"/>
  <c r="AJ289" i="1"/>
  <c r="AO289" i="1" s="1"/>
  <c r="AK270" i="1"/>
  <c r="AP270" i="1" s="1"/>
  <c r="BF391" i="1"/>
  <c r="BF383" i="1"/>
  <c r="BF381" i="1"/>
  <c r="BF380" i="1"/>
  <c r="BK380" i="1" s="1"/>
  <c r="BO380" i="1" s="1"/>
  <c r="BP380" i="1" s="1"/>
  <c r="AL380" i="1"/>
  <c r="BF372" i="1"/>
  <c r="AL372" i="1"/>
  <c r="AL368" i="1"/>
  <c r="AL364" i="1"/>
  <c r="AK353" i="1"/>
  <c r="AP353" i="1" s="1"/>
  <c r="AO9" i="1"/>
  <c r="AK393" i="1"/>
  <c r="AP393" i="1" s="1"/>
  <c r="AJ393" i="1"/>
  <c r="AO393" i="1" s="1"/>
  <c r="AL393" i="1"/>
  <c r="AK392" i="1"/>
  <c r="AP392" i="1" s="1"/>
  <c r="AK391" i="1"/>
  <c r="AP391" i="1" s="1"/>
  <c r="AL388" i="1"/>
  <c r="AK386" i="1"/>
  <c r="AP386" i="1" s="1"/>
  <c r="AK384" i="1"/>
  <c r="AP384" i="1" s="1"/>
  <c r="AK383" i="1"/>
  <c r="AP383" i="1" s="1"/>
  <c r="AK380" i="1"/>
  <c r="AP380" i="1" s="1"/>
  <c r="AK379" i="1"/>
  <c r="AP379" i="1" s="1"/>
  <c r="AK378" i="1"/>
  <c r="AP378" i="1" s="1"/>
  <c r="AK375" i="1"/>
  <c r="AP375" i="1" s="1"/>
  <c r="AK374" i="1"/>
  <c r="AP374" i="1" s="1"/>
  <c r="AJ374" i="1"/>
  <c r="AO374" i="1" s="1"/>
  <c r="AJ370" i="1"/>
  <c r="AO370" i="1" s="1"/>
  <c r="AJ369" i="1"/>
  <c r="AO369" i="1" s="1"/>
  <c r="AK368" i="1"/>
  <c r="AP368" i="1" s="1"/>
  <c r="AK364" i="1"/>
  <c r="AP364" i="1" s="1"/>
  <c r="BK68" i="1"/>
  <c r="BO68" i="1" s="1"/>
  <c r="BP68" i="1" s="1"/>
  <c r="BK94" i="1"/>
  <c r="BO94" i="1" s="1"/>
  <c r="BP94" i="1" s="1"/>
  <c r="AM134" i="1"/>
  <c r="AM129" i="1"/>
  <c r="AM122" i="1"/>
  <c r="AM109" i="1"/>
  <c r="AM87" i="1"/>
  <c r="AN87" i="1" s="1"/>
  <c r="BF299" i="1"/>
  <c r="BF289" i="1"/>
  <c r="BK289" i="1" s="1"/>
  <c r="BO289" i="1" s="1"/>
  <c r="BP289" i="1" s="1"/>
  <c r="AK366" i="1"/>
  <c r="AP366" i="1" s="1"/>
  <c r="AJ363" i="1"/>
  <c r="AO363" i="1" s="1"/>
  <c r="AJ362" i="1"/>
  <c r="AO362" i="1" s="1"/>
  <c r="BF360" i="1"/>
  <c r="AJ354" i="1"/>
  <c r="AO354" i="1" s="1"/>
  <c r="BF353" i="1"/>
  <c r="AK352" i="1"/>
  <c r="AP352" i="1" s="1"/>
  <c r="AK348" i="1"/>
  <c r="AP348" i="1" s="1"/>
  <c r="AM347" i="1"/>
  <c r="BF346" i="1"/>
  <c r="AK346" i="1"/>
  <c r="AP346" i="1" s="1"/>
  <c r="BF344" i="1"/>
  <c r="AJ344" i="1"/>
  <c r="AO344" i="1" s="1"/>
  <c r="AJ343" i="1"/>
  <c r="AO343" i="1" s="1"/>
  <c r="AM343" i="1"/>
  <c r="BF342" i="1"/>
  <c r="AK342" i="1"/>
  <c r="AP342" i="1" s="1"/>
  <c r="AJ340" i="1"/>
  <c r="AO340" i="1" s="1"/>
  <c r="BF339" i="1"/>
  <c r="AJ329" i="1"/>
  <c r="AO329" i="1" s="1"/>
  <c r="AJ325" i="1"/>
  <c r="AO325" i="1" s="1"/>
  <c r="BF324" i="1"/>
  <c r="AJ323" i="1"/>
  <c r="AO323" i="1" s="1"/>
  <c r="BF322" i="1"/>
  <c r="BF321" i="1"/>
  <c r="BF320" i="1"/>
  <c r="AJ317" i="1"/>
  <c r="AO317" i="1" s="1"/>
  <c r="AJ314" i="1"/>
  <c r="AO314" i="1" s="1"/>
  <c r="BF385" i="1"/>
  <c r="BK385" i="1" s="1"/>
  <c r="BO385" i="1" s="1"/>
  <c r="BP385" i="1" s="1"/>
  <c r="AK381" i="1"/>
  <c r="AP381" i="1" s="1"/>
  <c r="BF347" i="1"/>
  <c r="BK347" i="1" s="1"/>
  <c r="BO347" i="1" s="1"/>
  <c r="BP347" i="1" s="1"/>
  <c r="BF340" i="1"/>
  <c r="BK340" i="1" s="1"/>
  <c r="BO340" i="1" s="1"/>
  <c r="BP340" i="1" s="1"/>
  <c r="AJ339" i="1"/>
  <c r="AO339" i="1" s="1"/>
  <c r="BF333" i="1"/>
  <c r="BF331" i="1"/>
  <c r="AJ326" i="1"/>
  <c r="AO326" i="1" s="1"/>
  <c r="BF7" i="1"/>
  <c r="BK7" i="1" s="1"/>
  <c r="BO7" i="1" s="1"/>
  <c r="BP7" i="1" s="1"/>
  <c r="BK198" i="1"/>
  <c r="BO198" i="1" s="1"/>
  <c r="BP198" i="1" s="1"/>
  <c r="BK70" i="1"/>
  <c r="BO70" i="1" s="1"/>
  <c r="BP70" i="1" s="1"/>
  <c r="BK126" i="1"/>
  <c r="BO126" i="1" s="1"/>
  <c r="BP126" i="1" s="1"/>
  <c r="BK43" i="1"/>
  <c r="BO43" i="1" s="1"/>
  <c r="BP43" i="1" s="1"/>
  <c r="BK219" i="1"/>
  <c r="BO219" i="1" s="1"/>
  <c r="BP219" i="1" s="1"/>
  <c r="BF386" i="1"/>
  <c r="AJ377" i="1"/>
  <c r="AO377" i="1" s="1"/>
  <c r="AK377" i="1"/>
  <c r="AP377" i="1" s="1"/>
  <c r="BF374" i="1"/>
  <c r="BF373" i="1"/>
  <c r="AM370" i="1"/>
  <c r="BF369" i="1"/>
  <c r="AK369" i="1"/>
  <c r="AP369" i="1" s="1"/>
  <c r="AJ368" i="1"/>
  <c r="AO368" i="1" s="1"/>
  <c r="AJ367" i="1"/>
  <c r="AO367" i="1" s="1"/>
  <c r="AM366" i="1"/>
  <c r="BF365" i="1"/>
  <c r="BF325" i="1"/>
  <c r="AM362" i="1"/>
  <c r="AK361" i="1"/>
  <c r="AP361" i="1" s="1"/>
  <c r="AJ355" i="1"/>
  <c r="AO355" i="1" s="1"/>
  <c r="BF351" i="1"/>
  <c r="AJ342" i="1"/>
  <c r="AO342" i="1" s="1"/>
  <c r="BF337" i="1"/>
  <c r="BF306" i="1"/>
  <c r="AK305" i="1"/>
  <c r="AP305" i="1" s="1"/>
  <c r="AJ305" i="1"/>
  <c r="AO305" i="1" s="1"/>
  <c r="BF304" i="1"/>
  <c r="AM270" i="1"/>
  <c r="AM266" i="1"/>
  <c r="AM262" i="1"/>
  <c r="AM254" i="1"/>
  <c r="AM234" i="1"/>
  <c r="AM225" i="1"/>
  <c r="AM211" i="1"/>
  <c r="AJ175" i="1"/>
  <c r="AO175" i="1" s="1"/>
  <c r="AM174" i="1"/>
  <c r="AM171" i="1"/>
  <c r="BF309" i="1"/>
  <c r="BF274" i="1"/>
  <c r="AM271" i="1"/>
  <c r="BF165" i="1"/>
  <c r="AQ30" i="1"/>
  <c r="BF26" i="1"/>
  <c r="BK26" i="1" s="1"/>
  <c r="BO26" i="1" s="1"/>
  <c r="BP26" i="1" s="1"/>
  <c r="BF8" i="1"/>
  <c r="BK8" i="1" s="1"/>
  <c r="BO8" i="1" s="1"/>
  <c r="BP8" i="1" s="1"/>
  <c r="AQ8" i="1"/>
  <c r="AJ390" i="1"/>
  <c r="AO390" i="1" s="1"/>
  <c r="AJ389" i="1"/>
  <c r="AO389" i="1" s="1"/>
  <c r="BF387" i="1"/>
  <c r="AK387" i="1"/>
  <c r="AP387" i="1" s="1"/>
  <c r="BF359" i="1"/>
  <c r="AK358" i="1"/>
  <c r="AP358" i="1" s="1"/>
  <c r="AJ358" i="1"/>
  <c r="AO358" i="1" s="1"/>
  <c r="BF357" i="1"/>
  <c r="AK357" i="1"/>
  <c r="AP357" i="1" s="1"/>
  <c r="AJ357" i="1"/>
  <c r="AO357" i="1" s="1"/>
  <c r="BF356" i="1"/>
  <c r="AK356" i="1"/>
  <c r="AP356" i="1" s="1"/>
  <c r="AK355" i="1"/>
  <c r="AP355" i="1" s="1"/>
  <c r="BF352" i="1"/>
  <c r="AJ351" i="1"/>
  <c r="AO351" i="1" s="1"/>
  <c r="AJ350" i="1"/>
  <c r="AO350" i="1" s="1"/>
  <c r="AJ338" i="1"/>
  <c r="AO338" i="1" s="1"/>
  <c r="AJ337" i="1"/>
  <c r="AO337" i="1" s="1"/>
  <c r="BF336" i="1"/>
  <c r="AK335" i="1"/>
  <c r="AP335" i="1" s="1"/>
  <c r="AM334" i="1"/>
  <c r="AJ330" i="1"/>
  <c r="AO330" i="1" s="1"/>
  <c r="AJ328" i="1"/>
  <c r="AO328" i="1" s="1"/>
  <c r="AJ327" i="1"/>
  <c r="AO327" i="1" s="1"/>
  <c r="AM325" i="1"/>
  <c r="BF323" i="1"/>
  <c r="AJ319" i="1"/>
  <c r="AO319" i="1" s="1"/>
  <c r="BF313" i="1"/>
  <c r="BK313" i="1" s="1"/>
  <c r="BO313" i="1" s="1"/>
  <c r="BP313" i="1" s="1"/>
  <c r="AJ307" i="1"/>
  <c r="AO307" i="1" s="1"/>
  <c r="AJ301" i="1"/>
  <c r="AO301" i="1" s="1"/>
  <c r="AJ299" i="1"/>
  <c r="AO299" i="1" s="1"/>
  <c r="AJ296" i="1"/>
  <c r="AO296" i="1" s="1"/>
  <c r="AJ295" i="1"/>
  <c r="AO295" i="1" s="1"/>
  <c r="BF292" i="1"/>
  <c r="AK292" i="1"/>
  <c r="AP292" i="1" s="1"/>
  <c r="BF290" i="1"/>
  <c r="AM288" i="1"/>
  <c r="AJ287" i="1"/>
  <c r="AO287" i="1" s="1"/>
  <c r="AK286" i="1"/>
  <c r="AP286" i="1" s="1"/>
  <c r="AM280" i="1"/>
  <c r="BK164" i="1"/>
  <c r="BO164" i="1" s="1"/>
  <c r="BP164" i="1" s="1"/>
  <c r="AK390" i="1"/>
  <c r="AP390" i="1" s="1"/>
  <c r="AJ387" i="1"/>
  <c r="AO387" i="1" s="1"/>
  <c r="AJ386" i="1"/>
  <c r="AO386" i="1" s="1"/>
  <c r="BF382" i="1"/>
  <c r="AJ382" i="1"/>
  <c r="AO382" i="1" s="1"/>
  <c r="BF376" i="1"/>
  <c r="BF375" i="1"/>
  <c r="AJ375" i="1"/>
  <c r="AO375" i="1" s="1"/>
  <c r="AM375" i="1"/>
  <c r="AJ313" i="1"/>
  <c r="AO313" i="1" s="1"/>
  <c r="AJ392" i="1"/>
  <c r="AO392" i="1" s="1"/>
  <c r="BF390" i="1"/>
  <c r="AM387" i="1"/>
  <c r="AM382" i="1"/>
  <c r="AJ380" i="1"/>
  <c r="AO380" i="1" s="1"/>
  <c r="AM378" i="1"/>
  <c r="AJ359" i="1"/>
  <c r="AO359" i="1" s="1"/>
  <c r="AJ356" i="1"/>
  <c r="AO356" i="1" s="1"/>
  <c r="AM356" i="1"/>
  <c r="BF355" i="1"/>
  <c r="AM354" i="1"/>
  <c r="AJ352" i="1"/>
  <c r="AO352" i="1" s="1"/>
  <c r="AK373" i="1"/>
  <c r="AP373" i="1" s="1"/>
  <c r="AJ373" i="1"/>
  <c r="AO373" i="1" s="1"/>
  <c r="AK372" i="1"/>
  <c r="AP372" i="1" s="1"/>
  <c r="AM359" i="1"/>
  <c r="AJ336" i="1"/>
  <c r="AO336" i="1" s="1"/>
  <c r="BF335" i="1"/>
  <c r="AJ333" i="1"/>
  <c r="AO333" i="1" s="1"/>
  <c r="AJ332" i="1"/>
  <c r="AO332" i="1" s="1"/>
  <c r="AM332" i="1"/>
  <c r="BF316" i="1"/>
  <c r="AM315" i="1"/>
  <c r="AJ311" i="1"/>
  <c r="AO311" i="1" s="1"/>
  <c r="BF285" i="1"/>
  <c r="AM268" i="1"/>
  <c r="AM220" i="1"/>
  <c r="AM216" i="1"/>
  <c r="AM213" i="1"/>
  <c r="AN213" i="1" s="1"/>
  <c r="AM179" i="1"/>
  <c r="AM145" i="1"/>
  <c r="AM125" i="1"/>
  <c r="AN125" i="1" s="1"/>
  <c r="AM124" i="1"/>
  <c r="AM118" i="1"/>
  <c r="AN118" i="1" s="1"/>
  <c r="AM117" i="1"/>
  <c r="AQ117" i="1" s="1"/>
  <c r="AM107" i="1"/>
  <c r="AM81" i="1"/>
  <c r="AQ81" i="1" s="1"/>
  <c r="AM77" i="1"/>
  <c r="AQ77" i="1" s="1"/>
  <c r="AM75" i="1"/>
  <c r="AN75" i="1" s="1"/>
  <c r="AM73" i="1"/>
  <c r="AN73" i="1" s="1"/>
  <c r="AM57" i="1"/>
  <c r="AM52" i="1"/>
  <c r="AM46" i="1"/>
  <c r="AM42" i="1"/>
  <c r="AQ42" i="1" s="1"/>
  <c r="AM40" i="1"/>
  <c r="AM38" i="1"/>
  <c r="BF312" i="1"/>
  <c r="BF300" i="1"/>
  <c r="AM296" i="1"/>
  <c r="BF279" i="1"/>
  <c r="AJ277" i="1"/>
  <c r="AO277" i="1" s="1"/>
  <c r="AM257" i="1"/>
  <c r="AM249" i="1"/>
  <c r="AM236" i="1"/>
  <c r="AQ236" i="1" s="1"/>
  <c r="AM231" i="1"/>
  <c r="AM203" i="1"/>
  <c r="AM202" i="1"/>
  <c r="AM196" i="1"/>
  <c r="AM191" i="1"/>
  <c r="AM186" i="1"/>
  <c r="AQ186" i="1" s="1"/>
  <c r="AM168" i="1"/>
  <c r="AM155" i="1"/>
  <c r="AM106" i="1"/>
  <c r="AM102" i="1"/>
  <c r="AM96" i="1"/>
  <c r="AM92" i="1"/>
  <c r="AM90" i="1"/>
  <c r="AQ90" i="1" s="1"/>
  <c r="AM88" i="1"/>
  <c r="AP7" i="1"/>
  <c r="BF28" i="1"/>
  <c r="BK28" i="1" s="1"/>
  <c r="BO28" i="1" s="1"/>
  <c r="BP28" i="1" s="1"/>
  <c r="AQ28" i="1"/>
  <c r="BF24" i="1"/>
  <c r="BK24" i="1" s="1"/>
  <c r="BO24" i="1" s="1"/>
  <c r="BP24" i="1" s="1"/>
  <c r="AP9" i="1"/>
  <c r="BF392" i="1"/>
  <c r="BF389" i="1"/>
  <c r="AJ388" i="1"/>
  <c r="AO388" i="1" s="1"/>
  <c r="BF384" i="1"/>
  <c r="AJ383" i="1"/>
  <c r="AO383" i="1" s="1"/>
  <c r="BF377" i="1"/>
  <c r="AM372" i="1"/>
  <c r="AJ365" i="1"/>
  <c r="AO365" i="1" s="1"/>
  <c r="AM360" i="1"/>
  <c r="AJ348" i="1"/>
  <c r="AO348" i="1" s="1"/>
  <c r="AM348" i="1"/>
  <c r="BF341" i="1"/>
  <c r="AK338" i="1"/>
  <c r="AP338" i="1" s="1"/>
  <c r="AM285" i="1"/>
  <c r="AK283" i="1"/>
  <c r="AP283" i="1" s="1"/>
  <c r="AK276" i="1"/>
  <c r="AP276" i="1" s="1"/>
  <c r="AM247" i="1"/>
  <c r="AM243" i="1"/>
  <c r="AM229" i="1"/>
  <c r="AN229" i="1" s="1"/>
  <c r="AM208" i="1"/>
  <c r="AM195" i="1"/>
  <c r="AM194" i="1"/>
  <c r="AM188" i="1"/>
  <c r="AM166" i="1"/>
  <c r="AM165" i="1"/>
  <c r="AQ165" i="1" s="1"/>
  <c r="AM164" i="1"/>
  <c r="AQ164" i="1" s="1"/>
  <c r="AM162" i="1"/>
  <c r="AM70" i="1"/>
  <c r="AM66" i="1"/>
  <c r="AM62" i="1"/>
  <c r="AM58" i="1"/>
  <c r="BK257" i="1"/>
  <c r="BO257" i="1" s="1"/>
  <c r="BP257" i="1" s="1"/>
  <c r="AJ361" i="1"/>
  <c r="AO361" i="1" s="1"/>
  <c r="AM389" i="1"/>
  <c r="BF379" i="1"/>
  <c r="AM373" i="1"/>
  <c r="AM391" i="1"/>
  <c r="AM388" i="1"/>
  <c r="AM386" i="1"/>
  <c r="AJ385" i="1"/>
  <c r="AO385" i="1" s="1"/>
  <c r="AK382" i="1"/>
  <c r="AP382" i="1" s="1"/>
  <c r="AM377" i="1"/>
  <c r="BF371" i="1"/>
  <c r="AM364" i="1"/>
  <c r="AM353" i="1"/>
  <c r="AM341" i="1"/>
  <c r="BF334" i="1"/>
  <c r="AM331" i="1"/>
  <c r="AM330" i="1"/>
  <c r="AM327" i="1"/>
  <c r="BF318" i="1"/>
  <c r="AJ306" i="1"/>
  <c r="AO306" i="1" s="1"/>
  <c r="AM392" i="1"/>
  <c r="AM390" i="1"/>
  <c r="AM383" i="1"/>
  <c r="AM380" i="1"/>
  <c r="AJ379" i="1"/>
  <c r="AO379" i="1" s="1"/>
  <c r="AJ378" i="1"/>
  <c r="AO378" i="1" s="1"/>
  <c r="AK371" i="1"/>
  <c r="AP371" i="1" s="1"/>
  <c r="AM368" i="1"/>
  <c r="AM351" i="1"/>
  <c r="BF349" i="1"/>
  <c r="AM345" i="1"/>
  <c r="AM338" i="1"/>
  <c r="AM336" i="1"/>
  <c r="AJ334" i="1"/>
  <c r="AO334" i="1" s="1"/>
  <c r="BF330" i="1"/>
  <c r="AM329" i="1"/>
  <c r="AM323" i="1"/>
  <c r="AJ302" i="1"/>
  <c r="AO302" i="1" s="1"/>
  <c r="AM283" i="1"/>
  <c r="AM177" i="1"/>
  <c r="AQ177" i="1" s="1"/>
  <c r="AM173" i="1"/>
  <c r="AM170" i="1"/>
  <c r="AM160" i="1"/>
  <c r="AM158" i="1"/>
  <c r="AM152" i="1"/>
  <c r="AM150" i="1"/>
  <c r="AM120" i="1"/>
  <c r="AM114" i="1"/>
  <c r="AM112" i="1"/>
  <c r="AN112" i="1" s="1"/>
  <c r="AM104" i="1"/>
  <c r="AM100" i="1"/>
  <c r="AM98" i="1"/>
  <c r="AQ98" i="1" s="1"/>
  <c r="AM94" i="1"/>
  <c r="AM84" i="1"/>
  <c r="AM82" i="1"/>
  <c r="AQ82" i="1" s="1"/>
  <c r="AM381" i="1"/>
  <c r="AM376" i="1"/>
  <c r="AM367" i="1"/>
  <c r="AM361" i="1"/>
  <c r="AM357" i="1"/>
  <c r="AM350" i="1"/>
  <c r="AM346" i="1"/>
  <c r="AM342" i="1"/>
  <c r="AM339" i="1"/>
  <c r="AM335" i="1"/>
  <c r="AM333" i="1"/>
  <c r="AM328" i="1"/>
  <c r="AM326" i="1"/>
  <c r="AM324" i="1"/>
  <c r="AM317" i="1"/>
  <c r="AM316" i="1"/>
  <c r="AM311" i="1"/>
  <c r="AM309" i="1"/>
  <c r="AM307" i="1"/>
  <c r="AM306" i="1"/>
  <c r="AM304" i="1"/>
  <c r="AM303" i="1"/>
  <c r="AM302" i="1"/>
  <c r="AQ302" i="1" s="1"/>
  <c r="AM299" i="1"/>
  <c r="AM297" i="1"/>
  <c r="AM295" i="1"/>
  <c r="AM292" i="1"/>
  <c r="AM290" i="1"/>
  <c r="AM289" i="1"/>
  <c r="AM281" i="1"/>
  <c r="AM278" i="1"/>
  <c r="AM276" i="1"/>
  <c r="AM273" i="1"/>
  <c r="AM272" i="1"/>
  <c r="AM269" i="1"/>
  <c r="AM265" i="1"/>
  <c r="AM261" i="1"/>
  <c r="AM258" i="1"/>
  <c r="AM255" i="1"/>
  <c r="AM250" i="1"/>
  <c r="AM244" i="1"/>
  <c r="AN244" i="1" s="1"/>
  <c r="AM241" i="1"/>
  <c r="AM233" i="1"/>
  <c r="AM230" i="1"/>
  <c r="AM228" i="1"/>
  <c r="AM226" i="1"/>
  <c r="AM221" i="1"/>
  <c r="AM219" i="1"/>
  <c r="AM217" i="1"/>
  <c r="AM206" i="1"/>
  <c r="AM205" i="1"/>
  <c r="AM200" i="1"/>
  <c r="AM199" i="1"/>
  <c r="AM192" i="1"/>
  <c r="AM189" i="1"/>
  <c r="AM185" i="1"/>
  <c r="AM184" i="1"/>
  <c r="AN184" i="1" s="1"/>
  <c r="AM182" i="1"/>
  <c r="AM181" i="1"/>
  <c r="AM178" i="1"/>
  <c r="AM167" i="1"/>
  <c r="AM163" i="1"/>
  <c r="AM161" i="1"/>
  <c r="AM154" i="1"/>
  <c r="AM153" i="1"/>
  <c r="AM148" i="1"/>
  <c r="AM146" i="1"/>
  <c r="AM143" i="1"/>
  <c r="AM141" i="1"/>
  <c r="AM139" i="1"/>
  <c r="AM137" i="1"/>
  <c r="AM135" i="1"/>
  <c r="AM126" i="1"/>
  <c r="AM121" i="1"/>
  <c r="AM116" i="1"/>
  <c r="AM115" i="1"/>
  <c r="AM110" i="1"/>
  <c r="AM105" i="1"/>
  <c r="AM101" i="1"/>
  <c r="AM99" i="1"/>
  <c r="AM95" i="1"/>
  <c r="AM86" i="1"/>
  <c r="AM83" i="1"/>
  <c r="AM321" i="1"/>
  <c r="AM319" i="1"/>
  <c r="AM318" i="1"/>
  <c r="AM313" i="1"/>
  <c r="AM312" i="1"/>
  <c r="AM310" i="1"/>
  <c r="AM305" i="1"/>
  <c r="AM298" i="1"/>
  <c r="AM294" i="1"/>
  <c r="AM291" i="1"/>
  <c r="AM286" i="1"/>
  <c r="AN286" i="1" s="1"/>
  <c r="AM279" i="1"/>
  <c r="AM277" i="1"/>
  <c r="AM275" i="1"/>
  <c r="AM274" i="1"/>
  <c r="AQ274" i="1" s="1"/>
  <c r="AM264" i="1"/>
  <c r="AN264" i="1" s="1"/>
  <c r="AM259" i="1"/>
  <c r="AM251" i="1"/>
  <c r="AM245" i="1"/>
  <c r="AM242" i="1"/>
  <c r="AM239" i="1"/>
  <c r="AN239" i="1" s="1"/>
  <c r="AM238" i="1"/>
  <c r="AM232" i="1"/>
  <c r="AM223" i="1"/>
  <c r="AN223" i="1" s="1"/>
  <c r="AM222" i="1"/>
  <c r="AM214" i="1"/>
  <c r="AQ214" i="1" s="1"/>
  <c r="AM209" i="1"/>
  <c r="AM204" i="1"/>
  <c r="AQ204" i="1" s="1"/>
  <c r="AM201" i="1"/>
  <c r="AM193" i="1"/>
  <c r="AM183" i="1"/>
  <c r="AM147" i="1"/>
  <c r="AM144" i="1"/>
  <c r="AM142" i="1"/>
  <c r="AM140" i="1"/>
  <c r="AM138" i="1"/>
  <c r="AM136" i="1"/>
  <c r="AM132" i="1"/>
  <c r="AM131" i="1"/>
  <c r="AM130" i="1"/>
  <c r="AM127" i="1"/>
  <c r="AM79" i="1"/>
  <c r="AM393" i="1"/>
  <c r="AM385" i="1"/>
  <c r="AM384" i="1"/>
  <c r="AM379" i="1"/>
  <c r="AM374" i="1"/>
  <c r="AM371" i="1"/>
  <c r="AM369" i="1"/>
  <c r="AM365" i="1"/>
  <c r="AM363" i="1"/>
  <c r="AM358" i="1"/>
  <c r="AM355" i="1"/>
  <c r="AM352" i="1"/>
  <c r="AM349" i="1"/>
  <c r="AM344" i="1"/>
  <c r="AM340" i="1"/>
  <c r="AM337" i="1"/>
  <c r="AM322" i="1"/>
  <c r="AM320" i="1"/>
  <c r="AM314" i="1"/>
  <c r="AM308" i="1"/>
  <c r="AM301" i="1"/>
  <c r="AM300" i="1"/>
  <c r="AM293" i="1"/>
  <c r="AM287" i="1"/>
  <c r="AM284" i="1"/>
  <c r="AM282" i="1"/>
  <c r="AM267" i="1"/>
  <c r="AM263" i="1"/>
  <c r="AM260" i="1"/>
  <c r="AM256" i="1"/>
  <c r="AM253" i="1"/>
  <c r="AM252" i="1"/>
  <c r="AM248" i="1"/>
  <c r="AM246" i="1"/>
  <c r="AM240" i="1"/>
  <c r="AM237" i="1"/>
  <c r="AM235" i="1"/>
  <c r="AM227" i="1"/>
  <c r="AM224" i="1"/>
  <c r="AM218" i="1"/>
  <c r="AM215" i="1"/>
  <c r="AM212" i="1"/>
  <c r="AM210" i="1"/>
  <c r="AM207" i="1"/>
  <c r="AM198" i="1"/>
  <c r="AM197" i="1"/>
  <c r="AQ197" i="1" s="1"/>
  <c r="AM190" i="1"/>
  <c r="AM187" i="1"/>
  <c r="AM180" i="1"/>
  <c r="AM176" i="1"/>
  <c r="AQ176" i="1" s="1"/>
  <c r="AM175" i="1"/>
  <c r="AM172" i="1"/>
  <c r="AM169" i="1"/>
  <c r="AM159" i="1"/>
  <c r="AN159" i="1" s="1"/>
  <c r="AM157" i="1"/>
  <c r="AM156" i="1"/>
  <c r="AQ156" i="1" s="1"/>
  <c r="AM151" i="1"/>
  <c r="AM149" i="1"/>
  <c r="AM133" i="1"/>
  <c r="AM128" i="1"/>
  <c r="AM123" i="1"/>
  <c r="AM119" i="1"/>
  <c r="AM113" i="1"/>
  <c r="AM111" i="1"/>
  <c r="AM108" i="1"/>
  <c r="AM103" i="1"/>
  <c r="AM97" i="1"/>
  <c r="AM93" i="1"/>
  <c r="AM91" i="1"/>
  <c r="AM89" i="1"/>
  <c r="AM85" i="1"/>
  <c r="AM80" i="1"/>
  <c r="AM74" i="1"/>
  <c r="AM72" i="1"/>
  <c r="AM71" i="1"/>
  <c r="AM67" i="1"/>
  <c r="AM63" i="1"/>
  <c r="AM59" i="1"/>
  <c r="AM54" i="1"/>
  <c r="AM53" i="1"/>
  <c r="AM49" i="1"/>
  <c r="AM43" i="1"/>
  <c r="AM39" i="1"/>
  <c r="AM35" i="1"/>
  <c r="AN35" i="1" s="1"/>
  <c r="AQ22" i="1"/>
  <c r="AM68" i="1"/>
  <c r="AN68" i="1" s="1"/>
  <c r="AM64" i="1"/>
  <c r="AM60" i="1"/>
  <c r="AM55" i="1"/>
  <c r="AN55" i="1" s="1"/>
  <c r="AM50" i="1"/>
  <c r="AM48" i="1"/>
  <c r="AQ48" i="1" s="1"/>
  <c r="AM44" i="1"/>
  <c r="AM36" i="1"/>
  <c r="AQ25" i="1"/>
  <c r="AQ12" i="1"/>
  <c r="AM78" i="1"/>
  <c r="AM76" i="1"/>
  <c r="AM69" i="1"/>
  <c r="AM65" i="1"/>
  <c r="AQ65" i="1" s="1"/>
  <c r="AM61" i="1"/>
  <c r="AM56" i="1"/>
  <c r="AM51" i="1"/>
  <c r="AN51" i="1" s="1"/>
  <c r="AM47" i="1"/>
  <c r="AM45" i="1"/>
  <c r="AM41" i="1"/>
  <c r="AM37" i="1"/>
  <c r="AQ24" i="1"/>
  <c r="AQ10" i="1"/>
  <c r="AQ202" i="1" l="1"/>
  <c r="AQ318" i="1"/>
  <c r="AQ56" i="1"/>
  <c r="AN305" i="1"/>
  <c r="AQ237" i="1"/>
  <c r="AQ297" i="1"/>
  <c r="AQ188" i="1"/>
  <c r="AN191" i="1"/>
  <c r="AQ258" i="1"/>
  <c r="AQ251" i="1"/>
  <c r="AQ158" i="1"/>
  <c r="AQ92" i="1"/>
  <c r="AQ85" i="1"/>
  <c r="AQ113" i="1"/>
  <c r="AQ253" i="1"/>
  <c r="AQ181" i="1"/>
  <c r="AQ150" i="1"/>
  <c r="AQ169" i="1"/>
  <c r="AN39" i="1"/>
  <c r="AN355" i="1"/>
  <c r="AQ384" i="1"/>
  <c r="AN120" i="1"/>
  <c r="AQ206" i="1"/>
  <c r="AN377" i="1"/>
  <c r="AN194" i="1"/>
  <c r="AN44" i="1"/>
  <c r="AN93" i="1"/>
  <c r="BD95" i="1"/>
  <c r="BI95" i="1" s="1"/>
  <c r="BJ95" i="1" s="1"/>
  <c r="AN99" i="1"/>
  <c r="AN250" i="1"/>
  <c r="AQ257" i="1"/>
  <c r="BD311" i="1"/>
  <c r="BI311" i="1" s="1"/>
  <c r="BJ311" i="1" s="1"/>
  <c r="BD167" i="1"/>
  <c r="BI167" i="1" s="1"/>
  <c r="AQ252" i="1"/>
  <c r="AN115" i="1"/>
  <c r="AQ306" i="1"/>
  <c r="AQ174" i="1"/>
  <c r="BD29" i="1"/>
  <c r="BI29" i="1" s="1"/>
  <c r="BJ29" i="1" s="1"/>
  <c r="AN89" i="1"/>
  <c r="BD127" i="1"/>
  <c r="BI127" i="1" s="1"/>
  <c r="BJ127" i="1" s="1"/>
  <c r="BD103" i="1"/>
  <c r="BI103" i="1" s="1"/>
  <c r="BJ103" i="1" s="1"/>
  <c r="AN131" i="1"/>
  <c r="AN211" i="1"/>
  <c r="AN67" i="1"/>
  <c r="AQ273" i="1"/>
  <c r="AN179" i="1"/>
  <c r="BD139" i="1"/>
  <c r="BI139" i="1" s="1"/>
  <c r="BJ139" i="1" s="1"/>
  <c r="AQ224" i="1"/>
  <c r="AQ200" i="1"/>
  <c r="BD69" i="1"/>
  <c r="BI69" i="1" s="1"/>
  <c r="AN207" i="1"/>
  <c r="AN132" i="1"/>
  <c r="AQ193" i="1"/>
  <c r="AQ380" i="1"/>
  <c r="AN106" i="1"/>
  <c r="AQ129" i="1"/>
  <c r="AQ128" i="1"/>
  <c r="AN71" i="1"/>
  <c r="AQ154" i="1"/>
  <c r="AN283" i="1"/>
  <c r="AQ38" i="1"/>
  <c r="AQ58" i="1"/>
  <c r="BD237" i="1"/>
  <c r="BI237" i="1" s="1"/>
  <c r="BJ237" i="1" s="1"/>
  <c r="AN76" i="1"/>
  <c r="AN163" i="1"/>
  <c r="AQ192" i="1"/>
  <c r="AN107" i="1"/>
  <c r="AQ216" i="1"/>
  <c r="AQ270" i="1"/>
  <c r="AN331" i="1"/>
  <c r="AN43" i="1"/>
  <c r="AQ246" i="1"/>
  <c r="AN161" i="1"/>
  <c r="AN167" i="1"/>
  <c r="AQ54" i="1"/>
  <c r="AN124" i="1"/>
  <c r="AN262" i="1"/>
  <c r="BD144" i="1"/>
  <c r="BI144" i="1" s="1"/>
  <c r="BJ144" i="1" s="1"/>
  <c r="BD17" i="1"/>
  <c r="BI17" i="1" s="1"/>
  <c r="BJ17" i="1" s="1"/>
  <c r="AN182" i="1"/>
  <c r="AQ309" i="1"/>
  <c r="BD18" i="1"/>
  <c r="BI18" i="1" s="1"/>
  <c r="AN126" i="1"/>
  <c r="AQ69" i="1"/>
  <c r="AQ282" i="1"/>
  <c r="AN255" i="1"/>
  <c r="AQ84" i="1"/>
  <c r="AQ166" i="1"/>
  <c r="AN96" i="1"/>
  <c r="AQ94" i="1"/>
  <c r="AQ102" i="1"/>
  <c r="AN304" i="1"/>
  <c r="AQ357" i="1"/>
  <c r="AN95" i="1"/>
  <c r="AN79" i="1"/>
  <c r="AQ145" i="1"/>
  <c r="AN47" i="1"/>
  <c r="AQ64" i="1"/>
  <c r="AQ157" i="1"/>
  <c r="AN259" i="1"/>
  <c r="AQ290" i="1"/>
  <c r="AN100" i="1"/>
  <c r="AN257" i="1"/>
  <c r="AQ66" i="1"/>
  <c r="BD37" i="1"/>
  <c r="BI37" i="1" s="1"/>
  <c r="BJ37" i="1" s="1"/>
  <c r="AQ240" i="1"/>
  <c r="AQ78" i="1"/>
  <c r="AN261" i="1"/>
  <c r="AN59" i="1"/>
  <c r="AN298" i="1"/>
  <c r="AN116" i="1"/>
  <c r="AQ292" i="1"/>
  <c r="AN307" i="1"/>
  <c r="AN168" i="1"/>
  <c r="BD113" i="1"/>
  <c r="BI113" i="1" s="1"/>
  <c r="BD232" i="1"/>
  <c r="BI232" i="1" s="1"/>
  <c r="BJ232" i="1" s="1"/>
  <c r="AQ136" i="1"/>
  <c r="AN72" i="1"/>
  <c r="AQ320" i="1"/>
  <c r="AN138" i="1"/>
  <c r="AN343" i="1"/>
  <c r="BD78" i="1"/>
  <c r="BI78" i="1" s="1"/>
  <c r="AN133" i="1"/>
  <c r="AQ41" i="1"/>
  <c r="AQ74" i="1"/>
  <c r="AN226" i="1"/>
  <c r="AN281" i="1"/>
  <c r="BD62" i="1"/>
  <c r="BI62" i="1" s="1"/>
  <c r="BD98" i="1"/>
  <c r="BI98" i="1" s="1"/>
  <c r="BJ98" i="1" s="1"/>
  <c r="AQ45" i="1"/>
  <c r="AQ53" i="1"/>
  <c r="AN291" i="1"/>
  <c r="AQ141" i="1"/>
  <c r="AN289" i="1"/>
  <c r="AN247" i="1"/>
  <c r="AN127" i="1"/>
  <c r="AN144" i="1"/>
  <c r="AN321" i="1"/>
  <c r="AN186" i="1"/>
  <c r="AN83" i="1"/>
  <c r="AN170" i="1"/>
  <c r="BD25" i="1"/>
  <c r="BI25" i="1" s="1"/>
  <c r="AN63" i="1"/>
  <c r="AN123" i="1"/>
  <c r="AN231" i="1"/>
  <c r="AN171" i="1"/>
  <c r="BD131" i="1"/>
  <c r="BI131" i="1" s="1"/>
  <c r="BJ131" i="1" s="1"/>
  <c r="BD123" i="1"/>
  <c r="BI123" i="1" s="1"/>
  <c r="BJ123" i="1" s="1"/>
  <c r="BD51" i="1"/>
  <c r="BI51" i="1" s="1"/>
  <c r="BJ51" i="1" s="1"/>
  <c r="BD41" i="1"/>
  <c r="BI41" i="1" s="1"/>
  <c r="BD243" i="1"/>
  <c r="BI243" i="1" s="1"/>
  <c r="BJ243" i="1" s="1"/>
  <c r="BD112" i="1"/>
  <c r="BI112" i="1" s="1"/>
  <c r="BJ112" i="1" s="1"/>
  <c r="BD257" i="1"/>
  <c r="BI257" i="1" s="1"/>
  <c r="BJ257" i="1" s="1"/>
  <c r="BD194" i="1"/>
  <c r="BI194" i="1" s="1"/>
  <c r="BJ194" i="1" s="1"/>
  <c r="BD197" i="1"/>
  <c r="BI197" i="1" s="1"/>
  <c r="BJ197" i="1" s="1"/>
  <c r="BD12" i="1"/>
  <c r="BI12" i="1" s="1"/>
  <c r="BJ12" i="1" s="1"/>
  <c r="BD94" i="1"/>
  <c r="BI94" i="1" s="1"/>
  <c r="BJ94" i="1" s="1"/>
  <c r="BD125" i="1"/>
  <c r="BI125" i="1" s="1"/>
  <c r="BJ125" i="1" s="1"/>
  <c r="BD149" i="1"/>
  <c r="BI149" i="1" s="1"/>
  <c r="BJ149" i="1" s="1"/>
  <c r="BD202" i="1"/>
  <c r="BI202" i="1" s="1"/>
  <c r="BJ202" i="1" s="1"/>
  <c r="BD68" i="1"/>
  <c r="BI68" i="1" s="1"/>
  <c r="BJ68" i="1" s="1"/>
  <c r="AN361" i="1"/>
  <c r="BD192" i="1"/>
  <c r="BI192" i="1" s="1"/>
  <c r="BJ192" i="1" s="1"/>
  <c r="BD273" i="1"/>
  <c r="BI273" i="1" s="1"/>
  <c r="BJ273" i="1" s="1"/>
  <c r="BD168" i="1"/>
  <c r="BI168" i="1" s="1"/>
  <c r="BD117" i="1"/>
  <c r="BI117" i="1" s="1"/>
  <c r="BJ117" i="1" s="1"/>
  <c r="BD96" i="1"/>
  <c r="BI96" i="1" s="1"/>
  <c r="BJ96" i="1" s="1"/>
  <c r="AN77" i="1"/>
  <c r="BD100" i="1"/>
  <c r="BI100" i="1" s="1"/>
  <c r="BJ100" i="1" s="1"/>
  <c r="BD14" i="1"/>
  <c r="BI14" i="1" s="1"/>
  <c r="BJ14" i="1" s="1"/>
  <c r="BD56" i="1"/>
  <c r="BI56" i="1" s="1"/>
  <c r="BJ56" i="1" s="1"/>
  <c r="BD146" i="1"/>
  <c r="BI146" i="1" s="1"/>
  <c r="BJ146" i="1" s="1"/>
  <c r="BD198" i="1"/>
  <c r="BI198" i="1" s="1"/>
  <c r="BJ198" i="1" s="1"/>
  <c r="AN38" i="1"/>
  <c r="BD251" i="1"/>
  <c r="BI251" i="1" s="1"/>
  <c r="BJ251" i="1" s="1"/>
  <c r="BD282" i="1"/>
  <c r="BI282" i="1" s="1"/>
  <c r="BJ282" i="1" s="1"/>
  <c r="AN88" i="1"/>
  <c r="AN227" i="1"/>
  <c r="BD249" i="1"/>
  <c r="BI249" i="1" s="1"/>
  <c r="BJ249" i="1" s="1"/>
  <c r="AN235" i="1"/>
  <c r="AN183" i="1"/>
  <c r="AN122" i="1"/>
  <c r="AN366" i="1"/>
  <c r="BD203" i="1"/>
  <c r="BI203" i="1" s="1"/>
  <c r="BD11" i="1"/>
  <c r="BI11" i="1" s="1"/>
  <c r="BJ11" i="1" s="1"/>
  <c r="BD105" i="1"/>
  <c r="BI105" i="1" s="1"/>
  <c r="BJ105" i="1" s="1"/>
  <c r="BD260" i="1"/>
  <c r="BI260" i="1" s="1"/>
  <c r="BJ260" i="1" s="1"/>
  <c r="BD189" i="1"/>
  <c r="BI189" i="1" s="1"/>
  <c r="BJ189" i="1" s="1"/>
  <c r="BD140" i="1"/>
  <c r="BI140" i="1" s="1"/>
  <c r="BJ140" i="1" s="1"/>
  <c r="BD276" i="1"/>
  <c r="BI276" i="1" s="1"/>
  <c r="BJ276" i="1" s="1"/>
  <c r="BD136" i="1"/>
  <c r="BI136" i="1" s="1"/>
  <c r="BJ136" i="1" s="1"/>
  <c r="BD315" i="1"/>
  <c r="BI315" i="1" s="1"/>
  <c r="BJ315" i="1" s="1"/>
  <c r="BD289" i="1"/>
  <c r="BI289" i="1" s="1"/>
  <c r="BJ289" i="1" s="1"/>
  <c r="BD219" i="1"/>
  <c r="BI219" i="1" s="1"/>
  <c r="BJ219" i="1" s="1"/>
  <c r="BD174" i="1"/>
  <c r="BI174" i="1" s="1"/>
  <c r="BJ174" i="1" s="1"/>
  <c r="BD216" i="1"/>
  <c r="BI216" i="1" s="1"/>
  <c r="BJ216" i="1" s="1"/>
  <c r="BD134" i="1"/>
  <c r="BI134" i="1" s="1"/>
  <c r="BD220" i="1"/>
  <c r="BI220" i="1" s="1"/>
  <c r="BJ220" i="1" s="1"/>
  <c r="AN147" i="1"/>
  <c r="AN121" i="1"/>
  <c r="AN373" i="1"/>
  <c r="AN61" i="1"/>
  <c r="AN308" i="1"/>
  <c r="AQ352" i="1"/>
  <c r="AN238" i="1"/>
  <c r="AN275" i="1"/>
  <c r="AN217" i="1"/>
  <c r="AN339" i="1"/>
  <c r="AQ381" i="1"/>
  <c r="AQ114" i="1"/>
  <c r="BD110" i="1"/>
  <c r="BI110" i="1" s="1"/>
  <c r="BJ110" i="1" s="1"/>
  <c r="BD20" i="1"/>
  <c r="BI20" i="1" s="1"/>
  <c r="BJ20" i="1" s="1"/>
  <c r="BD49" i="1"/>
  <c r="BI49" i="1" s="1"/>
  <c r="BD93" i="1"/>
  <c r="BI93" i="1" s="1"/>
  <c r="BJ93" i="1" s="1"/>
  <c r="BD240" i="1"/>
  <c r="BI240" i="1" s="1"/>
  <c r="BJ240" i="1" s="1"/>
  <c r="BD253" i="1"/>
  <c r="BI253" i="1" s="1"/>
  <c r="BJ253" i="1" s="1"/>
  <c r="BD115" i="1"/>
  <c r="BI115" i="1" s="1"/>
  <c r="BJ115" i="1" s="1"/>
  <c r="BD211" i="1"/>
  <c r="BI211" i="1" s="1"/>
  <c r="BJ211" i="1" s="1"/>
  <c r="BD151" i="1"/>
  <c r="BI151" i="1" s="1"/>
  <c r="BJ151" i="1" s="1"/>
  <c r="BD76" i="1"/>
  <c r="BI76" i="1" s="1"/>
  <c r="BJ76" i="1" s="1"/>
  <c r="AN36" i="1"/>
  <c r="AQ301" i="1"/>
  <c r="AQ210" i="1"/>
  <c r="AN267" i="1"/>
  <c r="AN135" i="1"/>
  <c r="AN219" i="1"/>
  <c r="AQ276" i="1"/>
  <c r="AN299" i="1"/>
  <c r="AQ70" i="1"/>
  <c r="AN208" i="1"/>
  <c r="BD73" i="1"/>
  <c r="BI73" i="1" s="1"/>
  <c r="BJ73" i="1" s="1"/>
  <c r="BD368" i="1"/>
  <c r="BI368" i="1" s="1"/>
  <c r="BJ368" i="1" s="1"/>
  <c r="BD57" i="1"/>
  <c r="BI57" i="1" s="1"/>
  <c r="BJ57" i="1" s="1"/>
  <c r="BD296" i="1"/>
  <c r="BI296" i="1" s="1"/>
  <c r="BJ296" i="1" s="1"/>
  <c r="BD268" i="1"/>
  <c r="BI268" i="1" s="1"/>
  <c r="BJ268" i="1" s="1"/>
  <c r="BD162" i="1"/>
  <c r="BI162" i="1" s="1"/>
  <c r="BJ162" i="1" s="1"/>
  <c r="BD30" i="1"/>
  <c r="BI30" i="1" s="1"/>
  <c r="BJ30" i="1" s="1"/>
  <c r="BD172" i="1"/>
  <c r="BI172" i="1" s="1"/>
  <c r="BJ172" i="1" s="1"/>
  <c r="BD104" i="1"/>
  <c r="BI104" i="1" s="1"/>
  <c r="BJ104" i="1" s="1"/>
  <c r="BD200" i="1"/>
  <c r="BI200" i="1" s="1"/>
  <c r="BJ200" i="1" s="1"/>
  <c r="BD214" i="1"/>
  <c r="BI214" i="1" s="1"/>
  <c r="BJ214" i="1" s="1"/>
  <c r="BD126" i="1"/>
  <c r="BI126" i="1" s="1"/>
  <c r="BJ126" i="1" s="1"/>
  <c r="BD72" i="1"/>
  <c r="BI72" i="1" s="1"/>
  <c r="BJ72" i="1" s="1"/>
  <c r="AN269" i="1"/>
  <c r="AN260" i="1"/>
  <c r="AQ50" i="1"/>
  <c r="AQ189" i="1"/>
  <c r="AN386" i="1"/>
  <c r="AN162" i="1"/>
  <c r="AQ348" i="1"/>
  <c r="AQ88" i="1"/>
  <c r="BD102" i="1"/>
  <c r="BI102" i="1" s="1"/>
  <c r="BJ102" i="1" s="1"/>
  <c r="BD48" i="1"/>
  <c r="BI48" i="1" s="1"/>
  <c r="BD75" i="1"/>
  <c r="BI75" i="1" s="1"/>
  <c r="BJ75" i="1" s="1"/>
  <c r="BD13" i="1"/>
  <c r="BI13" i="1" s="1"/>
  <c r="BJ13" i="1" s="1"/>
  <c r="BD44" i="1"/>
  <c r="BI44" i="1" s="1"/>
  <c r="BJ44" i="1" s="1"/>
  <c r="BD10" i="1"/>
  <c r="BI10" i="1" s="1"/>
  <c r="BJ10" i="1" s="1"/>
  <c r="BD50" i="1"/>
  <c r="BI50" i="1" s="1"/>
  <c r="BJ50" i="1" s="1"/>
  <c r="BD230" i="1"/>
  <c r="BI230" i="1" s="1"/>
  <c r="BJ230" i="1" s="1"/>
  <c r="BD16" i="1"/>
  <c r="BI16" i="1" s="1"/>
  <c r="BJ16" i="1" s="1"/>
  <c r="BD132" i="1"/>
  <c r="BI132" i="1" s="1"/>
  <c r="BJ132" i="1" s="1"/>
  <c r="BD378" i="1"/>
  <c r="BI378" i="1" s="1"/>
  <c r="BJ378" i="1" s="1"/>
  <c r="BD107" i="1"/>
  <c r="BI107" i="1" s="1"/>
  <c r="BJ107" i="1" s="1"/>
  <c r="BD242" i="1"/>
  <c r="BI242" i="1" s="1"/>
  <c r="AN300" i="1"/>
  <c r="BD32" i="1"/>
  <c r="BI32" i="1" s="1"/>
  <c r="BJ32" i="1" s="1"/>
  <c r="AQ49" i="1"/>
  <c r="AN151" i="1"/>
  <c r="AN180" i="1"/>
  <c r="AN215" i="1"/>
  <c r="AQ248" i="1"/>
  <c r="AQ209" i="1"/>
  <c r="AN245" i="1"/>
  <c r="AN139" i="1"/>
  <c r="AN152" i="1"/>
  <c r="AN46" i="1"/>
  <c r="AN220" i="1"/>
  <c r="AN387" i="1"/>
  <c r="AQ378" i="1"/>
  <c r="BD39" i="1"/>
  <c r="BI39" i="1" s="1"/>
  <c r="BJ39" i="1" s="1"/>
  <c r="AN134" i="1"/>
  <c r="BD175" i="1"/>
  <c r="BI175" i="1" s="1"/>
  <c r="BJ175" i="1" s="1"/>
  <c r="BD135" i="1"/>
  <c r="BI135" i="1" s="1"/>
  <c r="BJ135" i="1" s="1"/>
  <c r="BD35" i="1"/>
  <c r="BI35" i="1" s="1"/>
  <c r="BJ35" i="1" s="1"/>
  <c r="BD218" i="1"/>
  <c r="BI218" i="1" s="1"/>
  <c r="BJ218" i="1" s="1"/>
  <c r="BD160" i="1"/>
  <c r="BI160" i="1" s="1"/>
  <c r="BJ160" i="1" s="1"/>
  <c r="BD71" i="1"/>
  <c r="BI71" i="1" s="1"/>
  <c r="BJ71" i="1" s="1"/>
  <c r="BD33" i="1"/>
  <c r="BI33" i="1" s="1"/>
  <c r="BJ33" i="1" s="1"/>
  <c r="BD158" i="1"/>
  <c r="BI158" i="1" s="1"/>
  <c r="BJ158" i="1" s="1"/>
  <c r="BD91" i="1"/>
  <c r="BI91" i="1" s="1"/>
  <c r="BD206" i="1"/>
  <c r="BI206" i="1" s="1"/>
  <c r="BJ206" i="1" s="1"/>
  <c r="BD87" i="1"/>
  <c r="BI87" i="1" s="1"/>
  <c r="BJ87" i="1" s="1"/>
  <c r="BD233" i="1"/>
  <c r="BI233" i="1" s="1"/>
  <c r="BJ233" i="1" s="1"/>
  <c r="BD22" i="1"/>
  <c r="BI22" i="1" s="1"/>
  <c r="BJ22" i="1" s="1"/>
  <c r="AN80" i="1"/>
  <c r="AN111" i="1"/>
  <c r="AN187" i="1"/>
  <c r="AN142" i="1"/>
  <c r="AQ110" i="1"/>
  <c r="AQ196" i="1"/>
  <c r="AQ268" i="1"/>
  <c r="BD77" i="1"/>
  <c r="BI77" i="1" s="1"/>
  <c r="BD245" i="1"/>
  <c r="BI245" i="1" s="1"/>
  <c r="BJ245" i="1" s="1"/>
  <c r="BD42" i="1"/>
  <c r="BI42" i="1" s="1"/>
  <c r="BJ42" i="1" s="1"/>
  <c r="BD191" i="1"/>
  <c r="BI191" i="1" s="1"/>
  <c r="BJ191" i="1" s="1"/>
  <c r="BD19" i="1"/>
  <c r="BI19" i="1" s="1"/>
  <c r="BJ19" i="1" s="1"/>
  <c r="BD60" i="1"/>
  <c r="BI60" i="1" s="1"/>
  <c r="BJ60" i="1" s="1"/>
  <c r="BD15" i="1"/>
  <c r="BI15" i="1" s="1"/>
  <c r="BJ15" i="1" s="1"/>
  <c r="BD164" i="1"/>
  <c r="BI164" i="1" s="1"/>
  <c r="BD272" i="1"/>
  <c r="BI272" i="1" s="1"/>
  <c r="BJ272" i="1" s="1"/>
  <c r="BD180" i="1"/>
  <c r="BI180" i="1" s="1"/>
  <c r="BJ180" i="1" s="1"/>
  <c r="BD261" i="1"/>
  <c r="BI261" i="1" s="1"/>
  <c r="BJ261" i="1" s="1"/>
  <c r="BD169" i="1"/>
  <c r="BI169" i="1" s="1"/>
  <c r="BJ169" i="1" s="1"/>
  <c r="BD45" i="1"/>
  <c r="BI45" i="1" s="1"/>
  <c r="BJ45" i="1" s="1"/>
  <c r="BD241" i="1"/>
  <c r="BI241" i="1" s="1"/>
  <c r="BJ241" i="1" s="1"/>
  <c r="BD142" i="1"/>
  <c r="BI142" i="1" s="1"/>
  <c r="BJ142" i="1" s="1"/>
  <c r="BD176" i="1"/>
  <c r="BI176" i="1" s="1"/>
  <c r="BJ176" i="1" s="1"/>
  <c r="BD65" i="1"/>
  <c r="BI65" i="1" s="1"/>
  <c r="BJ65" i="1" s="1"/>
  <c r="BD258" i="1"/>
  <c r="BI258" i="1" s="1"/>
  <c r="BJ258" i="1" s="1"/>
  <c r="BD163" i="1"/>
  <c r="BI163" i="1" s="1"/>
  <c r="BJ163" i="1" s="1"/>
  <c r="BD357" i="1"/>
  <c r="BI357" i="1" s="1"/>
  <c r="BJ357" i="1" s="1"/>
  <c r="BD205" i="1"/>
  <c r="BI205" i="1" s="1"/>
  <c r="BJ205" i="1" s="1"/>
  <c r="BD108" i="1"/>
  <c r="BI108" i="1" s="1"/>
  <c r="BJ108" i="1" s="1"/>
  <c r="BD324" i="1"/>
  <c r="BI324" i="1" s="1"/>
  <c r="BJ324" i="1" s="1"/>
  <c r="BD217" i="1"/>
  <c r="BI217" i="1" s="1"/>
  <c r="BJ217" i="1" s="1"/>
  <c r="BD326" i="1"/>
  <c r="BI326" i="1" s="1"/>
  <c r="BJ326" i="1" s="1"/>
  <c r="BD360" i="1"/>
  <c r="BI360" i="1" s="1"/>
  <c r="BJ360" i="1" s="1"/>
  <c r="BD391" i="1"/>
  <c r="BI391" i="1" s="1"/>
  <c r="BJ391" i="1" s="1"/>
  <c r="BD328" i="1"/>
  <c r="BI328" i="1" s="1"/>
  <c r="BJ328" i="1" s="1"/>
  <c r="BD265" i="1"/>
  <c r="BI265" i="1" s="1"/>
  <c r="BJ265" i="1" s="1"/>
  <c r="BD319" i="1"/>
  <c r="BI319" i="1" s="1"/>
  <c r="BJ319" i="1" s="1"/>
  <c r="BD213" i="1"/>
  <c r="BI213" i="1" s="1"/>
  <c r="BJ213" i="1" s="1"/>
  <c r="BD307" i="1"/>
  <c r="BI307" i="1" s="1"/>
  <c r="BJ307" i="1" s="1"/>
  <c r="BD128" i="1"/>
  <c r="BI128" i="1" s="1"/>
  <c r="BJ128" i="1" s="1"/>
  <c r="BD236" i="1"/>
  <c r="BI236" i="1" s="1"/>
  <c r="BJ236" i="1" s="1"/>
  <c r="BD358" i="1"/>
  <c r="BI358" i="1" s="1"/>
  <c r="BJ358" i="1" s="1"/>
  <c r="BD246" i="1"/>
  <c r="BI246" i="1" s="1"/>
  <c r="BJ246" i="1" s="1"/>
  <c r="BD381" i="1"/>
  <c r="BI381" i="1" s="1"/>
  <c r="BJ381" i="1" s="1"/>
  <c r="BD269" i="1"/>
  <c r="BI269" i="1" s="1"/>
  <c r="BJ269" i="1" s="1"/>
  <c r="BD344" i="1"/>
  <c r="BI344" i="1" s="1"/>
  <c r="BJ344" i="1" s="1"/>
  <c r="BD264" i="1"/>
  <c r="BI264" i="1" s="1"/>
  <c r="BJ264" i="1" s="1"/>
  <c r="BD363" i="1"/>
  <c r="BI363" i="1" s="1"/>
  <c r="BJ363" i="1" s="1"/>
  <c r="BD252" i="1"/>
  <c r="BI252" i="1" s="1"/>
  <c r="BJ252" i="1" s="1"/>
  <c r="BD184" i="1"/>
  <c r="BI184" i="1" s="1"/>
  <c r="BJ184" i="1" s="1"/>
  <c r="BD226" i="1"/>
  <c r="BI226" i="1" s="1"/>
  <c r="BJ226" i="1" s="1"/>
  <c r="BD259" i="1"/>
  <c r="BI259" i="1" s="1"/>
  <c r="BJ259" i="1" s="1"/>
  <c r="BD116" i="1"/>
  <c r="BI116" i="1" s="1"/>
  <c r="BJ116" i="1" s="1"/>
  <c r="BD361" i="1"/>
  <c r="BI361" i="1" s="1"/>
  <c r="BJ361" i="1" s="1"/>
  <c r="BD130" i="1"/>
  <c r="BI130" i="1" s="1"/>
  <c r="BJ130" i="1" s="1"/>
  <c r="BD267" i="1"/>
  <c r="BI267" i="1" s="1"/>
  <c r="BJ267" i="1" s="1"/>
  <c r="BD305" i="1"/>
  <c r="BI305" i="1" s="1"/>
  <c r="BJ305" i="1" s="1"/>
  <c r="BD301" i="1"/>
  <c r="BI301" i="1" s="1"/>
  <c r="BJ301" i="1" s="1"/>
  <c r="BD354" i="1"/>
  <c r="BI354" i="1" s="1"/>
  <c r="BJ354" i="1" s="1"/>
  <c r="BD55" i="1"/>
  <c r="BI55" i="1" s="1"/>
  <c r="BJ55" i="1" s="1"/>
  <c r="BD195" i="1"/>
  <c r="BI195" i="1" s="1"/>
  <c r="BJ195" i="1" s="1"/>
  <c r="BD343" i="1"/>
  <c r="BI343" i="1" s="1"/>
  <c r="BJ343" i="1" s="1"/>
  <c r="BD327" i="1"/>
  <c r="BI327" i="1" s="1"/>
  <c r="BJ327" i="1" s="1"/>
  <c r="BD188" i="1"/>
  <c r="BI188" i="1" s="1"/>
  <c r="BJ188" i="1" s="1"/>
  <c r="BD362" i="1"/>
  <c r="BI362" i="1" s="1"/>
  <c r="BJ362" i="1" s="1"/>
  <c r="BD58" i="1"/>
  <c r="BI58" i="1" s="1"/>
  <c r="BJ58" i="1" s="1"/>
  <c r="BD255" i="1"/>
  <c r="BI255" i="1" s="1"/>
  <c r="BJ255" i="1" s="1"/>
  <c r="BD266" i="1"/>
  <c r="BI266" i="1" s="1"/>
  <c r="BJ266" i="1" s="1"/>
  <c r="BD227" i="1"/>
  <c r="BI227" i="1" s="1"/>
  <c r="BJ227" i="1" s="1"/>
  <c r="BD210" i="1"/>
  <c r="BI210" i="1" s="1"/>
  <c r="BJ210" i="1" s="1"/>
  <c r="BD178" i="1"/>
  <c r="BI178" i="1" s="1"/>
  <c r="BJ178" i="1" s="1"/>
  <c r="BD338" i="1"/>
  <c r="BI338" i="1" s="1"/>
  <c r="BJ338" i="1" s="1"/>
  <c r="BD364" i="1"/>
  <c r="BI364" i="1" s="1"/>
  <c r="BJ364" i="1" s="1"/>
  <c r="BD170" i="1"/>
  <c r="BI170" i="1" s="1"/>
  <c r="BJ170" i="1" s="1"/>
  <c r="BD234" i="1"/>
  <c r="BI234" i="1" s="1"/>
  <c r="BJ234" i="1" s="1"/>
  <c r="BD79" i="1"/>
  <c r="BI79" i="1" s="1"/>
  <c r="BJ79" i="1" s="1"/>
  <c r="BD119" i="1"/>
  <c r="BI119" i="1" s="1"/>
  <c r="BJ119" i="1" s="1"/>
  <c r="BD263" i="1"/>
  <c r="BI263" i="1" s="1"/>
  <c r="BJ263" i="1" s="1"/>
  <c r="BD147" i="1"/>
  <c r="BI147" i="1" s="1"/>
  <c r="BJ147" i="1" s="1"/>
  <c r="BD153" i="1"/>
  <c r="BI153" i="1" s="1"/>
  <c r="BJ153" i="1" s="1"/>
  <c r="BD317" i="1"/>
  <c r="BI317" i="1" s="1"/>
  <c r="BJ317" i="1" s="1"/>
  <c r="BD222" i="1"/>
  <c r="BI222" i="1" s="1"/>
  <c r="BJ222" i="1" s="1"/>
  <c r="BD295" i="1"/>
  <c r="BI295" i="1" s="1"/>
  <c r="BJ295" i="1" s="1"/>
  <c r="BD221" i="1"/>
  <c r="BI221" i="1" s="1"/>
  <c r="BJ221" i="1" s="1"/>
  <c r="BD187" i="1"/>
  <c r="BI187" i="1" s="1"/>
  <c r="BJ187" i="1" s="1"/>
  <c r="BD38" i="1"/>
  <c r="BI38" i="1" s="1"/>
  <c r="BJ38" i="1" s="1"/>
  <c r="BD281" i="1"/>
  <c r="BI281" i="1" s="1"/>
  <c r="BJ281" i="1" s="1"/>
  <c r="AQ37" i="1"/>
  <c r="AN149" i="1"/>
  <c r="AQ385" i="1"/>
  <c r="AQ310" i="1"/>
  <c r="AQ341" i="1"/>
  <c r="AQ360" i="1"/>
  <c r="AN356" i="1"/>
  <c r="BD340" i="1"/>
  <c r="BI340" i="1" s="1"/>
  <c r="BJ340" i="1" s="1"/>
  <c r="AQ109" i="1"/>
  <c r="BD52" i="1"/>
  <c r="BI52" i="1" s="1"/>
  <c r="BJ52" i="1" s="1"/>
  <c r="BK108" i="1"/>
  <c r="BO108" i="1" s="1"/>
  <c r="BP108" i="1" s="1"/>
  <c r="BD347" i="1"/>
  <c r="BI347" i="1" s="1"/>
  <c r="BJ347" i="1" s="1"/>
  <c r="BD161" i="1"/>
  <c r="BI161" i="1" s="1"/>
  <c r="BJ161" i="1" s="1"/>
  <c r="AN175" i="1"/>
  <c r="AQ336" i="1"/>
  <c r="AQ221" i="1"/>
  <c r="BK153" i="1"/>
  <c r="BO153" i="1" s="1"/>
  <c r="BP153" i="1" s="1"/>
  <c r="BK328" i="1"/>
  <c r="BO328" i="1" s="1"/>
  <c r="BP328" i="1" s="1"/>
  <c r="BD231" i="1"/>
  <c r="BI231" i="1" s="1"/>
  <c r="BJ231" i="1" s="1"/>
  <c r="BK130" i="1"/>
  <c r="BO130" i="1" s="1"/>
  <c r="BP130" i="1" s="1"/>
  <c r="BD204" i="1"/>
  <c r="BI204" i="1" s="1"/>
  <c r="BJ204" i="1" s="1"/>
  <c r="AN351" i="1"/>
  <c r="BK252" i="1"/>
  <c r="BO252" i="1" s="1"/>
  <c r="BP252" i="1" s="1"/>
  <c r="AQ213" i="1"/>
  <c r="AQ62" i="1"/>
  <c r="BK269" i="1"/>
  <c r="BO269" i="1" s="1"/>
  <c r="BP269" i="1" s="1"/>
  <c r="AQ134" i="1"/>
  <c r="BK147" i="1"/>
  <c r="BO147" i="1" s="1"/>
  <c r="BP147" i="1" s="1"/>
  <c r="BK178" i="1"/>
  <c r="BO178" i="1" s="1"/>
  <c r="BP178" i="1" s="1"/>
  <c r="BD36" i="1"/>
  <c r="BI36" i="1" s="1"/>
  <c r="BJ36" i="1" s="1"/>
  <c r="BD229" i="1"/>
  <c r="BI229" i="1" s="1"/>
  <c r="BJ229" i="1" s="1"/>
  <c r="BD177" i="1"/>
  <c r="BI177" i="1" s="1"/>
  <c r="BJ177" i="1" s="1"/>
  <c r="BD89" i="1"/>
  <c r="BI89" i="1" s="1"/>
  <c r="BJ89" i="1" s="1"/>
  <c r="BD120" i="1"/>
  <c r="BI120" i="1" s="1"/>
  <c r="BJ120" i="1" s="1"/>
  <c r="BD54" i="1"/>
  <c r="BI54" i="1" s="1"/>
  <c r="BJ54" i="1" s="1"/>
  <c r="BD121" i="1"/>
  <c r="BI121" i="1" s="1"/>
  <c r="BJ121" i="1" s="1"/>
  <c r="AN119" i="1"/>
  <c r="AQ332" i="1"/>
  <c r="BK338" i="1"/>
  <c r="BO338" i="1" s="1"/>
  <c r="BP338" i="1" s="1"/>
  <c r="BK170" i="1"/>
  <c r="BO170" i="1" s="1"/>
  <c r="BP170" i="1" s="1"/>
  <c r="AQ205" i="1"/>
  <c r="BD173" i="1"/>
  <c r="BI173" i="1" s="1"/>
  <c r="BJ173" i="1" s="1"/>
  <c r="BD278" i="1"/>
  <c r="BI278" i="1" s="1"/>
  <c r="BJ278" i="1" s="1"/>
  <c r="BK362" i="1"/>
  <c r="BO362" i="1" s="1"/>
  <c r="BP362" i="1" s="1"/>
  <c r="BD271" i="1"/>
  <c r="BI271" i="1" s="1"/>
  <c r="BJ271" i="1" s="1"/>
  <c r="BD239" i="1"/>
  <c r="BI239" i="1" s="1"/>
  <c r="BJ239" i="1" s="1"/>
  <c r="BD201" i="1"/>
  <c r="BI201" i="1" s="1"/>
  <c r="BJ201" i="1" s="1"/>
  <c r="BD40" i="1"/>
  <c r="BI40" i="1" s="1"/>
  <c r="BJ40" i="1" s="1"/>
  <c r="AQ104" i="1"/>
  <c r="AN173" i="1"/>
  <c r="BD190" i="1"/>
  <c r="BI190" i="1" s="1"/>
  <c r="BJ190" i="1" s="1"/>
  <c r="BK246" i="1"/>
  <c r="BO246" i="1" s="1"/>
  <c r="BP246" i="1" s="1"/>
  <c r="BD34" i="1"/>
  <c r="BI34" i="1" s="1"/>
  <c r="BJ34" i="1" s="1"/>
  <c r="BD154" i="1"/>
  <c r="BI154" i="1" s="1"/>
  <c r="BJ154" i="1" s="1"/>
  <c r="BD66" i="1"/>
  <c r="BI66" i="1" s="1"/>
  <c r="BJ66" i="1" s="1"/>
  <c r="BD228" i="1"/>
  <c r="BI228" i="1" s="1"/>
  <c r="BJ228" i="1" s="1"/>
  <c r="AQ172" i="1"/>
  <c r="AQ130" i="1"/>
  <c r="AQ97" i="1"/>
  <c r="BD61" i="1"/>
  <c r="BI61" i="1" s="1"/>
  <c r="BJ61" i="1" s="1"/>
  <c r="AN155" i="1"/>
  <c r="BK205" i="1"/>
  <c r="BO205" i="1" s="1"/>
  <c r="BP205" i="1" s="1"/>
  <c r="BD155" i="1"/>
  <c r="BI155" i="1" s="1"/>
  <c r="BJ155" i="1" s="1"/>
  <c r="BK119" i="1"/>
  <c r="BO119" i="1" s="1"/>
  <c r="BP119" i="1" s="1"/>
  <c r="BD185" i="1"/>
  <c r="BI185" i="1" s="1"/>
  <c r="BJ185" i="1" s="1"/>
  <c r="BD247" i="1"/>
  <c r="BI247" i="1" s="1"/>
  <c r="BJ247" i="1" s="1"/>
  <c r="BD122" i="1"/>
  <c r="BI122" i="1" s="1"/>
  <c r="BJ122" i="1" s="1"/>
  <c r="BD310" i="1"/>
  <c r="BI310" i="1" s="1"/>
  <c r="BJ310" i="1" s="1"/>
  <c r="AQ241" i="1"/>
  <c r="AN57" i="1"/>
  <c r="AQ32" i="1"/>
  <c r="AQ108" i="1"/>
  <c r="AN185" i="1"/>
  <c r="BK195" i="1"/>
  <c r="BO195" i="1" s="1"/>
  <c r="BP195" i="1" s="1"/>
  <c r="AN378" i="1"/>
  <c r="AQ249" i="1"/>
  <c r="BD97" i="1"/>
  <c r="BI97" i="1" s="1"/>
  <c r="BJ97" i="1" s="1"/>
  <c r="BK116" i="1"/>
  <c r="BO116" i="1" s="1"/>
  <c r="BP116" i="1" s="1"/>
  <c r="BK241" i="1"/>
  <c r="BO241" i="1" s="1"/>
  <c r="BP241" i="1" s="1"/>
  <c r="BD133" i="1"/>
  <c r="BI133" i="1" s="1"/>
  <c r="BJ133" i="1" s="1"/>
  <c r="BK217" i="1"/>
  <c r="BO217" i="1" s="1"/>
  <c r="BP217" i="1" s="1"/>
  <c r="BD46" i="1"/>
  <c r="BI46" i="1" s="1"/>
  <c r="BJ46" i="1" s="1"/>
  <c r="BD159" i="1"/>
  <c r="BI159" i="1" s="1"/>
  <c r="BJ159" i="1" s="1"/>
  <c r="BD84" i="1"/>
  <c r="BI84" i="1" s="1"/>
  <c r="BJ84" i="1" s="1"/>
  <c r="BD152" i="1"/>
  <c r="BI152" i="1" s="1"/>
  <c r="BJ152" i="1" s="1"/>
  <c r="AQ29" i="1"/>
  <c r="AN52" i="1"/>
  <c r="AN103" i="1"/>
  <c r="AQ153" i="1"/>
  <c r="BK361" i="1"/>
  <c r="BO361" i="1" s="1"/>
  <c r="BP361" i="1" s="1"/>
  <c r="AQ218" i="1"/>
  <c r="AN287" i="1"/>
  <c r="AQ337" i="1"/>
  <c r="AQ313" i="1"/>
  <c r="AQ137" i="1"/>
  <c r="AQ278" i="1"/>
  <c r="AQ317" i="1"/>
  <c r="AN280" i="1"/>
  <c r="BD283" i="1"/>
  <c r="BI283" i="1" s="1"/>
  <c r="BJ283" i="1" s="1"/>
  <c r="BD225" i="1"/>
  <c r="BI225" i="1" s="1"/>
  <c r="BJ225" i="1" s="1"/>
  <c r="BD287" i="1"/>
  <c r="BI287" i="1" s="1"/>
  <c r="BJ287" i="1" s="1"/>
  <c r="BD171" i="1"/>
  <c r="BI171" i="1" s="1"/>
  <c r="BJ171" i="1" s="1"/>
  <c r="BD86" i="1"/>
  <c r="BI86" i="1" s="1"/>
  <c r="BJ86" i="1" s="1"/>
  <c r="BD92" i="1"/>
  <c r="BI92" i="1" s="1"/>
  <c r="BJ92" i="1" s="1"/>
  <c r="BD157" i="1"/>
  <c r="BI157" i="1" s="1"/>
  <c r="BJ157" i="1" s="1"/>
  <c r="BD308" i="1"/>
  <c r="BI308" i="1" s="1"/>
  <c r="BJ308" i="1" s="1"/>
  <c r="AQ146" i="1"/>
  <c r="BD314" i="1"/>
  <c r="BI314" i="1" s="1"/>
  <c r="BJ314" i="1" s="1"/>
  <c r="AN203" i="1"/>
  <c r="AQ212" i="1"/>
  <c r="AQ21" i="1"/>
  <c r="AN293" i="1"/>
  <c r="AN140" i="1"/>
  <c r="AN105" i="1"/>
  <c r="BK326" i="1"/>
  <c r="BO326" i="1" s="1"/>
  <c r="BP326" i="1" s="1"/>
  <c r="BK317" i="1"/>
  <c r="BO317" i="1" s="1"/>
  <c r="BP317" i="1" s="1"/>
  <c r="BD388" i="1"/>
  <c r="BI388" i="1" s="1"/>
  <c r="BJ388" i="1" s="1"/>
  <c r="AQ325" i="1"/>
  <c r="BD182" i="1"/>
  <c r="BI182" i="1" s="1"/>
  <c r="BJ182" i="1" s="1"/>
  <c r="AQ33" i="1"/>
  <c r="AQ60" i="1"/>
  <c r="AN232" i="1"/>
  <c r="AQ86" i="1"/>
  <c r="AQ148" i="1"/>
  <c r="AQ272" i="1"/>
  <c r="AN295" i="1"/>
  <c r="AN129" i="1"/>
  <c r="AN243" i="1"/>
  <c r="AQ296" i="1"/>
  <c r="AQ354" i="1"/>
  <c r="AQ266" i="1"/>
  <c r="BD286" i="1"/>
  <c r="BI286" i="1" s="1"/>
  <c r="BJ286" i="1" s="1"/>
  <c r="BD288" i="1"/>
  <c r="BI288" i="1" s="1"/>
  <c r="BJ288" i="1" s="1"/>
  <c r="BK343" i="1"/>
  <c r="BO343" i="1" s="1"/>
  <c r="BP343" i="1" s="1"/>
  <c r="BK187" i="1"/>
  <c r="BO187" i="1" s="1"/>
  <c r="BP187" i="1" s="1"/>
  <c r="AQ26" i="1"/>
  <c r="BD156" i="1"/>
  <c r="BI156" i="1" s="1"/>
  <c r="BD111" i="1"/>
  <c r="BI111" i="1" s="1"/>
  <c r="BJ111" i="1" s="1"/>
  <c r="AN277" i="1"/>
  <c r="BD28" i="1"/>
  <c r="BI28" i="1" s="1"/>
  <c r="BJ28" i="1" s="1"/>
  <c r="BD196" i="1"/>
  <c r="BI196" i="1" s="1"/>
  <c r="BJ196" i="1" s="1"/>
  <c r="BD27" i="1"/>
  <c r="BI27" i="1" s="1"/>
  <c r="BJ27" i="1" s="1"/>
  <c r="BD99" i="1"/>
  <c r="BI99" i="1" s="1"/>
  <c r="BJ99" i="1" s="1"/>
  <c r="AQ311" i="1"/>
  <c r="AQ201" i="1"/>
  <c r="AQ242" i="1"/>
  <c r="AN101" i="1"/>
  <c r="BK301" i="1"/>
  <c r="BO301" i="1" s="1"/>
  <c r="BP301" i="1" s="1"/>
  <c r="BK263" i="1"/>
  <c r="BO263" i="1" s="1"/>
  <c r="BP263" i="1" s="1"/>
  <c r="AQ372" i="1"/>
  <c r="BK176" i="1"/>
  <c r="BO176" i="1" s="1"/>
  <c r="BP176" i="1" s="1"/>
  <c r="BD303" i="1"/>
  <c r="BI303" i="1" s="1"/>
  <c r="BD47" i="1"/>
  <c r="BI47" i="1" s="1"/>
  <c r="BJ47" i="1" s="1"/>
  <c r="BD53" i="1"/>
  <c r="BI53" i="1" s="1"/>
  <c r="BJ53" i="1" s="1"/>
  <c r="BD270" i="1"/>
  <c r="BI270" i="1" s="1"/>
  <c r="BJ270" i="1" s="1"/>
  <c r="BD297" i="1"/>
  <c r="BI297" i="1" s="1"/>
  <c r="BJ297" i="1" s="1"/>
  <c r="BD250" i="1"/>
  <c r="BI250" i="1" s="1"/>
  <c r="BJ250" i="1" s="1"/>
  <c r="AN365" i="1"/>
  <c r="AQ124" i="1"/>
  <c r="AQ225" i="1"/>
  <c r="BD9" i="1"/>
  <c r="BI9" i="1" s="1"/>
  <c r="BJ9" i="1" s="1"/>
  <c r="BD67" i="1"/>
  <c r="BI67" i="1" s="1"/>
  <c r="BJ67" i="1" s="1"/>
  <c r="AN285" i="1"/>
  <c r="BD291" i="1"/>
  <c r="BI291" i="1" s="1"/>
  <c r="BJ291" i="1" s="1"/>
  <c r="AQ256" i="1"/>
  <c r="AN319" i="1"/>
  <c r="AN199" i="1"/>
  <c r="AQ228" i="1"/>
  <c r="AN329" i="1"/>
  <c r="AQ391" i="1"/>
  <c r="BK38" i="1"/>
  <c r="BO38" i="1" s="1"/>
  <c r="BP38" i="1" s="1"/>
  <c r="AN195" i="1"/>
  <c r="AQ271" i="1"/>
  <c r="AQ234" i="1"/>
  <c r="BK227" i="1"/>
  <c r="BO227" i="1" s="1"/>
  <c r="BP227" i="1" s="1"/>
  <c r="BD332" i="1"/>
  <c r="BI332" i="1" s="1"/>
  <c r="BJ332" i="1" s="1"/>
  <c r="AN347" i="1"/>
  <c r="BD137" i="1"/>
  <c r="BI137" i="1" s="1"/>
  <c r="BJ137" i="1" s="1"/>
  <c r="BD179" i="1"/>
  <c r="BI179" i="1" s="1"/>
  <c r="BJ179" i="1" s="1"/>
  <c r="BD129" i="1"/>
  <c r="BI129" i="1" s="1"/>
  <c r="BD186" i="1"/>
  <c r="BI186" i="1" s="1"/>
  <c r="BJ186" i="1" s="1"/>
  <c r="BD124" i="1"/>
  <c r="BI124" i="1" s="1"/>
  <c r="BJ124" i="1" s="1"/>
  <c r="BD275" i="1"/>
  <c r="BI275" i="1" s="1"/>
  <c r="AQ190" i="1"/>
  <c r="AN303" i="1"/>
  <c r="BD183" i="1"/>
  <c r="BI183" i="1" s="1"/>
  <c r="BJ183" i="1" s="1"/>
  <c r="BD262" i="1"/>
  <c r="BI262" i="1" s="1"/>
  <c r="BJ262" i="1" s="1"/>
  <c r="AN91" i="1"/>
  <c r="AQ198" i="1"/>
  <c r="AQ222" i="1"/>
  <c r="AN294" i="1"/>
  <c r="AN178" i="1"/>
  <c r="AQ230" i="1"/>
  <c r="AN265" i="1"/>
  <c r="AQ160" i="1"/>
  <c r="BK236" i="1"/>
  <c r="BO236" i="1" s="1"/>
  <c r="BP236" i="1" s="1"/>
  <c r="AN40" i="1"/>
  <c r="AN325" i="1"/>
  <c r="AN254" i="1"/>
  <c r="BD393" i="1"/>
  <c r="BI393" i="1" s="1"/>
  <c r="BJ393" i="1" s="1"/>
  <c r="BD143" i="1"/>
  <c r="BI143" i="1" s="1"/>
  <c r="BJ143" i="1" s="1"/>
  <c r="BD21" i="1"/>
  <c r="BI21" i="1" s="1"/>
  <c r="BD118" i="1"/>
  <c r="BI118" i="1" s="1"/>
  <c r="BJ118" i="1" s="1"/>
  <c r="BD59" i="1"/>
  <c r="BI59" i="1" s="1"/>
  <c r="BJ59" i="1" s="1"/>
  <c r="BD82" i="1"/>
  <c r="BI82" i="1" s="1"/>
  <c r="BJ82" i="1" s="1"/>
  <c r="BD141" i="1"/>
  <c r="BI141" i="1" s="1"/>
  <c r="BJ141" i="1" s="1"/>
  <c r="BD83" i="1"/>
  <c r="BI83" i="1" s="1"/>
  <c r="BJ83" i="1" s="1"/>
  <c r="BD114" i="1"/>
  <c r="BI114" i="1" s="1"/>
  <c r="BD166" i="1"/>
  <c r="BI166" i="1" s="1"/>
  <c r="BJ166" i="1" s="1"/>
  <c r="BD277" i="1"/>
  <c r="BI277" i="1" s="1"/>
  <c r="BJ277" i="1" s="1"/>
  <c r="BD280" i="1"/>
  <c r="BI280" i="1" s="1"/>
  <c r="BJ280" i="1" s="1"/>
  <c r="BD238" i="1"/>
  <c r="BI238" i="1" s="1"/>
  <c r="BJ238" i="1" s="1"/>
  <c r="AN345" i="1"/>
  <c r="BK295" i="1"/>
  <c r="BO295" i="1" s="1"/>
  <c r="BP295" i="1" s="1"/>
  <c r="BK381" i="1"/>
  <c r="BO381" i="1" s="1"/>
  <c r="BP381" i="1" s="1"/>
  <c r="BD366" i="1"/>
  <c r="BI366" i="1" s="1"/>
  <c r="BJ366" i="1" s="1"/>
  <c r="BD74" i="1"/>
  <c r="BI74" i="1" s="1"/>
  <c r="BJ74" i="1" s="1"/>
  <c r="BD90" i="1"/>
  <c r="BI90" i="1" s="1"/>
  <c r="BJ90" i="1" s="1"/>
  <c r="BD223" i="1"/>
  <c r="BI223" i="1" s="1"/>
  <c r="AQ390" i="1"/>
  <c r="AQ122" i="1"/>
  <c r="BD380" i="1"/>
  <c r="BI380" i="1" s="1"/>
  <c r="BJ380" i="1" s="1"/>
  <c r="BD145" i="1"/>
  <c r="BI145" i="1" s="1"/>
  <c r="BJ145" i="1" s="1"/>
  <c r="BD256" i="1"/>
  <c r="BI256" i="1" s="1"/>
  <c r="BJ256" i="1" s="1"/>
  <c r="BK226" i="1"/>
  <c r="BO226" i="1" s="1"/>
  <c r="BP226" i="1" s="1"/>
  <c r="BD254" i="1"/>
  <c r="BI254" i="1" s="1"/>
  <c r="BJ254" i="1" s="1"/>
  <c r="BK363" i="1"/>
  <c r="BO363" i="1" s="1"/>
  <c r="BP363" i="1" s="1"/>
  <c r="BD64" i="1"/>
  <c r="BI64" i="1" s="1"/>
  <c r="BJ64" i="1" s="1"/>
  <c r="BD138" i="1"/>
  <c r="BI138" i="1" s="1"/>
  <c r="BJ138" i="1" s="1"/>
  <c r="BD199" i="1"/>
  <c r="BI199" i="1" s="1"/>
  <c r="BJ199" i="1" s="1"/>
  <c r="BK184" i="1"/>
  <c r="BO184" i="1" s="1"/>
  <c r="BP184" i="1" s="1"/>
  <c r="AQ40" i="1"/>
  <c r="AN225" i="1"/>
  <c r="AQ125" i="1"/>
  <c r="BD351" i="1"/>
  <c r="BI351" i="1" s="1"/>
  <c r="BJ351" i="1" s="1"/>
  <c r="BD350" i="1"/>
  <c r="BI350" i="1" s="1"/>
  <c r="BJ350" i="1" s="1"/>
  <c r="BD298" i="1"/>
  <c r="BI298" i="1" s="1"/>
  <c r="BJ298" i="1" s="1"/>
  <c r="BD224" i="1"/>
  <c r="BI224" i="1" s="1"/>
  <c r="BJ224" i="1" s="1"/>
  <c r="BD209" i="1"/>
  <c r="BI209" i="1" s="1"/>
  <c r="BJ209" i="1" s="1"/>
  <c r="BD181" i="1"/>
  <c r="BI181" i="1" s="1"/>
  <c r="BJ181" i="1" s="1"/>
  <c r="AN323" i="1"/>
  <c r="AN143" i="1"/>
  <c r="AN328" i="1"/>
  <c r="AQ118" i="1"/>
  <c r="AQ366" i="1"/>
  <c r="BD248" i="1"/>
  <c r="BI248" i="1" s="1"/>
  <c r="BJ248" i="1" s="1"/>
  <c r="BD109" i="1"/>
  <c r="BI109" i="1" s="1"/>
  <c r="BJ109" i="1" s="1"/>
  <c r="BD106" i="1"/>
  <c r="BI106" i="1" s="1"/>
  <c r="BD212" i="1"/>
  <c r="BI212" i="1" s="1"/>
  <c r="BJ212" i="1" s="1"/>
  <c r="BD85" i="1"/>
  <c r="BI85" i="1" s="1"/>
  <c r="BJ85" i="1" s="1"/>
  <c r="BD80" i="1"/>
  <c r="BI80" i="1" s="1"/>
  <c r="BJ80" i="1" s="1"/>
  <c r="AN263" i="1"/>
  <c r="BD313" i="1"/>
  <c r="BI313" i="1" s="1"/>
  <c r="BJ313" i="1" s="1"/>
  <c r="AQ288" i="1"/>
  <c r="BK188" i="1"/>
  <c r="BO188" i="1" s="1"/>
  <c r="BP188" i="1" s="1"/>
  <c r="BD235" i="1"/>
  <c r="BI235" i="1" s="1"/>
  <c r="BJ235" i="1" s="1"/>
  <c r="BD294" i="1"/>
  <c r="BI294" i="1" s="1"/>
  <c r="BJ294" i="1" s="1"/>
  <c r="BD193" i="1"/>
  <c r="BI193" i="1" s="1"/>
  <c r="AN363" i="1"/>
  <c r="AQ383" i="1"/>
  <c r="AN284" i="1"/>
  <c r="AN279" i="1"/>
  <c r="AN334" i="1"/>
  <c r="BJ18" i="1"/>
  <c r="AN340" i="1"/>
  <c r="AQ324" i="1"/>
  <c r="BK266" i="1"/>
  <c r="BO266" i="1" s="1"/>
  <c r="BP266" i="1" s="1"/>
  <c r="BK223" i="1"/>
  <c r="BO223" i="1" s="1"/>
  <c r="BP223" i="1" s="1"/>
  <c r="BK128" i="1"/>
  <c r="BO128" i="1" s="1"/>
  <c r="BP128" i="1" s="1"/>
  <c r="BD150" i="1"/>
  <c r="BI150" i="1" s="1"/>
  <c r="BJ150" i="1" s="1"/>
  <c r="BD63" i="1"/>
  <c r="BI63" i="1" s="1"/>
  <c r="BJ63" i="1" s="1"/>
  <c r="AN346" i="1"/>
  <c r="AQ9" i="1"/>
  <c r="AQ350" i="1"/>
  <c r="AN234" i="1"/>
  <c r="AQ344" i="1"/>
  <c r="AQ371" i="1"/>
  <c r="AQ368" i="1"/>
  <c r="BK264" i="1"/>
  <c r="BO264" i="1" s="1"/>
  <c r="BP264" i="1" s="1"/>
  <c r="AN315" i="1"/>
  <c r="BD148" i="1"/>
  <c r="BI148" i="1" s="1"/>
  <c r="BJ148" i="1" s="1"/>
  <c r="BK267" i="1"/>
  <c r="BO267" i="1" s="1"/>
  <c r="BP267" i="1" s="1"/>
  <c r="BD367" i="1"/>
  <c r="BI367" i="1" s="1"/>
  <c r="BJ367" i="1" s="1"/>
  <c r="AQ388" i="1"/>
  <c r="BK305" i="1"/>
  <c r="BO305" i="1" s="1"/>
  <c r="BP305" i="1" s="1"/>
  <c r="AQ387" i="1"/>
  <c r="BD284" i="1"/>
  <c r="BI284" i="1" s="1"/>
  <c r="BJ284" i="1" s="1"/>
  <c r="AN109" i="1"/>
  <c r="AQ233" i="1"/>
  <c r="AQ367" i="1"/>
  <c r="AQ106" i="1"/>
  <c r="BK255" i="1"/>
  <c r="BO255" i="1" s="1"/>
  <c r="BP255" i="1" s="1"/>
  <c r="BD215" i="1"/>
  <c r="BI215" i="1" s="1"/>
  <c r="AQ362" i="1"/>
  <c r="AQ375" i="1"/>
  <c r="AN327" i="1"/>
  <c r="AQ314" i="1"/>
  <c r="AN335" i="1"/>
  <c r="AQ376" i="1"/>
  <c r="AQ389" i="1"/>
  <c r="AQ359" i="1"/>
  <c r="AN370" i="1"/>
  <c r="BD81" i="1"/>
  <c r="BI81" i="1" s="1"/>
  <c r="BJ81" i="1" s="1"/>
  <c r="BD244" i="1"/>
  <c r="BI244" i="1" s="1"/>
  <c r="BJ41" i="1"/>
  <c r="BJ43" i="1"/>
  <c r="BJ62" i="1"/>
  <c r="BJ91" i="1"/>
  <c r="BJ101" i="1"/>
  <c r="BJ25" i="1"/>
  <c r="BJ164" i="1"/>
  <c r="BJ113" i="1"/>
  <c r="BJ70" i="1"/>
  <c r="BJ167" i="1"/>
  <c r="BJ77" i="1"/>
  <c r="BJ48" i="1"/>
  <c r="BJ203" i="1"/>
  <c r="BD353" i="1"/>
  <c r="BI353" i="1" s="1"/>
  <c r="BJ69" i="1"/>
  <c r="AN369" i="1"/>
  <c r="AQ349" i="1"/>
  <c r="AN374" i="1"/>
  <c r="AQ364" i="1"/>
  <c r="AN362" i="1"/>
  <c r="AQ52" i="1"/>
  <c r="AN288" i="1"/>
  <c r="AN359" i="1"/>
  <c r="BK324" i="1"/>
  <c r="BO324" i="1" s="1"/>
  <c r="BP324" i="1" s="1"/>
  <c r="AQ370" i="1"/>
  <c r="BD370" i="1"/>
  <c r="BI370" i="1" s="1"/>
  <c r="AQ353" i="1"/>
  <c r="BJ23" i="1"/>
  <c r="AQ379" i="1"/>
  <c r="AQ333" i="1"/>
  <c r="BD7" i="1"/>
  <c r="AN375" i="1"/>
  <c r="AQ229" i="1"/>
  <c r="AN174" i="1"/>
  <c r="BK391" i="1"/>
  <c r="BO391" i="1" s="1"/>
  <c r="BP391" i="1" s="1"/>
  <c r="AN266" i="1"/>
  <c r="BK353" i="1"/>
  <c r="BO353" i="1" s="1"/>
  <c r="BP353" i="1" s="1"/>
  <c r="BK351" i="1"/>
  <c r="BO351" i="1" s="1"/>
  <c r="BP351" i="1" s="1"/>
  <c r="AN268" i="1"/>
  <c r="AN348" i="1"/>
  <c r="AQ57" i="1"/>
  <c r="AN270" i="1"/>
  <c r="BK327" i="1"/>
  <c r="BO327" i="1" s="1"/>
  <c r="BP327" i="1" s="1"/>
  <c r="AQ392" i="1"/>
  <c r="AQ358" i="1"/>
  <c r="AQ338" i="1"/>
  <c r="AN330" i="1"/>
  <c r="AN360" i="1"/>
  <c r="AN102" i="1"/>
  <c r="BK358" i="1"/>
  <c r="BO358" i="1" s="1"/>
  <c r="BP358" i="1" s="1"/>
  <c r="BD345" i="1"/>
  <c r="BI345" i="1" s="1"/>
  <c r="AN326" i="1"/>
  <c r="AN322" i="1"/>
  <c r="AQ393" i="1"/>
  <c r="AQ312" i="1"/>
  <c r="AN316" i="1"/>
  <c r="AN342" i="1"/>
  <c r="BK360" i="1"/>
  <c r="BO360" i="1" s="1"/>
  <c r="BP360" i="1" s="1"/>
  <c r="AQ334" i="1"/>
  <c r="AQ382" i="1"/>
  <c r="AN165" i="1"/>
  <c r="AN66" i="1"/>
  <c r="AQ280" i="1"/>
  <c r="AQ208" i="1"/>
  <c r="AQ262" i="1"/>
  <c r="AQ356" i="1"/>
  <c r="AN90" i="1"/>
  <c r="AN70" i="1"/>
  <c r="AN166" i="1"/>
  <c r="AN332" i="1"/>
  <c r="AN81" i="1"/>
  <c r="BD302" i="1"/>
  <c r="BI302" i="1" s="1"/>
  <c r="BK357" i="1"/>
  <c r="BO357" i="1" s="1"/>
  <c r="BP357" i="1" s="1"/>
  <c r="BD329" i="1"/>
  <c r="BI329" i="1" s="1"/>
  <c r="AN202" i="1"/>
  <c r="AQ285" i="1"/>
  <c r="AQ254" i="1"/>
  <c r="BK344" i="1"/>
  <c r="BO344" i="1" s="1"/>
  <c r="BP344" i="1" s="1"/>
  <c r="BK307" i="1"/>
  <c r="BO307" i="1" s="1"/>
  <c r="BP307" i="1" s="1"/>
  <c r="BK354" i="1"/>
  <c r="BO354" i="1" s="1"/>
  <c r="BP354" i="1" s="1"/>
  <c r="BD293" i="1"/>
  <c r="BI293" i="1" s="1"/>
  <c r="BK293" i="1"/>
  <c r="BO293" i="1" s="1"/>
  <c r="BP293" i="1" s="1"/>
  <c r="BK348" i="1"/>
  <c r="BO348" i="1" s="1"/>
  <c r="BP348" i="1" s="1"/>
  <c r="BD348" i="1"/>
  <c r="BI348" i="1" s="1"/>
  <c r="BJ31" i="1"/>
  <c r="AN42" i="1"/>
  <c r="AN372" i="1"/>
  <c r="AN216" i="1"/>
  <c r="AQ73" i="1"/>
  <c r="AN145" i="1"/>
  <c r="AN92" i="1"/>
  <c r="BD385" i="1"/>
  <c r="BI385" i="1" s="1"/>
  <c r="AN196" i="1"/>
  <c r="AN236" i="1"/>
  <c r="AQ46" i="1"/>
  <c r="AN382" i="1"/>
  <c r="AQ162" i="1"/>
  <c r="AN188" i="1"/>
  <c r="AN58" i="1"/>
  <c r="AQ18" i="1"/>
  <c r="BJ168" i="1"/>
  <c r="BD372" i="1"/>
  <c r="BI372" i="1" s="1"/>
  <c r="BK372" i="1"/>
  <c r="BO372" i="1" s="1"/>
  <c r="BP372" i="1" s="1"/>
  <c r="BD383" i="1"/>
  <c r="BI383" i="1" s="1"/>
  <c r="BK383" i="1"/>
  <c r="BO383" i="1" s="1"/>
  <c r="BP383" i="1" s="1"/>
  <c r="AQ34" i="1"/>
  <c r="AN164" i="1"/>
  <c r="AQ220" i="1"/>
  <c r="BD321" i="1"/>
  <c r="BI321" i="1" s="1"/>
  <c r="BK321" i="1"/>
  <c r="BO321" i="1" s="1"/>
  <c r="BP321" i="1" s="1"/>
  <c r="BD331" i="1"/>
  <c r="BI331" i="1" s="1"/>
  <c r="BK331" i="1"/>
  <c r="BO331" i="1" s="1"/>
  <c r="BP331" i="1" s="1"/>
  <c r="BK322" i="1"/>
  <c r="BO322" i="1" s="1"/>
  <c r="BP322" i="1" s="1"/>
  <c r="BD322" i="1"/>
  <c r="BI322" i="1" s="1"/>
  <c r="BD342" i="1"/>
  <c r="BI342" i="1" s="1"/>
  <c r="BK342" i="1"/>
  <c r="BO342" i="1" s="1"/>
  <c r="BP342" i="1" s="1"/>
  <c r="AQ347" i="1"/>
  <c r="AQ343" i="1"/>
  <c r="AN354" i="1"/>
  <c r="AN296" i="1"/>
  <c r="AN117" i="1"/>
  <c r="AN249" i="1"/>
  <c r="BD333" i="1"/>
  <c r="BI333" i="1" s="1"/>
  <c r="BK333" i="1"/>
  <c r="BO333" i="1" s="1"/>
  <c r="BP333" i="1" s="1"/>
  <c r="BK339" i="1"/>
  <c r="BO339" i="1" s="1"/>
  <c r="BP339" i="1" s="1"/>
  <c r="BD339" i="1"/>
  <c r="BI339" i="1" s="1"/>
  <c r="BD299" i="1"/>
  <c r="BI299" i="1" s="1"/>
  <c r="BK299" i="1"/>
  <c r="BO299" i="1" s="1"/>
  <c r="BP299" i="1" s="1"/>
  <c r="AQ87" i="1"/>
  <c r="AN62" i="1"/>
  <c r="BD320" i="1"/>
  <c r="BI320" i="1" s="1"/>
  <c r="BK320" i="1"/>
  <c r="BO320" i="1" s="1"/>
  <c r="BP320" i="1" s="1"/>
  <c r="BK346" i="1"/>
  <c r="BO346" i="1" s="1"/>
  <c r="BP346" i="1" s="1"/>
  <c r="BD346" i="1"/>
  <c r="BI346" i="1" s="1"/>
  <c r="BJ88" i="1"/>
  <c r="AQ168" i="1"/>
  <c r="AQ194" i="1"/>
  <c r="AQ96" i="1"/>
  <c r="BK290" i="1"/>
  <c r="BO290" i="1" s="1"/>
  <c r="BP290" i="1" s="1"/>
  <c r="BD290" i="1"/>
  <c r="BI290" i="1" s="1"/>
  <c r="BK309" i="1"/>
  <c r="BO309" i="1" s="1"/>
  <c r="BP309" i="1" s="1"/>
  <c r="BD309" i="1"/>
  <c r="BI309" i="1" s="1"/>
  <c r="BD304" i="1"/>
  <c r="BI304" i="1" s="1"/>
  <c r="BK304" i="1"/>
  <c r="BO304" i="1" s="1"/>
  <c r="BP304" i="1" s="1"/>
  <c r="BK337" i="1"/>
  <c r="BO337" i="1" s="1"/>
  <c r="BP337" i="1" s="1"/>
  <c r="BD337" i="1"/>
  <c r="BI337" i="1" s="1"/>
  <c r="BD365" i="1"/>
  <c r="BI365" i="1" s="1"/>
  <c r="BK365" i="1"/>
  <c r="BO365" i="1" s="1"/>
  <c r="BP365" i="1" s="1"/>
  <c r="BK374" i="1"/>
  <c r="BO374" i="1" s="1"/>
  <c r="BP374" i="1" s="1"/>
  <c r="BD374" i="1"/>
  <c r="BI374" i="1" s="1"/>
  <c r="BD26" i="1"/>
  <c r="BI26" i="1" s="1"/>
  <c r="BJ208" i="1"/>
  <c r="AQ171" i="1"/>
  <c r="AN271" i="1"/>
  <c r="BD336" i="1"/>
  <c r="BI336" i="1" s="1"/>
  <c r="BK336" i="1"/>
  <c r="BO336" i="1" s="1"/>
  <c r="BP336" i="1" s="1"/>
  <c r="BD356" i="1"/>
  <c r="BI356" i="1" s="1"/>
  <c r="BK356" i="1"/>
  <c r="BO356" i="1" s="1"/>
  <c r="BP356" i="1" s="1"/>
  <c r="BK387" i="1"/>
  <c r="BO387" i="1" s="1"/>
  <c r="BP387" i="1" s="1"/>
  <c r="BD387" i="1"/>
  <c r="BI387" i="1" s="1"/>
  <c r="BK165" i="1"/>
  <c r="BO165" i="1" s="1"/>
  <c r="BP165" i="1" s="1"/>
  <c r="BD165" i="1"/>
  <c r="BI165" i="1" s="1"/>
  <c r="BD8" i="1"/>
  <c r="BI8" i="1" s="1"/>
  <c r="BD369" i="1"/>
  <c r="BI369" i="1" s="1"/>
  <c r="BK369" i="1"/>
  <c r="BO369" i="1" s="1"/>
  <c r="BP369" i="1" s="1"/>
  <c r="BD292" i="1"/>
  <c r="BI292" i="1" s="1"/>
  <c r="BK292" i="1"/>
  <c r="BO292" i="1" s="1"/>
  <c r="BP292" i="1" s="1"/>
  <c r="BD323" i="1"/>
  <c r="BI323" i="1" s="1"/>
  <c r="BK323" i="1"/>
  <c r="BO323" i="1" s="1"/>
  <c r="BP323" i="1" s="1"/>
  <c r="BD352" i="1"/>
  <c r="BI352" i="1" s="1"/>
  <c r="BK352" i="1"/>
  <c r="BO352" i="1" s="1"/>
  <c r="BP352" i="1" s="1"/>
  <c r="BD325" i="1"/>
  <c r="BI325" i="1" s="1"/>
  <c r="BK325" i="1"/>
  <c r="BO325" i="1" s="1"/>
  <c r="BP325" i="1" s="1"/>
  <c r="AQ211" i="1"/>
  <c r="BD359" i="1"/>
  <c r="BI359" i="1" s="1"/>
  <c r="BK359" i="1"/>
  <c r="BO359" i="1" s="1"/>
  <c r="BP359" i="1" s="1"/>
  <c r="BD274" i="1"/>
  <c r="BI274" i="1" s="1"/>
  <c r="BK274" i="1"/>
  <c r="BO274" i="1" s="1"/>
  <c r="BP274" i="1" s="1"/>
  <c r="BD306" i="1"/>
  <c r="BI306" i="1" s="1"/>
  <c r="BK306" i="1"/>
  <c r="BO306" i="1" s="1"/>
  <c r="BP306" i="1" s="1"/>
  <c r="BD373" i="1"/>
  <c r="BI373" i="1" s="1"/>
  <c r="BK373" i="1"/>
  <c r="BO373" i="1" s="1"/>
  <c r="BP373" i="1" s="1"/>
  <c r="BD386" i="1"/>
  <c r="BI386" i="1" s="1"/>
  <c r="BK386" i="1"/>
  <c r="BO386" i="1" s="1"/>
  <c r="BP386" i="1" s="1"/>
  <c r="AN389" i="1"/>
  <c r="AN350" i="1"/>
  <c r="AN385" i="1"/>
  <c r="AN376" i="1"/>
  <c r="AQ279" i="1"/>
  <c r="AQ245" i="1"/>
  <c r="AQ238" i="1"/>
  <c r="AQ133" i="1"/>
  <c r="AQ105" i="1"/>
  <c r="AN97" i="1"/>
  <c r="AQ377" i="1"/>
  <c r="AQ263" i="1"/>
  <c r="AN273" i="1"/>
  <c r="AN258" i="1"/>
  <c r="AQ140" i="1"/>
  <c r="AQ19" i="1"/>
  <c r="AQ269" i="1"/>
  <c r="AQ116" i="1"/>
  <c r="AN98" i="1"/>
  <c r="AQ170" i="1"/>
  <c r="AQ67" i="1"/>
  <c r="AQ346" i="1"/>
  <c r="AQ289" i="1"/>
  <c r="AQ255" i="1"/>
  <c r="AQ93" i="1"/>
  <c r="AQ80" i="1"/>
  <c r="AQ152" i="1"/>
  <c r="AQ340" i="1"/>
  <c r="AQ369" i="1"/>
  <c r="AN252" i="1"/>
  <c r="BK377" i="1"/>
  <c r="BO377" i="1" s="1"/>
  <c r="BP377" i="1" s="1"/>
  <c r="BD377" i="1"/>
  <c r="BI377" i="1" s="1"/>
  <c r="BK389" i="1"/>
  <c r="BO389" i="1" s="1"/>
  <c r="BP389" i="1" s="1"/>
  <c r="BD389" i="1"/>
  <c r="BI389" i="1" s="1"/>
  <c r="AQ7" i="1"/>
  <c r="BD279" i="1"/>
  <c r="BI279" i="1" s="1"/>
  <c r="BK279" i="1"/>
  <c r="BO279" i="1" s="1"/>
  <c r="BP279" i="1" s="1"/>
  <c r="AQ243" i="1"/>
  <c r="AQ195" i="1"/>
  <c r="AQ231" i="1"/>
  <c r="AQ191" i="1"/>
  <c r="AN388" i="1"/>
  <c r="AQ227" i="1"/>
  <c r="AN210" i="1"/>
  <c r="AN158" i="1"/>
  <c r="AN371" i="1"/>
  <c r="AN391" i="1"/>
  <c r="AN353" i="1"/>
  <c r="AQ217" i="1"/>
  <c r="AQ226" i="1"/>
  <c r="AQ244" i="1"/>
  <c r="AQ71" i="1"/>
  <c r="AQ305" i="1"/>
  <c r="AQ43" i="1"/>
  <c r="AQ142" i="1"/>
  <c r="AN224" i="1"/>
  <c r="AQ138" i="1"/>
  <c r="AN206" i="1"/>
  <c r="AN64" i="1"/>
  <c r="AN311" i="1"/>
  <c r="AQ386" i="1"/>
  <c r="AQ373" i="1"/>
  <c r="AQ300" i="1"/>
  <c r="AQ51" i="1"/>
  <c r="AQ126" i="1"/>
  <c r="AQ61" i="1"/>
  <c r="AQ351" i="1"/>
  <c r="AQ330" i="1"/>
  <c r="BD392" i="1"/>
  <c r="BI392" i="1" s="1"/>
  <c r="BK392" i="1"/>
  <c r="BO392" i="1" s="1"/>
  <c r="BP392" i="1" s="1"/>
  <c r="BD382" i="1"/>
  <c r="BI382" i="1" s="1"/>
  <c r="BK382" i="1"/>
  <c r="BO382" i="1" s="1"/>
  <c r="BP382" i="1" s="1"/>
  <c r="AQ203" i="1"/>
  <c r="AN320" i="1"/>
  <c r="AN282" i="1"/>
  <c r="AQ89" i="1"/>
  <c r="AQ163" i="1"/>
  <c r="AQ139" i="1"/>
  <c r="AQ323" i="1"/>
  <c r="AQ304" i="1"/>
  <c r="AN309" i="1"/>
  <c r="AQ36" i="1"/>
  <c r="AN209" i="1"/>
  <c r="AQ232" i="1"/>
  <c r="AN177" i="1"/>
  <c r="AQ355" i="1"/>
  <c r="AN256" i="1"/>
  <c r="AN228" i="1"/>
  <c r="AQ149" i="1"/>
  <c r="AQ101" i="1"/>
  <c r="AN205" i="1"/>
  <c r="AQ17" i="1"/>
  <c r="AQ326" i="1"/>
  <c r="AN324" i="1"/>
  <c r="BD341" i="1"/>
  <c r="BI341" i="1" s="1"/>
  <c r="BK341" i="1"/>
  <c r="BO341" i="1" s="1"/>
  <c r="BP341" i="1" s="1"/>
  <c r="BK384" i="1"/>
  <c r="BO384" i="1" s="1"/>
  <c r="BP384" i="1" s="1"/>
  <c r="BD384" i="1"/>
  <c r="BI384" i="1" s="1"/>
  <c r="BD24" i="1"/>
  <c r="BI24" i="1" s="1"/>
  <c r="BK300" i="1"/>
  <c r="BO300" i="1" s="1"/>
  <c r="BP300" i="1" s="1"/>
  <c r="BD300" i="1"/>
  <c r="BI300" i="1" s="1"/>
  <c r="BD316" i="1"/>
  <c r="BI316" i="1" s="1"/>
  <c r="BK316" i="1"/>
  <c r="BO316" i="1" s="1"/>
  <c r="BP316" i="1" s="1"/>
  <c r="BK335" i="1"/>
  <c r="BO335" i="1" s="1"/>
  <c r="BP335" i="1" s="1"/>
  <c r="BD335" i="1"/>
  <c r="BI335" i="1" s="1"/>
  <c r="BD355" i="1"/>
  <c r="BI355" i="1" s="1"/>
  <c r="BK355" i="1"/>
  <c r="BO355" i="1" s="1"/>
  <c r="BP355" i="1" s="1"/>
  <c r="BD390" i="1"/>
  <c r="BI390" i="1" s="1"/>
  <c r="BK390" i="1"/>
  <c r="BO390" i="1" s="1"/>
  <c r="BP390" i="1" s="1"/>
  <c r="BK375" i="1"/>
  <c r="BO375" i="1" s="1"/>
  <c r="BP375" i="1" s="1"/>
  <c r="BD375" i="1"/>
  <c r="BI375" i="1" s="1"/>
  <c r="AQ155" i="1"/>
  <c r="AQ179" i="1"/>
  <c r="AQ315" i="1"/>
  <c r="AQ132" i="1"/>
  <c r="AQ79" i="1"/>
  <c r="AN218" i="1"/>
  <c r="AQ112" i="1"/>
  <c r="AQ59" i="1"/>
  <c r="AN86" i="1"/>
  <c r="AQ339" i="1"/>
  <c r="AQ286" i="1"/>
  <c r="AQ281" i="1"/>
  <c r="AQ293" i="1"/>
  <c r="AQ72" i="1"/>
  <c r="AQ184" i="1"/>
  <c r="AN181" i="1"/>
  <c r="AQ167" i="1"/>
  <c r="AQ329" i="1"/>
  <c r="AQ261" i="1"/>
  <c r="AN214" i="1"/>
  <c r="AQ182" i="1"/>
  <c r="AQ121" i="1"/>
  <c r="AQ44" i="1"/>
  <c r="AQ173" i="1"/>
  <c r="AQ365" i="1"/>
  <c r="AQ298" i="1"/>
  <c r="BD312" i="1"/>
  <c r="BI312" i="1" s="1"/>
  <c r="BK312" i="1"/>
  <c r="BO312" i="1" s="1"/>
  <c r="BP312" i="1" s="1"/>
  <c r="BD285" i="1"/>
  <c r="BI285" i="1" s="1"/>
  <c r="BK285" i="1"/>
  <c r="BO285" i="1" s="1"/>
  <c r="BP285" i="1" s="1"/>
  <c r="BK376" i="1"/>
  <c r="BO376" i="1" s="1"/>
  <c r="BP376" i="1" s="1"/>
  <c r="BD376" i="1"/>
  <c r="BI376" i="1" s="1"/>
  <c r="AQ247" i="1"/>
  <c r="AQ75" i="1"/>
  <c r="BJ242" i="1"/>
  <c r="AQ11" i="1"/>
  <c r="AQ107" i="1"/>
  <c r="AN393" i="1"/>
  <c r="AQ331" i="1"/>
  <c r="AQ361" i="1"/>
  <c r="AN290" i="1"/>
  <c r="AQ265" i="1"/>
  <c r="AN49" i="1"/>
  <c r="AQ13" i="1"/>
  <c r="AQ260" i="1"/>
  <c r="AQ127" i="1"/>
  <c r="AQ151" i="1"/>
  <c r="AQ374" i="1"/>
  <c r="AQ363" i="1"/>
  <c r="AQ76" i="1"/>
  <c r="AN150" i="1"/>
  <c r="AQ185" i="1"/>
  <c r="AN60" i="1"/>
  <c r="AN333" i="1"/>
  <c r="AQ294" i="1"/>
  <c r="AN246" i="1"/>
  <c r="AN242" i="1"/>
  <c r="AN317" i="1"/>
  <c r="AN292" i="1"/>
  <c r="AN222" i="1"/>
  <c r="AN278" i="1"/>
  <c r="AN221" i="1"/>
  <c r="AN172" i="1"/>
  <c r="AQ103" i="1"/>
  <c r="AN190" i="1"/>
  <c r="AN156" i="1"/>
  <c r="AN113" i="1"/>
  <c r="AQ175" i="1"/>
  <c r="AN130" i="1"/>
  <c r="AN108" i="1"/>
  <c r="AQ55" i="1"/>
  <c r="AN137" i="1"/>
  <c r="AQ100" i="1"/>
  <c r="AQ68" i="1"/>
  <c r="BJ78" i="1"/>
  <c r="AN392" i="1"/>
  <c r="AN318" i="1"/>
  <c r="AN253" i="1"/>
  <c r="AN146" i="1"/>
  <c r="AQ99" i="1"/>
  <c r="AN189" i="1"/>
  <c r="AN153" i="1"/>
  <c r="AN157" i="1"/>
  <c r="AN128" i="1"/>
  <c r="AN104" i="1"/>
  <c r="AN53" i="1"/>
  <c r="AQ16" i="1"/>
  <c r="AN251" i="1"/>
  <c r="AN352" i="1"/>
  <c r="AN364" i="1"/>
  <c r="AN336" i="1"/>
  <c r="AN368" i="1"/>
  <c r="AN383" i="1"/>
  <c r="AN357" i="1"/>
  <c r="AN341" i="1"/>
  <c r="AN310" i="1"/>
  <c r="AQ299" i="1"/>
  <c r="AN237" i="1"/>
  <c r="AN313" i="1"/>
  <c r="AQ291" i="1"/>
  <c r="AQ284" i="1"/>
  <c r="AN110" i="1"/>
  <c r="AQ83" i="1"/>
  <c r="AQ39" i="1"/>
  <c r="AN141" i="1"/>
  <c r="AN94" i="1"/>
  <c r="AN169" i="1"/>
  <c r="AN136" i="1"/>
  <c r="AN114" i="1"/>
  <c r="AN45" i="1"/>
  <c r="AN160" i="1"/>
  <c r="AQ131" i="1"/>
  <c r="AN74" i="1"/>
  <c r="AQ15" i="1"/>
  <c r="BJ134" i="1"/>
  <c r="AN381" i="1"/>
  <c r="AN379" i="1"/>
  <c r="AN344" i="1"/>
  <c r="AN337" i="1"/>
  <c r="AN306" i="1"/>
  <c r="AN233" i="1"/>
  <c r="AN314" i="1"/>
  <c r="AQ277" i="1"/>
  <c r="AQ287" i="1"/>
  <c r="AN312" i="1"/>
  <c r="AQ178" i="1"/>
  <c r="AQ215" i="1"/>
  <c r="AQ120" i="1"/>
  <c r="AQ316" i="1"/>
  <c r="AQ328" i="1"/>
  <c r="AQ180" i="1"/>
  <c r="AQ144" i="1"/>
  <c r="AQ20" i="1"/>
  <c r="BK334" i="1"/>
  <c r="BO334" i="1" s="1"/>
  <c r="BP334" i="1" s="1"/>
  <c r="BD334" i="1"/>
  <c r="BI334" i="1" s="1"/>
  <c r="AN349" i="1"/>
  <c r="AQ223" i="1"/>
  <c r="BD379" i="1"/>
  <c r="BI379" i="1" s="1"/>
  <c r="BK379" i="1"/>
  <c r="BO379" i="1" s="1"/>
  <c r="BP379" i="1" s="1"/>
  <c r="AN367" i="1"/>
  <c r="AN302" i="1"/>
  <c r="AQ264" i="1"/>
  <c r="AQ327" i="1"/>
  <c r="AQ275" i="1"/>
  <c r="AQ308" i="1"/>
  <c r="AN297" i="1"/>
  <c r="AQ259" i="1"/>
  <c r="AN230" i="1"/>
  <c r="AQ199" i="1"/>
  <c r="AQ161" i="1"/>
  <c r="AN65" i="1"/>
  <c r="AQ35" i="1"/>
  <c r="AN197" i="1"/>
  <c r="AN148" i="1"/>
  <c r="AN54" i="1"/>
  <c r="AN204" i="1"/>
  <c r="AN176" i="1"/>
  <c r="AN41" i="1"/>
  <c r="AN201" i="1"/>
  <c r="AN154" i="1"/>
  <c r="AN380" i="1"/>
  <c r="AN390" i="1"/>
  <c r="AN358" i="1"/>
  <c r="AN338" i="1"/>
  <c r="AN384" i="1"/>
  <c r="AN274" i="1"/>
  <c r="AQ303" i="1"/>
  <c r="AQ63" i="1"/>
  <c r="AQ159" i="1"/>
  <c r="AN37" i="1"/>
  <c r="AN198" i="1"/>
  <c r="AN82" i="1"/>
  <c r="AN56" i="1"/>
  <c r="AN193" i="1"/>
  <c r="AN85" i="1"/>
  <c r="AN84" i="1"/>
  <c r="AN50" i="1"/>
  <c r="AN212" i="1"/>
  <c r="AQ183" i="1"/>
  <c r="AN192" i="1"/>
  <c r="AQ135" i="1"/>
  <c r="AN78" i="1"/>
  <c r="AN48" i="1"/>
  <c r="AQ23" i="1"/>
  <c r="AN276" i="1"/>
  <c r="AN301" i="1"/>
  <c r="AN241" i="1"/>
  <c r="AN200" i="1"/>
  <c r="AN69" i="1"/>
  <c r="AN240" i="1"/>
  <c r="AQ207" i="1"/>
  <c r="AQ187" i="1"/>
  <c r="AQ115" i="1"/>
  <c r="AQ267" i="1"/>
  <c r="AN272" i="1"/>
  <c r="AQ235" i="1"/>
  <c r="BD330" i="1"/>
  <c r="BI330" i="1" s="1"/>
  <c r="BK330" i="1"/>
  <c r="BO330" i="1" s="1"/>
  <c r="BP330" i="1" s="1"/>
  <c r="AQ342" i="1"/>
  <c r="AQ250" i="1"/>
  <c r="AQ322" i="1"/>
  <c r="AN248" i="1"/>
  <c r="AQ321" i="1"/>
  <c r="AQ345" i="1"/>
  <c r="AQ143" i="1"/>
  <c r="BD349" i="1"/>
  <c r="BI349" i="1" s="1"/>
  <c r="BK349" i="1"/>
  <c r="BO349" i="1" s="1"/>
  <c r="BP349" i="1" s="1"/>
  <c r="BD318" i="1"/>
  <c r="BI318" i="1" s="1"/>
  <c r="BK318" i="1"/>
  <c r="BO318" i="1" s="1"/>
  <c r="BP318" i="1" s="1"/>
  <c r="BD371" i="1"/>
  <c r="BI371" i="1" s="1"/>
  <c r="BK371" i="1"/>
  <c r="BO371" i="1" s="1"/>
  <c r="BP371" i="1" s="1"/>
  <c r="AQ283" i="1"/>
  <c r="AQ239" i="1"/>
  <c r="AQ335" i="1"/>
  <c r="AQ307" i="1"/>
  <c r="AQ319" i="1"/>
  <c r="AQ47" i="1"/>
  <c r="AQ147" i="1"/>
  <c r="AQ95" i="1"/>
  <c r="AQ123" i="1"/>
  <c r="BJ49" i="1"/>
  <c r="AQ219" i="1"/>
  <c r="AQ111" i="1"/>
  <c r="AQ91" i="1"/>
  <c r="AQ31" i="1"/>
  <c r="AQ119" i="1"/>
  <c r="AQ27" i="1"/>
  <c r="AQ295" i="1"/>
  <c r="BJ303" i="1" l="1"/>
  <c r="BJ193" i="1"/>
  <c r="BJ114" i="1"/>
  <c r="BJ215" i="1"/>
  <c r="BJ129" i="1"/>
  <c r="BJ156" i="1"/>
  <c r="BJ21" i="1"/>
  <c r="BJ106" i="1"/>
  <c r="BJ275" i="1"/>
  <c r="BJ223" i="1"/>
  <c r="BI7" i="1"/>
  <c r="BJ244" i="1"/>
  <c r="BJ341" i="1"/>
  <c r="BJ345" i="1"/>
  <c r="BJ382" i="1"/>
  <c r="BJ165" i="1"/>
  <c r="BJ292" i="1"/>
  <c r="BJ355" i="1"/>
  <c r="BJ377" i="1"/>
  <c r="BJ329" i="1"/>
  <c r="BJ293" i="1"/>
  <c r="BJ342" i="1"/>
  <c r="BJ353" i="1"/>
  <c r="BJ321" i="1"/>
  <c r="BJ370" i="1"/>
  <c r="BJ385" i="1"/>
  <c r="BJ302" i="1"/>
  <c r="BJ348" i="1"/>
  <c r="BJ383" i="1"/>
  <c r="BJ372" i="1"/>
  <c r="BJ299" i="1"/>
  <c r="BJ333" i="1"/>
  <c r="BJ322" i="1"/>
  <c r="BJ320" i="1"/>
  <c r="BJ339" i="1"/>
  <c r="BJ346" i="1"/>
  <c r="BJ331" i="1"/>
  <c r="BJ373" i="1"/>
  <c r="BJ274" i="1"/>
  <c r="BJ325" i="1"/>
  <c r="BJ323" i="1"/>
  <c r="BJ356" i="1"/>
  <c r="BJ26" i="1"/>
  <c r="BJ365" i="1"/>
  <c r="BJ304" i="1"/>
  <c r="BJ369" i="1"/>
  <c r="BJ387" i="1"/>
  <c r="BJ374" i="1"/>
  <c r="BJ337" i="1"/>
  <c r="BJ309" i="1"/>
  <c r="BJ386" i="1"/>
  <c r="BJ306" i="1"/>
  <c r="BJ359" i="1"/>
  <c r="BJ352" i="1"/>
  <c r="BJ8" i="1"/>
  <c r="BJ336" i="1"/>
  <c r="BJ290" i="1"/>
  <c r="BJ335" i="1"/>
  <c r="BJ390" i="1"/>
  <c r="BJ279" i="1"/>
  <c r="BJ300" i="1"/>
  <c r="BJ285" i="1"/>
  <c r="BJ375" i="1"/>
  <c r="BJ24" i="1"/>
  <c r="BJ392" i="1"/>
  <c r="BJ389" i="1"/>
  <c r="BJ312" i="1"/>
  <c r="BJ376" i="1"/>
  <c r="BJ316" i="1"/>
  <c r="BJ384" i="1"/>
  <c r="BJ371" i="1"/>
  <c r="BJ349" i="1"/>
  <c r="BJ334" i="1"/>
  <c r="BJ330" i="1"/>
  <c r="BJ379" i="1"/>
  <c r="BJ318" i="1"/>
  <c r="BJ7" i="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160</author>
    <author>SCHMITT DEEPSKYBLUE</author>
  </authors>
  <commentList>
    <comment ref="L6" authorId="0" shapeId="0" xr:uid="{00000000-0006-0000-0000-000007000000}">
      <text>
        <r>
          <rPr>
            <b/>
            <sz val="8"/>
            <color indexed="81"/>
            <rFont val="Tahoma"/>
            <family val="2"/>
          </rPr>
          <t>Paramètre du risque potentiel et score d'inhalation</t>
        </r>
      </text>
    </comment>
    <comment ref="M6" authorId="0" shapeId="0" xr:uid="{00000000-0006-0000-0000-000008000000}">
      <text>
        <r>
          <rPr>
            <b/>
            <sz val="8"/>
            <color indexed="81"/>
            <rFont val="Tahoma"/>
            <family val="2"/>
          </rPr>
          <t>Paramètre du risque potentiel et score d'inhalation</t>
        </r>
      </text>
    </comment>
    <comment ref="N6" authorId="0" shapeId="0" xr:uid="{00000000-0006-0000-0000-000009000000}">
      <text>
        <r>
          <rPr>
            <b/>
            <sz val="8"/>
            <color indexed="81"/>
            <rFont val="Tahoma"/>
            <family val="2"/>
          </rPr>
          <t>Paramètre du risque potentiel et score d'inhalation</t>
        </r>
      </text>
    </comment>
    <comment ref="O6" authorId="0" shapeId="0" xr:uid="{00000000-0006-0000-0000-00000A000000}">
      <text>
        <r>
          <rPr>
            <b/>
            <sz val="8"/>
            <color indexed="81"/>
            <rFont val="Tahoma"/>
            <family val="2"/>
          </rPr>
          <t>Paramètre du risque potentiel et score d'inhalation</t>
        </r>
      </text>
    </comment>
    <comment ref="P6" authorId="0" shapeId="0" xr:uid="{00000000-0006-0000-0000-00000B000000}">
      <text>
        <r>
          <rPr>
            <b/>
            <sz val="8"/>
            <color indexed="81"/>
            <rFont val="Tahoma"/>
            <family val="2"/>
          </rPr>
          <t>Paramètre du risque potentiel et score d'inhalation</t>
        </r>
        <r>
          <rPr>
            <sz val="8"/>
            <color indexed="81"/>
            <rFont val="Tahoma"/>
            <family val="2"/>
          </rPr>
          <t xml:space="preserve">
</t>
        </r>
      </text>
    </comment>
    <comment ref="Q6" authorId="0" shapeId="0" xr:uid="{00000000-0006-0000-0000-00000C000000}">
      <text>
        <r>
          <rPr>
            <b/>
            <sz val="8"/>
            <color indexed="81"/>
            <rFont val="Tahoma"/>
            <family val="2"/>
          </rPr>
          <t xml:space="preserve">Paramètre Score Inhalation
</t>
        </r>
      </text>
    </comment>
    <comment ref="R6" authorId="0" shapeId="0" xr:uid="{00000000-0006-0000-0000-000001000000}">
      <text>
        <r>
          <rPr>
            <b/>
            <sz val="8"/>
            <color indexed="81"/>
            <rFont val="Tahoma"/>
            <family val="2"/>
          </rPr>
          <t>Paramètre du Risque Potentiel</t>
        </r>
      </text>
    </comment>
    <comment ref="S6" authorId="1" shapeId="0" xr:uid="{00000000-0006-0000-0000-000002000000}">
      <text>
        <r>
          <rPr>
            <b/>
            <sz val="8"/>
            <color indexed="81"/>
            <rFont val="Tahoma"/>
            <family val="2"/>
          </rPr>
          <t>Paramètre du risque potentiel</t>
        </r>
        <r>
          <rPr>
            <b/>
            <sz val="9"/>
            <color indexed="81"/>
            <rFont val="Tahoma"/>
            <family val="2"/>
          </rPr>
          <t xml:space="preserve">
</t>
        </r>
      </text>
    </comment>
    <comment ref="T6" authorId="0" shapeId="0" xr:uid="{00000000-0006-0000-0000-000003000000}">
      <text>
        <r>
          <rPr>
            <b/>
            <sz val="8"/>
            <color indexed="81"/>
            <rFont val="Tahoma"/>
            <family val="2"/>
          </rPr>
          <t>Paramètre du Risque potentiel</t>
        </r>
      </text>
    </comment>
    <comment ref="U6" authorId="0" shapeId="0" xr:uid="{00000000-0006-0000-0000-000004000000}">
      <text>
        <r>
          <rPr>
            <b/>
            <sz val="8"/>
            <color indexed="81"/>
            <rFont val="Tahoma"/>
            <family val="2"/>
          </rPr>
          <t xml:space="preserve">Non modifiable
Découle des choix de périodicité et usage </t>
        </r>
      </text>
    </comment>
    <comment ref="V6" authorId="0" shapeId="0" xr:uid="{00000000-0006-0000-0000-000005000000}">
      <text>
        <r>
          <rPr>
            <b/>
            <sz val="8"/>
            <color indexed="81"/>
            <rFont val="Tahoma"/>
            <family val="2"/>
          </rPr>
          <t>Paramètre du score Inhalation</t>
        </r>
      </text>
    </comment>
    <comment ref="W6" authorId="0" shapeId="0" xr:uid="{00000000-0006-0000-0000-000006000000}">
      <text>
        <r>
          <rPr>
            <b/>
            <sz val="8"/>
            <color indexed="81"/>
            <rFont val="Tahoma"/>
            <family val="2"/>
          </rPr>
          <t>Paramètre Score Inhalation</t>
        </r>
      </text>
    </comment>
    <comment ref="AM6" authorId="0" shapeId="0" xr:uid="{00000000-0006-0000-0000-00000D000000}">
      <text>
        <r>
          <rPr>
            <b/>
            <sz val="8"/>
            <color indexed="81"/>
            <rFont val="Tahoma"/>
            <family val="2"/>
          </rPr>
          <t xml:space="preserve">Priorité aux yeux / à l'ingestion
</t>
        </r>
      </text>
    </comment>
    <comment ref="AQ6" authorId="0" shapeId="0" xr:uid="{00000000-0006-0000-0000-00000E000000}">
      <text>
        <r>
          <rPr>
            <b/>
            <sz val="8"/>
            <color indexed="81"/>
            <rFont val="Tahoma"/>
            <family val="2"/>
          </rPr>
          <t xml:space="preserve">Priorité aux yeux / à l'ingestion
</t>
        </r>
      </text>
    </comment>
  </commentList>
</comments>
</file>

<file path=xl/metadata.xml><?xml version="1.0" encoding="utf-8"?>
<metadata xmlns="http://schemas.openxmlformats.org/spreadsheetml/2006/main" xmlns:xlrd="http://schemas.microsoft.com/office/spreadsheetml/2017/richdata">
  <metadataTypes count="1">
    <metadataType name="XLRICHVALUE" minSupportedVersion="120000" copy="1" pasteAll="1" pasteValues="1" merge="1" splitFirst="1" rowColShift="1" clearFormats="1" clearComments="1" assign="1" coerce="1"/>
  </metadataTypes>
  <futureMetadata name="XLRICHVALUE" count="5">
    <bk>
      <extLst>
        <ext uri="{3e2802c4-a4d2-4d8b-9148-e3be6c30e623}">
          <xlrd:rvb i="0"/>
        </ext>
      </extLst>
    </bk>
    <bk>
      <extLst>
        <ext uri="{3e2802c4-a4d2-4d8b-9148-e3be6c30e623}">
          <xlrd:rvb i="1"/>
        </ext>
      </extLst>
    </bk>
    <bk>
      <extLst>
        <ext uri="{3e2802c4-a4d2-4d8b-9148-e3be6c30e623}">
          <xlrd:rvb i="2"/>
        </ext>
      </extLst>
    </bk>
    <bk>
      <extLst>
        <ext uri="{3e2802c4-a4d2-4d8b-9148-e3be6c30e623}">
          <xlrd:rvb i="3"/>
        </ext>
      </extLst>
    </bk>
    <bk>
      <extLst>
        <ext uri="{3e2802c4-a4d2-4d8b-9148-e3be6c30e623}">
          <xlrd:rvb i="4"/>
        </ext>
      </extLst>
    </bk>
  </futureMetadata>
  <valueMetadata count="5">
    <bk>
      <rc t="1" v="0"/>
    </bk>
    <bk>
      <rc t="1" v="1"/>
    </bk>
    <bk>
      <rc t="1" v="2"/>
    </bk>
    <bk>
      <rc t="1" v="3"/>
    </bk>
    <bk>
      <rc t="1" v="4"/>
    </bk>
  </valueMetadata>
</metadata>
</file>

<file path=xl/sharedStrings.xml><?xml version="1.0" encoding="utf-8"?>
<sst xmlns="http://schemas.openxmlformats.org/spreadsheetml/2006/main" count="6305" uniqueCount="340">
  <si>
    <t>Classe de quantité</t>
  </si>
  <si>
    <t>Classe de danger</t>
  </si>
  <si>
    <t>Classe de fréquence d'utilisation</t>
  </si>
  <si>
    <t>Classe d'Exposition potentielle</t>
  </si>
  <si>
    <t>Risque potentiel</t>
  </si>
  <si>
    <t>Score de danger</t>
  </si>
  <si>
    <t>Score de volatilité</t>
  </si>
  <si>
    <t>Score inhalation</t>
  </si>
  <si>
    <t>Aucune</t>
  </si>
  <si>
    <t>Aucun</t>
  </si>
  <si>
    <t>Nocif par inhalation</t>
  </si>
  <si>
    <t>Toxique par inhalation</t>
  </si>
  <si>
    <t>Libellé</t>
  </si>
  <si>
    <t xml:space="preserve">Fournisseur </t>
  </si>
  <si>
    <t>Date de la FDS</t>
  </si>
  <si>
    <t>Nom du produit</t>
  </si>
  <si>
    <t>Volume de produits</t>
  </si>
  <si>
    <t>Classe d'Exposition</t>
  </si>
  <si>
    <t>Fréquence d'utilisation</t>
  </si>
  <si>
    <t>Procédé</t>
  </si>
  <si>
    <t>Score de protection collective</t>
  </si>
  <si>
    <t>Score de procédé</t>
  </si>
  <si>
    <t>% de Volume</t>
  </si>
  <si>
    <t>Score risque potentiel</t>
  </si>
  <si>
    <t>Exposition - Danger</t>
  </si>
  <si>
    <t>Quantité - Fréquence d'utilisation</t>
  </si>
  <si>
    <t>Valeur risque potentiel</t>
  </si>
  <si>
    <t>Exposition et danger non renseignés</t>
  </si>
  <si>
    <t>Entre 80 et 140°C</t>
  </si>
  <si>
    <t>Inférieure à 80°C</t>
  </si>
  <si>
    <t>Supérieure à 140°C</t>
  </si>
  <si>
    <t>Température d'ébullition</t>
  </si>
  <si>
    <t>Ouvert (Seau, …)</t>
  </si>
  <si>
    <t xml:space="preserve">Score de procédé
</t>
  </si>
  <si>
    <t xml:space="preserve">Score de protection collective
</t>
  </si>
  <si>
    <t>Non précisée</t>
  </si>
  <si>
    <t>Classe</t>
  </si>
  <si>
    <t>Utilisation</t>
  </si>
  <si>
    <t>Occasionnelle</t>
  </si>
  <si>
    <t>Intermittente</t>
  </si>
  <si>
    <t>Fréquence</t>
  </si>
  <si>
    <t>Permanente</t>
  </si>
  <si>
    <t>&lt; 30 mn</t>
  </si>
  <si>
    <t>30 et 120 min</t>
  </si>
  <si>
    <t>2 à 6 h</t>
  </si>
  <si>
    <t>&gt; à 6 h</t>
  </si>
  <si>
    <t>&lt; à 2h</t>
  </si>
  <si>
    <t>2 à 8h</t>
  </si>
  <si>
    <t>1 à 3 jours</t>
  </si>
  <si>
    <t>&gt; à 3 jours</t>
  </si>
  <si>
    <t>&lt; à 1 jour</t>
  </si>
  <si>
    <t>1-6 jours</t>
  </si>
  <si>
    <t>6 à 15 jours</t>
  </si>
  <si>
    <t>&gt; 15 jours</t>
  </si>
  <si>
    <t>&lt; 5 jours</t>
  </si>
  <si>
    <t>15 jours à 2 mois</t>
  </si>
  <si>
    <t>2 à 5 mois</t>
  </si>
  <si>
    <t>&gt; 5 mois</t>
  </si>
  <si>
    <t>Fréquente</t>
  </si>
  <si>
    <t>Quotidienne</t>
  </si>
  <si>
    <t>Hebdomadaire</t>
  </si>
  <si>
    <t>Mensuelle</t>
  </si>
  <si>
    <t>Annuelle</t>
  </si>
  <si>
    <t>Durée</t>
  </si>
  <si>
    <t>fréquences</t>
  </si>
  <si>
    <t>Valeur classe fréquence d'utilisation</t>
  </si>
  <si>
    <t>Numéro</t>
  </si>
  <si>
    <t>Valeur</t>
  </si>
  <si>
    <t>PRODUIT CMR</t>
  </si>
  <si>
    <t>1- Identification du mélange - Fournisseur de la FDS</t>
  </si>
  <si>
    <t>9- Propriétés physiques et chimiques</t>
  </si>
  <si>
    <t>Volatilité
(Température d'Ebullition)</t>
  </si>
  <si>
    <t>2 - Identification des dangers</t>
  </si>
  <si>
    <t>CANCERIGENE - MUTAGENE -RETPROTOXIQUE</t>
  </si>
  <si>
    <t>Nature du produit</t>
  </si>
  <si>
    <t>Présence d'une VLEP</t>
  </si>
  <si>
    <t>OUI</t>
  </si>
  <si>
    <t>NON</t>
  </si>
  <si>
    <t>8- Contrôle de d'Exposition</t>
  </si>
  <si>
    <t>Informations Provenant Des Fiches De Données Et De Sécurité Des Produits Utilisés</t>
  </si>
  <si>
    <t>Données Provenant Des achats et Des Pratiques du Terrain</t>
  </si>
  <si>
    <t>Outil d'évaluation du risque chimique en Entreprise de Propreté</t>
  </si>
  <si>
    <t>Le résultat de l'évaluation du risque chimique des produits constitue une annexe du Document Unique d'Evaluation des Risques professionnels.</t>
  </si>
  <si>
    <t>N°</t>
  </si>
  <si>
    <t>Etapes</t>
  </si>
  <si>
    <t xml:space="preserve">Commentaires </t>
  </si>
  <si>
    <t>En consultant les FDS des produits, paragraphe 1,2,8 et 9 des produits de l'entreprise :</t>
  </si>
  <si>
    <t>Score d'inhalation</t>
  </si>
  <si>
    <t>&lt; 100</t>
  </si>
  <si>
    <t>&gt; ou =100</t>
  </si>
  <si>
    <t>NIVEAU DE RISQUE</t>
  </si>
  <si>
    <t>ECHELLE DE RISQUE POTENTIEL</t>
  </si>
  <si>
    <t>&lt;100</t>
  </si>
  <si>
    <t>100 - 1000</t>
  </si>
  <si>
    <t>&gt;10 000</t>
  </si>
  <si>
    <t>Risque non faible</t>
  </si>
  <si>
    <t>ETAPE 1</t>
  </si>
  <si>
    <t>Renseignez les 5 colonnes concernant les achats et les pratiques d'utilisation :</t>
  </si>
  <si>
    <t>ETAPE 2</t>
  </si>
  <si>
    <t>Données provenant des achats et des pratiques du terrain dans l'entreprise</t>
  </si>
  <si>
    <t xml:space="preserve">L'évaluation du risque chimique est terminée, il est alors possible : </t>
  </si>
  <si>
    <t>ETAPE 3</t>
  </si>
  <si>
    <t>Niveau de risque chimique</t>
  </si>
  <si>
    <t>RISQUE NON FAIBLE</t>
  </si>
  <si>
    <t>Info Danger</t>
  </si>
  <si>
    <t>Info Classe d'Exposition</t>
  </si>
  <si>
    <t>Info Risques Potentiels</t>
  </si>
  <si>
    <t>Inhalation</t>
  </si>
  <si>
    <t>Oui</t>
  </si>
  <si>
    <t>Autres</t>
  </si>
  <si>
    <t>Cutanée</t>
  </si>
  <si>
    <t xml:space="preserve">Inhalation </t>
  </si>
  <si>
    <t>Non</t>
  </si>
  <si>
    <t>CODE</t>
  </si>
  <si>
    <t xml:space="preserve"> LIBELLE </t>
  </si>
  <si>
    <t>CLASSE(S) et CATEGORIE(S) DE DANGER ASSOCIEES</t>
  </si>
  <si>
    <t>CMR</t>
  </si>
  <si>
    <t>H300</t>
  </si>
  <si>
    <t>Mortel en cas d’ingestion</t>
  </si>
  <si>
    <t>Toxicité aiguë (par voie orale), catégories 1, 2</t>
  </si>
  <si>
    <t>H301</t>
  </si>
  <si>
    <t>Toxique en cas d’ingestion</t>
  </si>
  <si>
    <t>Toxicité aiguë (par voie orale), catégorie 3</t>
  </si>
  <si>
    <t>H302</t>
  </si>
  <si>
    <t xml:space="preserve">Nocif en cas d’ingestion </t>
  </si>
  <si>
    <t>Toxicité aiguë (par voie orale), catégorie 4</t>
  </si>
  <si>
    <t>H304</t>
  </si>
  <si>
    <t>Peut être mortel en cas d’ingestion et de pénétration dans les voies respiratoires</t>
  </si>
  <si>
    <t>Danger par aspiration, catégorie 1</t>
  </si>
  <si>
    <t>H310</t>
  </si>
  <si>
    <t xml:space="preserve">Mortel par contact cutané </t>
  </si>
  <si>
    <t>Toxicité aiguë (par voie cutanée), catégories 1, 2</t>
  </si>
  <si>
    <t>H311</t>
  </si>
  <si>
    <t>Toxique par contact cutané</t>
  </si>
  <si>
    <t>Toxicité aiguë (par voie cutanée), catégorie 3</t>
  </si>
  <si>
    <t>H312</t>
  </si>
  <si>
    <t>Nocif par contact cutané</t>
  </si>
  <si>
    <t>Toxicité aiguë (par voie cutanée), catégorie 4</t>
  </si>
  <si>
    <t>H314</t>
  </si>
  <si>
    <t xml:space="preserve">Provoque des brûlures de la peau et des lésions oculaires graves </t>
  </si>
  <si>
    <t>Corrosion /irritation cutanée, catégories 1A, 1B, 1C</t>
  </si>
  <si>
    <t>H315</t>
  </si>
  <si>
    <t xml:space="preserve">Provoque une irritation cutanée </t>
  </si>
  <si>
    <t>Corrosion/irritation cutanée, catégorie 2</t>
  </si>
  <si>
    <t>H317</t>
  </si>
  <si>
    <t>Peut provoquer une allergie cutanée</t>
  </si>
  <si>
    <t>Sensibilisation cutanée, catégorie 1</t>
  </si>
  <si>
    <t>H318</t>
  </si>
  <si>
    <t>Provoque des lésions oculaires graves</t>
  </si>
  <si>
    <t>Lésions oculaires graves/irritation oculaire, catégorie 1</t>
  </si>
  <si>
    <t>H319</t>
  </si>
  <si>
    <t>Provoque une sévère irritation des yeux</t>
  </si>
  <si>
    <t>Lésions oculaires graves/irritation oculaire, catégorie 2</t>
  </si>
  <si>
    <t>H330</t>
  </si>
  <si>
    <t xml:space="preserve">Mortel par inhalation </t>
  </si>
  <si>
    <t>Toxicité aiguë (par inhalation), catégories 1, 2</t>
  </si>
  <si>
    <t>H331</t>
  </si>
  <si>
    <t>Toxicité aiguë (par inhalation), catégorie 3</t>
  </si>
  <si>
    <t>H332</t>
  </si>
  <si>
    <t>Toxicité aiguë (par inhalation), catégorie 4</t>
  </si>
  <si>
    <t>H334</t>
  </si>
  <si>
    <t xml:space="preserve">Peut provoquer des symptômes allergiques ou d’asthme ou des difficultés respiratoires par inhalation </t>
  </si>
  <si>
    <t>Sensibilisation respiratoire, catégorie 1</t>
  </si>
  <si>
    <t>H335</t>
  </si>
  <si>
    <t>Peut irriter les voies respiratoires</t>
  </si>
  <si>
    <t>Toxicité spécifique pour certains organes cibles – Exposition unique, catégorie 3 : Irritation des voies respiratoires</t>
  </si>
  <si>
    <t>H336</t>
  </si>
  <si>
    <t xml:space="preserve">Peut provoquer somnolence ou vertiges </t>
  </si>
  <si>
    <t>Toxicité spécifique pour certains organes cibles – Exposition unique, catégorie 3 : Effets narcotiques</t>
  </si>
  <si>
    <t>H340</t>
  </si>
  <si>
    <t xml:space="preserve">Peut induire des anomalies génétiques &lt;indiquer la voie d’exposition s’il est formellement prouvé qu’aucune autre voie d’exposition ne conduit au même danger&gt; </t>
  </si>
  <si>
    <t>Mutagénicité sur les cellules germinales, catégories 1A, 1B</t>
  </si>
  <si>
    <t>H341</t>
  </si>
  <si>
    <t>Susceptible d’induire des anomalies génétiques &lt;indiquer la voie d’exposition s’il est formellement prouvé qu’aucune autre voie d’exposition ne conduit au même danger&gt;</t>
  </si>
  <si>
    <t>Mutagénicité sur les cellules germinales, catégorie 2</t>
  </si>
  <si>
    <t>H350</t>
  </si>
  <si>
    <t xml:space="preserve">Peut provoquer le cancer &lt;indiquer la voie d’exposition s’il est formellement prouvé qu’aucune autre voie d’exposition ne conduit au même danger&gt; </t>
  </si>
  <si>
    <t>Cancérogénicité, catégories 1A, 1B</t>
  </si>
  <si>
    <t>H351</t>
  </si>
  <si>
    <t>Susceptible de provoquer le cancer &lt;indiquer la voie d’exposition s’il est formellement prouvé qu’aucune autre voie d’exposition ne conduit au même danger&gt;</t>
  </si>
  <si>
    <t>Cancérogénicité, catégorie 2</t>
  </si>
  <si>
    <t>H360</t>
  </si>
  <si>
    <t>Peut nuire à la fertilité ou au foetus &lt;indiquer l’effet spécifique s’il est  connu&gt; &lt;indiquer la voie d’exposition s’il est formellement prouvé qu’aucune autre voie d’exposition ne conduit au même danger&gt;</t>
  </si>
  <si>
    <t>Toxicité pour la reproduction, catégories 1A, 1B</t>
  </si>
  <si>
    <t>H361</t>
  </si>
  <si>
    <t>Susceptible de nuire à la fertilité ou au foetus &lt;indiquer l’effet s’il est connu&gt; &lt;indiquer la voie d’exposition s’il est formellement prouvé qu’aucune autre voie d’exposition ne conduit au même danger&gt;</t>
  </si>
  <si>
    <t>Toxicité pour la reproduction, catégorie 2</t>
  </si>
  <si>
    <t>H362</t>
  </si>
  <si>
    <t>Peut être nocif pour les bébés nourris au lait maternel</t>
  </si>
  <si>
    <t>Toxicité pour la reproduction, catégorie supplémentaire : effets sur ou via l’allaitement</t>
  </si>
  <si>
    <t>H370</t>
  </si>
  <si>
    <t xml:space="preserve">Risque avéré d’effets graves pour les organes &lt;ou indiquer tous les organes affectés, s’ils sont connus&gt; &lt;indiquer la voie d’exposition s’il est formellement prouvé qu’aucune autre voie d’exposition ne conduit au même danger&gt; </t>
  </si>
  <si>
    <t>Toxicité spécifique pour certains organes cibles – Exposition unique, catégorie 1</t>
  </si>
  <si>
    <t>H371</t>
  </si>
  <si>
    <t xml:space="preserve">Risque présumé d’effets graves pour les organes &lt;ou indiquer tous les organes affectés, s’ils sont connus&gt; &lt;indiquer la voie d’exposition s’il est formellement prouvé qu’aucune autre voie d’exposition ne conduit au même danger&gt; </t>
  </si>
  <si>
    <t>Toxicité spécifique pour certains organes cibles – Exposition unique, catégorie 2</t>
  </si>
  <si>
    <t>H372</t>
  </si>
  <si>
    <t xml:space="preserve">Risque avéré d’effets graves pour les organes &lt;indiquer tous les organes  affectés, s’ils sont connus&gt; à la suite d’expositions répétées ou d’une exposition prolongée &lt;indiquer la voie d’exposition s’il est formellement prouvé qu’aucune autre voie d’exposition ne conduit au même danger&gt; </t>
  </si>
  <si>
    <t>Toxicité spécifique pour certains organes cibles – Exposition répétée, catégorie 1</t>
  </si>
  <si>
    <t>H373</t>
  </si>
  <si>
    <t>Risque présumé d’effets graves pour les organes &lt;indiquer tous les organes affectés, s’ils sont connus&gt; à la suite d’expositions répétées ou d’une exposition prolongée &lt;indiquer la voie d’exposition s’il est formellement prouvé qu’aucune autre voie d’exposition ne conduit au même danger&gt;</t>
  </si>
  <si>
    <t>Toxicité spécifique pour certains organes cibles – Exposition répétée, catégorie 2</t>
  </si>
  <si>
    <t>H350i</t>
  </si>
  <si>
    <t>Peut provoquer le cancer par inhalation.</t>
  </si>
  <si>
    <t>H360F</t>
  </si>
  <si>
    <t>Peut nuire à la fertilité.</t>
  </si>
  <si>
    <t>H360D</t>
  </si>
  <si>
    <t>Peut nuire au foetus.</t>
  </si>
  <si>
    <t>H361f</t>
  </si>
  <si>
    <t>Susceptible de nuire à la fertilité.</t>
  </si>
  <si>
    <t>H361d</t>
  </si>
  <si>
    <t>Susceptible de nuire au foetus.</t>
  </si>
  <si>
    <t>H360FD</t>
  </si>
  <si>
    <t>Peut nuire à la fertilité. Peut nuire au foetus.</t>
  </si>
  <si>
    <t>H361fd</t>
  </si>
  <si>
    <t>Susceptible de nuire à la fertilité. Susceptible de nuire au foetus.</t>
  </si>
  <si>
    <t>H360Fd</t>
  </si>
  <si>
    <t>Peut nuire à la fertilité. Susceptible de nuire au foetus.</t>
  </si>
  <si>
    <t>H360Df</t>
  </si>
  <si>
    <t>Peut nuire au foetus. Susceptible de nuire à la fertilité.</t>
  </si>
  <si>
    <t>EUH 029</t>
  </si>
  <si>
    <t>Au contact de l'eau, dégage des gaz toxiques</t>
  </si>
  <si>
    <t>EUH 031</t>
  </si>
  <si>
    <t>Au contact d'un acide, dégage un gaz toxique</t>
  </si>
  <si>
    <t>EUH 032</t>
  </si>
  <si>
    <t>Au contact d'un acide, dégage un gaz très toxique</t>
  </si>
  <si>
    <t>EUH 066</t>
  </si>
  <si>
    <t>L'exposition répétée peut provoquer dessèchement ou gerçures de la peau</t>
  </si>
  <si>
    <t>EUH 070</t>
  </si>
  <si>
    <t>Toxique par contact oculaire</t>
  </si>
  <si>
    <t>EUH 071</t>
  </si>
  <si>
    <t>Corrosif pour les voies respiratoires</t>
  </si>
  <si>
    <t>VLEP</t>
  </si>
  <si>
    <t>Recherche CMR
Phrases H</t>
  </si>
  <si>
    <t>Recherche classe de danger sur Phrases H</t>
  </si>
  <si>
    <t>Dispersif (Pulvérisation)</t>
  </si>
  <si>
    <t>Danger après juin 2015</t>
  </si>
  <si>
    <t>Inflammable</t>
  </si>
  <si>
    <t>Autre</t>
  </si>
  <si>
    <t>Nature de l'Exposition sur Phrases H</t>
  </si>
  <si>
    <t>Exposition Inhalation
(0=Non; 1=Oui; 3=probable)</t>
  </si>
  <si>
    <t>Exposition cutanée
(0=Non; 1=Oui; 3=probable))</t>
  </si>
  <si>
    <t>Autres
(0=non; 1=ingestion ; 2=Yeux; 3=probable)</t>
  </si>
  <si>
    <t>Nature de l'exposition</t>
  </si>
  <si>
    <t>Résultats de d'Evaluation du risque chimique et d'Exposition au facteur de Risque Professionnel "Agent Chimique Dangereux"</t>
  </si>
  <si>
    <t>Phrase  H
(Danger 1)</t>
  </si>
  <si>
    <t>Phrase H
(Danger 2)</t>
  </si>
  <si>
    <t>Phrase H
(Danger 3)</t>
  </si>
  <si>
    <t>Phrase H
(Danger 4)</t>
  </si>
  <si>
    <t>Moins dangereux</t>
  </si>
  <si>
    <t>Plus dangereux</t>
  </si>
  <si>
    <t>Synthése nature de l'Exposition Phrases H</t>
  </si>
  <si>
    <t>Renseigner les 1ères colonnes de l'onglet "Outil d'Evaluation" - Colonnes B à E</t>
  </si>
  <si>
    <t>Autre pictogramme</t>
  </si>
  <si>
    <t>Comburant</t>
  </si>
  <si>
    <t>Très toxique</t>
  </si>
  <si>
    <t>Explosif</t>
  </si>
  <si>
    <t>Gaz sous pression</t>
  </si>
  <si>
    <t>Colonne AN</t>
  </si>
  <si>
    <t xml:space="preserve">Préalablement à l'évaluation, identifiez les produits utilisés dans l'entreprise et collecter les FDS des produits et assurez-vous de disposer des versions récentes. Les FDS doivent être datées après juin 2015 et prendre en compte la nouvelle classification selon le Réglement CLP (classification et étiquetage des produits). </t>
  </si>
  <si>
    <t>Yeux (2)</t>
  </si>
  <si>
    <t>Ingestion(1)</t>
  </si>
  <si>
    <t>Yeux / ingestion (3)</t>
  </si>
  <si>
    <t>Colonne AP</t>
  </si>
  <si>
    <t>Déter</t>
  </si>
  <si>
    <t xml:space="preserve">Recherche si phrase </t>
  </si>
  <si>
    <t>Arrêté du 30/12/2015 relatif à la liste des classes et catégories de danger mentionnée à l’article D. 4161-2 du code du travail
Oui =  1; Non=0</t>
  </si>
  <si>
    <t xml:space="preserve"> </t>
  </si>
  <si>
    <t>Périodicite d'utilisation</t>
  </si>
  <si>
    <t>Soit une durée Estimée</t>
  </si>
  <si>
    <t>Usage</t>
  </si>
  <si>
    <t>Occasionnel</t>
  </si>
  <si>
    <t>Intermittent</t>
  </si>
  <si>
    <t>Fréquent</t>
  </si>
  <si>
    <t>Permanent</t>
  </si>
  <si>
    <t>occasionnel</t>
  </si>
  <si>
    <t>intermittent</t>
  </si>
  <si>
    <t>RISQUE MINIME (faible)</t>
  </si>
  <si>
    <t>Risque minime</t>
  </si>
  <si>
    <t>Risque Minime</t>
  </si>
  <si>
    <t>Présence d'une ventilation</t>
  </si>
  <si>
    <t>https://www.inrs.fr/media.html?refINRS=outil45</t>
  </si>
  <si>
    <t>Pour chaque produit, différents paramètres sont à prendre en compte afin d'évaluer le niveau du risque chimique.</t>
  </si>
  <si>
    <r>
      <rPr>
        <b/>
        <sz val="12"/>
        <rFont val="Tahoma"/>
        <family val="2"/>
      </rPr>
      <t xml:space="preserve">Colonnes B à E </t>
    </r>
    <r>
      <rPr>
        <sz val="12"/>
        <rFont val="Tahoma"/>
        <family val="2"/>
      </rPr>
      <t>: Identification du mélange - Fournisseurs de la FDS.</t>
    </r>
  </si>
  <si>
    <r>
      <rPr>
        <b/>
        <sz val="12"/>
        <color indexed="50"/>
        <rFont val="Tahoma"/>
        <family val="2"/>
      </rPr>
      <t xml:space="preserve">Colonne P </t>
    </r>
    <r>
      <rPr>
        <sz val="12"/>
        <color indexed="50"/>
        <rFont val="Tahoma"/>
        <family val="2"/>
      </rPr>
      <t>: Propriété physiques et chimiques et température d'ébullition</t>
    </r>
  </si>
  <si>
    <t xml:space="preserve">Si le résultat conduit à un risque non faible et qu'il y a polyexposition simultanée ou successive de produit, dans ce cas, l’outil MiXie de l’INRS est à utiliser afin d’évaluer les effets sur la santé de la polyexposition. </t>
  </si>
  <si>
    <r>
      <t xml:space="preserve">Présence d'une ventilation
</t>
    </r>
    <r>
      <rPr>
        <sz val="8"/>
        <color theme="0"/>
        <rFont val="Tahoma"/>
        <family val="2"/>
      </rPr>
      <t>(Si présence : débit mesurable)</t>
    </r>
  </si>
  <si>
    <r>
      <t xml:space="preserve">
</t>
    </r>
    <r>
      <rPr>
        <b/>
        <sz val="8"/>
        <color theme="1"/>
        <rFont val="Tahoma"/>
        <family val="2"/>
      </rPr>
      <t>SGH 05</t>
    </r>
    <r>
      <rPr>
        <sz val="8"/>
        <color theme="1"/>
        <rFont val="Tahoma"/>
        <family val="2"/>
      </rPr>
      <t xml:space="preserve"> : Corrosif</t>
    </r>
  </si>
  <si>
    <r>
      <t xml:space="preserve">
</t>
    </r>
    <r>
      <rPr>
        <b/>
        <sz val="8"/>
        <color theme="1"/>
        <rFont val="Tahoma"/>
        <family val="2"/>
      </rPr>
      <t>SGH 07</t>
    </r>
    <r>
      <rPr>
        <sz val="8"/>
        <color theme="1"/>
        <rFont val="Tahoma"/>
        <family val="2"/>
      </rPr>
      <t xml:space="preserve"> : Nocif, irritant</t>
    </r>
  </si>
  <si>
    <r>
      <t xml:space="preserve">
</t>
    </r>
    <r>
      <rPr>
        <b/>
        <sz val="8"/>
        <color theme="1"/>
        <rFont val="Tahoma"/>
        <family val="2"/>
      </rPr>
      <t>SGH 08</t>
    </r>
    <r>
      <rPr>
        <sz val="8"/>
        <color theme="1"/>
        <rFont val="Tahoma"/>
        <family val="2"/>
      </rPr>
      <t xml:space="preserve"> : Danger pour la santé</t>
    </r>
  </si>
  <si>
    <r>
      <t xml:space="preserve">
</t>
    </r>
    <r>
      <rPr>
        <b/>
        <sz val="8"/>
        <color theme="1"/>
        <rFont val="Tahoma"/>
        <family val="2"/>
      </rPr>
      <t>SGH 09</t>
    </r>
    <r>
      <rPr>
        <sz val="8"/>
        <color theme="1"/>
        <rFont val="Tahoma"/>
        <family val="2"/>
      </rPr>
      <t xml:space="preserve"> : Dangereux pour l’Environnement</t>
    </r>
  </si>
  <si>
    <t>Evaluation du Niveau 
de risque Chimique</t>
  </si>
  <si>
    <t>Niveau de 
risque potentiel</t>
  </si>
  <si>
    <r>
      <rPr>
        <i/>
        <sz val="12"/>
        <rFont val="Tahoma"/>
        <family val="2"/>
      </rPr>
      <t xml:space="preserve">"L'employeur évalue les risques encourus pour la santé et la sécurité des travailleurs pour toute activité susceptible de présenter un risque d'exposition à des Agents Chimiques Dangereux". </t>
    </r>
    <r>
      <rPr>
        <b/>
        <sz val="12"/>
        <rFont val="Tahoma"/>
        <family val="2"/>
      </rPr>
      <t>Code du travail Art R 4412-5.</t>
    </r>
  </si>
  <si>
    <t>CONTEXTE</t>
  </si>
  <si>
    <t>PRINCIPE GÉNÉRAL</t>
  </si>
  <si>
    <t>MÉTHODE DE REMPLISSAGE DE l'OUTIL D'ÉVALUATION</t>
  </si>
  <si>
    <r>
      <t>Choisir dans la liste déroulante</t>
    </r>
    <r>
      <rPr>
        <b/>
        <sz val="12"/>
        <color indexed="50"/>
        <rFont val="Tahoma"/>
        <family val="2"/>
      </rPr>
      <t xml:space="preserve"> la température d'ébullition
</t>
    </r>
    <r>
      <rPr>
        <sz val="12"/>
        <color indexed="50"/>
        <rFont val="Tahoma"/>
        <family val="2"/>
      </rPr>
      <t>(colonne P)</t>
    </r>
  </si>
  <si>
    <r>
      <t xml:space="preserve">Mettre </t>
    </r>
    <r>
      <rPr>
        <b/>
        <sz val="12"/>
        <color theme="1"/>
        <rFont val="Tahoma"/>
        <family val="2"/>
      </rPr>
      <t xml:space="preserve">OUI </t>
    </r>
    <r>
      <rPr>
        <sz val="12"/>
        <color theme="1"/>
        <rFont val="Tahoma"/>
        <family val="2"/>
      </rPr>
      <t>ou</t>
    </r>
    <r>
      <rPr>
        <b/>
        <sz val="12"/>
        <color theme="1"/>
        <rFont val="Tahoma"/>
        <family val="2"/>
      </rPr>
      <t xml:space="preserve"> NON </t>
    </r>
    <r>
      <rPr>
        <sz val="12"/>
        <color theme="1"/>
        <rFont val="Tahoma"/>
        <family val="2"/>
      </rPr>
      <t>en fonction de la présence du ou des pictogrammes de danger (Colonne de F à I)</t>
    </r>
  </si>
  <si>
    <r>
      <t xml:space="preserve">Choisir dans la liste déroulante </t>
    </r>
    <r>
      <rPr>
        <b/>
        <sz val="12"/>
        <color theme="1"/>
        <rFont val="Tahoma"/>
        <family val="2"/>
      </rPr>
      <t>le pictogramme de danger</t>
    </r>
    <r>
      <rPr>
        <sz val="12"/>
        <color theme="1"/>
        <rFont val="Tahoma"/>
        <family val="2"/>
      </rPr>
      <t xml:space="preserve"> éventuellement (colonne J)</t>
    </r>
  </si>
  <si>
    <r>
      <t xml:space="preserve">Saisir </t>
    </r>
    <r>
      <rPr>
        <b/>
        <sz val="12"/>
        <color theme="1"/>
        <rFont val="Tahoma"/>
        <family val="2"/>
      </rPr>
      <t>la</t>
    </r>
    <r>
      <rPr>
        <sz val="12"/>
        <color theme="1"/>
        <rFont val="Tahoma"/>
        <family val="2"/>
      </rPr>
      <t xml:space="preserve"> ou </t>
    </r>
    <r>
      <rPr>
        <b/>
        <sz val="12"/>
        <color theme="1"/>
        <rFont val="Tahoma"/>
        <family val="2"/>
      </rPr>
      <t xml:space="preserve">les phrases de danger H </t>
    </r>
    <r>
      <rPr>
        <sz val="12"/>
        <color theme="1"/>
        <rFont val="Tahoma"/>
        <family val="2"/>
      </rPr>
      <t>- Une phase par colonne : 4 dangers maximum (colonnes K à N)</t>
    </r>
  </si>
  <si>
    <r>
      <rPr>
        <b/>
        <sz val="12"/>
        <color theme="1"/>
        <rFont val="Tahoma"/>
        <family val="2"/>
      </rPr>
      <t xml:space="preserve">Colonne K à N </t>
    </r>
    <r>
      <rPr>
        <sz val="12"/>
        <color theme="1"/>
        <rFont val="Tahoma"/>
        <family val="2"/>
      </rPr>
      <t>: identification des dangers</t>
    </r>
    <r>
      <rPr>
        <sz val="12"/>
        <color indexed="62"/>
        <rFont val="Tahoma"/>
        <family val="2"/>
      </rPr>
      <t xml:space="preserve">
</t>
    </r>
    <r>
      <rPr>
        <b/>
        <sz val="12"/>
        <color indexed="62"/>
        <rFont val="Tahoma"/>
        <family val="2"/>
      </rPr>
      <t xml:space="preserve">
</t>
    </r>
    <r>
      <rPr>
        <b/>
        <sz val="12"/>
        <color indexed="10"/>
        <rFont val="Tahoma"/>
        <family val="2"/>
      </rPr>
      <t>S'il est choisi le pictogramme Très toxique (colonne J) la cellule passe au rouge. Le produit est sans doute un CMR</t>
    </r>
  </si>
  <si>
    <r>
      <t xml:space="preserve">Choisir dans la liste déroulante la </t>
    </r>
    <r>
      <rPr>
        <b/>
        <sz val="12"/>
        <color rgb="FF00B0F0"/>
        <rFont val="Tahoma"/>
        <family val="2"/>
      </rPr>
      <t xml:space="preserve">présence ou non de VLEP
</t>
    </r>
    <r>
      <rPr>
        <sz val="12"/>
        <color rgb="FF00B0F0"/>
        <rFont val="Tahoma"/>
        <family val="2"/>
      </rPr>
      <t>(colonne O)</t>
    </r>
  </si>
  <si>
    <r>
      <rPr>
        <b/>
        <sz val="12"/>
        <color rgb="FF00B0F0"/>
        <rFont val="Tahoma"/>
        <family val="2"/>
      </rPr>
      <t>Colonne O :</t>
    </r>
    <r>
      <rPr>
        <sz val="12"/>
        <color rgb="FF00B0F0"/>
        <rFont val="Tahoma"/>
        <family val="2"/>
      </rPr>
      <t xml:space="preserve"> Contrôle de l'exposition et de la présence d'une VLEP</t>
    </r>
  </si>
  <si>
    <r>
      <rPr>
        <b/>
        <sz val="12"/>
        <color rgb="FFD50B52"/>
        <rFont val="Tahoma"/>
        <family val="2"/>
      </rPr>
      <t>Colonne Q :</t>
    </r>
    <r>
      <rPr>
        <sz val="12"/>
        <color rgb="FFD50B52"/>
        <rFont val="Tahoma"/>
        <family val="2"/>
      </rPr>
      <t xml:space="preserve"> Volume des produits </t>
    </r>
  </si>
  <si>
    <r>
      <t xml:space="preserve">→ la </t>
    </r>
    <r>
      <rPr>
        <b/>
        <sz val="12"/>
        <color rgb="FFD50B52"/>
        <rFont val="Tahoma"/>
        <family val="2"/>
      </rPr>
      <t>périodicité d'utilisation</t>
    </r>
    <r>
      <rPr>
        <sz val="12"/>
        <color rgb="FFD50B52"/>
        <rFont val="Tahoma"/>
        <family val="2"/>
      </rPr>
      <t xml:space="preserve"> (colonne R)</t>
    </r>
  </si>
  <si>
    <r>
      <t xml:space="preserve">→ </t>
    </r>
    <r>
      <rPr>
        <b/>
        <sz val="12"/>
        <color rgb="FFD50B52"/>
        <rFont val="Tahoma"/>
        <family val="2"/>
      </rPr>
      <t>l'usage</t>
    </r>
    <r>
      <rPr>
        <sz val="12"/>
        <color rgb="FFD50B52"/>
        <rFont val="Tahoma"/>
        <family val="2"/>
      </rPr>
      <t xml:space="preserve"> (colonne S)</t>
    </r>
  </si>
  <si>
    <r>
      <rPr>
        <b/>
        <sz val="12"/>
        <color rgb="FFD50B52"/>
        <rFont val="Tahoma"/>
        <family val="2"/>
      </rPr>
      <t>Colonne S :</t>
    </r>
    <r>
      <rPr>
        <sz val="12"/>
        <color rgb="FFD50B52"/>
        <rFont val="Tahoma"/>
        <family val="2"/>
      </rPr>
      <t xml:space="preserve"> Usage</t>
    </r>
  </si>
  <si>
    <r>
      <rPr>
        <b/>
        <sz val="12"/>
        <color rgb="FFD50B52"/>
        <rFont val="Tahoma"/>
        <family val="2"/>
      </rPr>
      <t xml:space="preserve">Colonne U </t>
    </r>
    <r>
      <rPr>
        <sz val="12"/>
        <color rgb="FFD50B52"/>
        <rFont val="Tahoma"/>
        <family val="2"/>
      </rPr>
      <t>: Procédé</t>
    </r>
  </si>
  <si>
    <r>
      <t xml:space="preserve">→ </t>
    </r>
    <r>
      <rPr>
        <b/>
        <sz val="12"/>
        <color rgb="FFD50B52"/>
        <rFont val="Tahoma"/>
        <family val="2"/>
      </rPr>
      <t>Procédé :</t>
    </r>
    <r>
      <rPr>
        <sz val="12"/>
        <color rgb="FFD50B52"/>
        <rFont val="Tahoma"/>
        <family val="2"/>
      </rPr>
      <t xml:space="preserve"> le procédé mis en œuvre (colonne U)</t>
    </r>
  </si>
  <si>
    <r>
      <t xml:space="preserve">→ </t>
    </r>
    <r>
      <rPr>
        <b/>
        <sz val="12"/>
        <color rgb="FFD50B52"/>
        <rFont val="Tahoma"/>
        <family val="2"/>
      </rPr>
      <t>Protection : Présence d'une ventilation le</t>
    </r>
    <r>
      <rPr>
        <sz val="12"/>
        <color rgb="FFD50B52"/>
        <rFont val="Tahoma"/>
        <family val="2"/>
      </rPr>
      <t xml:space="preserve"> plus souvent rencontrée (colonne V)</t>
    </r>
  </si>
  <si>
    <r>
      <rPr>
        <b/>
        <sz val="12"/>
        <color rgb="FFD50B52"/>
        <rFont val="Tahoma"/>
        <family val="2"/>
      </rPr>
      <t>Colonne V :</t>
    </r>
    <r>
      <rPr>
        <sz val="12"/>
        <color rgb="FFD50B52"/>
        <rFont val="Tahoma"/>
        <family val="2"/>
      </rPr>
      <t xml:space="preserve"> Présence d'une ventilation (si présence agit comme une protection collective)</t>
    </r>
  </si>
  <si>
    <r>
      <rPr>
        <b/>
        <sz val="12"/>
        <color rgb="FFD50B52"/>
        <rFont val="Tahoma"/>
        <family val="2"/>
      </rPr>
      <t xml:space="preserve">Colonne R : </t>
    </r>
    <r>
      <rPr>
        <sz val="12"/>
        <color rgb="FFD50B52"/>
        <rFont val="Tahoma"/>
        <family val="2"/>
      </rPr>
      <t>Périodicité d'utilisation</t>
    </r>
  </si>
  <si>
    <r>
      <t>• Saisir en Litres</t>
    </r>
    <r>
      <rPr>
        <b/>
        <sz val="12"/>
        <color rgb="FFD50B52"/>
        <rFont val="Tahoma"/>
        <family val="2"/>
      </rPr>
      <t xml:space="preserve"> le volume annuel</t>
    </r>
    <r>
      <rPr>
        <sz val="12"/>
        <color rgb="FFD50B52"/>
        <rFont val="Tahoma"/>
        <family val="2"/>
      </rPr>
      <t xml:space="preserve"> de produits achetés (colonne Q)</t>
    </r>
  </si>
  <si>
    <t xml:space="preserve">• Choisir dans les listes déroulantes </t>
  </si>
  <si>
    <r>
      <t>• Il découle des deux choix</t>
    </r>
    <r>
      <rPr>
        <b/>
        <sz val="12"/>
        <color rgb="FFD50B52"/>
        <rFont val="Tahoma"/>
        <family val="2"/>
      </rPr>
      <t xml:space="preserve"> "la durée estimée"</t>
    </r>
  </si>
  <si>
    <t>• Choisir dans les listes déroulantes</t>
  </si>
  <si>
    <t>Yeux et /ou Ingestion</t>
  </si>
  <si>
    <r>
      <t>• d'identifier</t>
    </r>
    <r>
      <rPr>
        <b/>
        <sz val="12"/>
        <color rgb="FF4D4D4D"/>
        <rFont val="Tahoma"/>
        <family val="2"/>
      </rPr>
      <t xml:space="preserve"> la Nature de l'Exposition </t>
    </r>
    <r>
      <rPr>
        <sz val="12"/>
        <color rgb="FF4D4D4D"/>
        <rFont val="Tahoma"/>
        <family val="2"/>
      </rPr>
      <t>(colonne AN à AP) le cas échéant</t>
    </r>
  </si>
  <si>
    <r>
      <t>• d'identifier</t>
    </r>
    <r>
      <rPr>
        <b/>
        <sz val="12"/>
        <color rgb="FF4D4D4D"/>
        <rFont val="Tahoma"/>
        <family val="2"/>
      </rPr>
      <t xml:space="preserve"> la présence de produit CMR
</t>
    </r>
    <r>
      <rPr>
        <sz val="12"/>
        <color rgb="FF4D4D4D"/>
        <rFont val="Tahoma"/>
        <family val="2"/>
      </rPr>
      <t>(colonne AQ)</t>
    </r>
  </si>
  <si>
    <r>
      <t xml:space="preserve">• de visualiser le </t>
    </r>
    <r>
      <rPr>
        <b/>
        <sz val="12"/>
        <color rgb="FF4D4D4D"/>
        <rFont val="Tahoma"/>
        <family val="2"/>
      </rPr>
      <t>niveau du Risque Chimique</t>
    </r>
    <r>
      <rPr>
        <sz val="12"/>
        <color rgb="FF4D4D4D"/>
        <rFont val="Tahoma"/>
        <family val="2"/>
      </rPr>
      <t xml:space="preserve"> par produit
(colonne BO)</t>
    </r>
  </si>
  <si>
    <t>Le principe général de l'outil s'appuie sur la méthode définie par la recommandation R409 de la CNAMTS. Cette méthode d'évaluation a été mise en œuvre dans le cadre de l'étude du risque chimique du secteur de la propreté. La méthodologie a été validée par l'APAVE, organisme accrédité par le Comité Français d'Accréditation (COFRAC). L'outil ne prend en compte que le risque inhalation. Pour le risque cutané, le bon choix de protections collectives et/ou individuelles et leur mise en oeuvre permettent de limiter les risques.</t>
  </si>
  <si>
    <t>Poursuivre les actions en place et veiller notamment :
• au respect de l'application du procédé
• à la mise en œuvre de la protection collective le cas échéant
• au port des EPI pour le contact cutané, les projections
• au bon usage du produit (dilution, emploi, …)</t>
  </si>
  <si>
    <t>Produit CMR</t>
  </si>
  <si>
    <t>Produit NON CMR</t>
  </si>
  <si>
    <t>Classe de danger de l'arrêté du 30/12/2015</t>
  </si>
  <si>
    <r>
      <t xml:space="preserve">Plusieurs actions sont possibles, elles peuvent se combiner entre elles. Les actions sont classées par ordre d'importance (baisser le niveau de risque de manière plus importante à moins importante) :
• </t>
    </r>
    <r>
      <rPr>
        <b/>
        <sz val="12"/>
        <rFont val="Tahoma"/>
        <family val="2"/>
      </rPr>
      <t xml:space="preserve">Substituer le produit dangereux </t>
    </r>
    <r>
      <rPr>
        <sz val="12"/>
        <rFont val="Tahoma"/>
        <family val="2"/>
      </rPr>
      <t xml:space="preserve">par un produit moins dangereux (Consulter les phrases de risques dans l'onglet "info danger") et choisir le produit présentant une classe de danger d'un niveau inférieur (échelle 1à 5) puis réévaluer.
• </t>
    </r>
    <r>
      <rPr>
        <b/>
        <sz val="12"/>
        <rFont val="Tahoma"/>
        <family val="2"/>
      </rPr>
      <t>Utiliser un procédé ouvert</t>
    </r>
    <r>
      <rPr>
        <sz val="12"/>
        <rFont val="Tahoma"/>
        <family val="2"/>
      </rPr>
      <t xml:space="preserve"> (utilisation d'un seau contenant la solution) et non dispersif (type pulvérisateur)
• </t>
    </r>
    <r>
      <rPr>
        <b/>
        <sz val="12"/>
        <rFont val="Tahoma"/>
        <family val="2"/>
      </rPr>
      <t>Veiller</t>
    </r>
    <r>
      <rPr>
        <sz val="12"/>
        <rFont val="Tahoma"/>
        <family val="2"/>
      </rPr>
      <t xml:space="preserve"> à une utilisation du produit dans des locaux ventilés
• </t>
    </r>
    <r>
      <rPr>
        <b/>
        <sz val="12"/>
        <rFont val="Tahoma"/>
        <family val="2"/>
      </rPr>
      <t>Réduire les quantités</t>
    </r>
    <r>
      <rPr>
        <sz val="12"/>
        <rFont val="Tahoma"/>
        <family val="2"/>
      </rPr>
      <t xml:space="preserve"> utilisées et/ou la fréquence d'utilisation et/ou sa durée
</t>
    </r>
  </si>
  <si>
    <r>
      <t xml:space="preserve">• </t>
    </r>
    <r>
      <rPr>
        <b/>
        <sz val="12"/>
        <rFont val="Tahoma"/>
        <family val="2"/>
      </rPr>
      <t>Substituer</t>
    </r>
    <r>
      <rPr>
        <sz val="12"/>
        <rFont val="Tahoma"/>
        <family val="2"/>
      </rPr>
      <t xml:space="preserve"> impérativement </t>
    </r>
    <r>
      <rPr>
        <b/>
        <sz val="12"/>
        <rFont val="Tahoma"/>
        <family val="2"/>
      </rPr>
      <t>le produit dangereux</t>
    </r>
    <r>
      <rPr>
        <sz val="12"/>
        <rFont val="Tahoma"/>
        <family val="2"/>
      </rPr>
      <t xml:space="preserve"> par un produit moins dangereux
• </t>
    </r>
    <r>
      <rPr>
        <b/>
        <sz val="12"/>
        <rFont val="Tahoma"/>
        <family val="2"/>
      </rPr>
      <t>Réévaluer le risque chimique</t>
    </r>
    <r>
      <rPr>
        <sz val="12"/>
        <rFont val="Tahoma"/>
        <family val="2"/>
      </rPr>
      <t xml:space="preserve"> pour le nouveau produit</t>
    </r>
  </si>
  <si>
    <t>ÉVALUATION DU NIVEAU DE RISQUE CHIMIQUE</t>
  </si>
  <si>
    <t>LA RÉPONSE EST "NON"</t>
  </si>
  <si>
    <t>LA RÉPONSE EST "OUI"</t>
  </si>
  <si>
    <r>
      <t xml:space="preserve">Le produit n'a pas de classe et catégorie de danger appartenant à l'arrêté : </t>
    </r>
    <r>
      <rPr>
        <b/>
        <sz val="12"/>
        <rFont val="Tahoma"/>
        <family val="2"/>
      </rPr>
      <t>l'usage du produit peut se poursuivre</t>
    </r>
    <r>
      <rPr>
        <sz val="12"/>
        <rFont val="Tahoma"/>
        <family val="2"/>
      </rPr>
      <t xml:space="preserve"> en veillant au niveau de risque. </t>
    </r>
  </si>
  <si>
    <r>
      <t xml:space="preserve">Le produit a au moins une classe et catégorie de danger appartenant à l'arrêté : </t>
    </r>
    <r>
      <rPr>
        <b/>
        <sz val="12"/>
        <rFont val="Tahoma"/>
        <family val="2"/>
      </rPr>
      <t>l'usage du produit est à supprimer,</t>
    </r>
    <r>
      <rPr>
        <sz val="12"/>
        <rFont val="Tahoma"/>
        <family val="2"/>
      </rPr>
      <t xml:space="preserve"> dans la mesure du possible. 
Si ce n'est pas le cas, il est recommandé de réaliser des mesures d'exposition  afin d'évaluer réellement le niveau d'exposition. 
Il faut impérativement veiller au port des EPI, notamment de masques adaptés au risque d'inhalation.  
</t>
    </r>
    <r>
      <rPr>
        <b/>
        <sz val="12"/>
        <rFont val="Tahoma"/>
        <family val="2"/>
      </rPr>
      <t>Applicable au 1</t>
    </r>
    <r>
      <rPr>
        <b/>
        <vertAlign val="superscript"/>
        <sz val="12"/>
        <rFont val="Tahoma"/>
        <family val="2"/>
      </rPr>
      <t>er</t>
    </r>
    <r>
      <rPr>
        <b/>
        <sz val="12"/>
        <rFont val="Tahoma"/>
        <family val="2"/>
      </rPr>
      <t xml:space="preserve"> janvier 2019, si l’indice de sinistralité est supérieur à 0.25</t>
    </r>
    <r>
      <rPr>
        <sz val="12"/>
        <rFont val="Tahoma"/>
        <family val="2"/>
      </rPr>
      <t>, le plan d’actions obligatoire "pénibilité" doit intégrer des mesures liées au risque chimique (substitution de produits, de procédé, mise en œuvre de mesure de prévention collective, …)</t>
    </r>
  </si>
  <si>
    <t>Pénibilité Obligation de négocier – réaliser le diagnostic « Entreprise » au préalable</t>
  </si>
  <si>
    <t>DANS TOUS LES CAS, IL FAUT VEILLER</t>
  </si>
  <si>
    <r>
      <t>Si le risque chimique reste non faible, il sera nécessaire de réaliser des prélèvements au poste de travail par un organisme accrédité par le COFRAC afin de mesurer l'exposition des salariés au CAS (Chemical Abstracts Service) avec VLEP Contraignante ou Indicative (Valeur Limite d'Exposition Professionnelle) - (voir guide INRS ED 984 pour la liste des CAS).</t>
    </r>
    <r>
      <rPr>
        <i/>
        <sz val="12"/>
        <color rgb="FFD50B52"/>
        <rFont val="Tahoma"/>
        <family val="2"/>
      </rPr>
      <t xml:space="preserve"> Arrêté du 15/12/2009 relatif au contrôle du risque chimique sur les lieux de travail</t>
    </r>
    <r>
      <rPr>
        <sz val="12"/>
        <color rgb="FFD50B52"/>
        <rFont val="Tahoma"/>
        <family val="2"/>
      </rPr>
      <t>.</t>
    </r>
  </si>
  <si>
    <t>• au port des EPI pour le contact cutané et les projections
• au bon usage du produit (dilution, emploi, …)</t>
  </si>
  <si>
    <t>ARRÊTÉ du 30/12/2015 RELATIF À LA LISTE DES CLASSES ET CATÉGORIES DE DANGER MENTIONNÉE À L'ARTICLE D.4161-2 DU CODE DU TRAVAIL</t>
  </si>
  <si>
    <t>Classe de danger appartenant à l'arrêté du 30 décembre 2015</t>
  </si>
  <si>
    <r>
      <t>• de visualiser si le produit dispose d'une</t>
    </r>
    <r>
      <rPr>
        <b/>
        <sz val="12"/>
        <color rgb="FF4D4D4D"/>
        <rFont val="Tahoma"/>
        <family val="2"/>
      </rPr>
      <t xml:space="preserve"> classe de danger</t>
    </r>
    <r>
      <rPr>
        <sz val="12"/>
        <color rgb="FF4D4D4D"/>
        <rFont val="Tahoma"/>
        <family val="2"/>
      </rPr>
      <t xml:space="preserve"> appartenant à l'arrêté du 30 décembre 2015 (colonne BU)</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</si>
</sst>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84" x14ac:knownFonts="1">
    <font>
      <sz val="11"/>
      <color theme="1"/>
      <name val="Century Gothic"/>
      <family val="2"/>
      <scheme val="minor"/>
    </font>
    <font>
      <b/>
      <sz val="8"/>
      <color indexed="81"/>
      <name val="Tahoma"/>
      <family val="2"/>
    </font>
    <font>
      <sz val="8"/>
      <color indexed="81"/>
      <name val="Tahoma"/>
      <family val="2"/>
    </font>
    <font>
      <b/>
      <sz val="11"/>
      <color theme="1"/>
      <name val="Century Gothic"/>
      <family val="2"/>
      <scheme val="minor"/>
    </font>
    <font>
      <sz val="11"/>
      <color rgb="FF95C120"/>
      <name val="Century Gothic"/>
      <family val="2"/>
      <scheme val="minor"/>
    </font>
    <font>
      <sz val="11"/>
      <color rgb="FFE5A101"/>
      <name val="Century Gothic"/>
      <family val="2"/>
      <scheme val="minor"/>
    </font>
    <font>
      <b/>
      <sz val="11"/>
      <color rgb="FF1F70B7"/>
      <name val="Century Gothic"/>
      <family val="2"/>
      <scheme val="minor"/>
    </font>
    <font>
      <sz val="11"/>
      <color theme="1"/>
      <name val="Arial"/>
      <family val="2"/>
    </font>
    <font>
      <b/>
      <sz val="11"/>
      <color theme="1"/>
      <name val="Arial"/>
      <family val="2"/>
    </font>
    <font>
      <b/>
      <sz val="11"/>
      <color rgb="FFE5A101"/>
      <name val="Century Gothic"/>
      <family val="2"/>
      <scheme val="minor"/>
    </font>
    <font>
      <sz val="9"/>
      <color rgb="FFE5A101"/>
      <name val="Century Gothic"/>
      <family val="2"/>
      <scheme val="minor"/>
    </font>
    <font>
      <b/>
      <sz val="11"/>
      <color rgb="FF95C120"/>
      <name val="Century Gothic"/>
      <family val="2"/>
      <scheme val="minor"/>
    </font>
    <font>
      <b/>
      <sz val="25"/>
      <color rgb="FF95C120"/>
      <name val="Century Gothic"/>
      <family val="2"/>
      <scheme val="minor"/>
    </font>
    <font>
      <b/>
      <sz val="25"/>
      <color rgb="FFE5A101"/>
      <name val="Century Gothic"/>
      <family val="2"/>
      <scheme val="minor"/>
    </font>
    <font>
      <sz val="11"/>
      <color rgb="FFD50B52"/>
      <name val="Century Gothic"/>
      <family val="2"/>
      <scheme val="major"/>
    </font>
    <font>
      <b/>
      <sz val="25"/>
      <color rgb="FFD50B52"/>
      <name val="Century Gothic"/>
      <family val="2"/>
      <scheme val="major"/>
    </font>
    <font>
      <sz val="25"/>
      <color rgb="FFD50B52"/>
      <name val="Century Gothic"/>
      <family val="2"/>
      <scheme val="major"/>
    </font>
    <font>
      <b/>
      <sz val="10"/>
      <color theme="0"/>
      <name val="Century Gothic"/>
      <family val="2"/>
      <scheme val="major"/>
    </font>
    <font>
      <b/>
      <sz val="10"/>
      <color rgb="FFD50B52"/>
      <name val="Century Gothic"/>
      <family val="2"/>
      <scheme val="major"/>
    </font>
    <font>
      <b/>
      <sz val="10"/>
      <color theme="0"/>
      <name val="Century Gothic"/>
      <family val="2"/>
    </font>
    <font>
      <b/>
      <sz val="8"/>
      <color theme="0"/>
      <name val="Century Gothic"/>
      <family val="2"/>
    </font>
    <font>
      <sz val="9"/>
      <color rgb="FFD50B52"/>
      <name val="Century Gothic"/>
      <family val="2"/>
    </font>
    <font>
      <sz val="8"/>
      <color rgb="FFD50B52"/>
      <name val="Century Gothic"/>
      <family val="2"/>
    </font>
    <font>
      <sz val="10"/>
      <color rgb="FFD50B52"/>
      <name val="Century Gothic"/>
      <family val="2"/>
      <scheme val="major"/>
    </font>
    <font>
      <u/>
      <sz val="11"/>
      <color theme="10"/>
      <name val="Century Gothic"/>
      <family val="2"/>
      <scheme val="minor"/>
    </font>
    <font>
      <b/>
      <sz val="9"/>
      <color indexed="81"/>
      <name val="Tahoma"/>
      <family val="2"/>
    </font>
    <font>
      <sz val="11"/>
      <color theme="1"/>
      <name val="Tahoma"/>
      <family val="2"/>
    </font>
    <font>
      <sz val="11"/>
      <name val="Tahoma"/>
      <family val="2"/>
    </font>
    <font>
      <sz val="14"/>
      <name val="Tahoma"/>
      <family val="2"/>
    </font>
    <font>
      <b/>
      <sz val="11"/>
      <color theme="0"/>
      <name val="Tahoma"/>
      <family val="2"/>
    </font>
    <font>
      <sz val="8"/>
      <name val="Tahoma"/>
      <family val="2"/>
    </font>
    <font>
      <sz val="12"/>
      <color theme="1"/>
      <name val="Tahoma"/>
      <family val="2"/>
    </font>
    <font>
      <b/>
      <sz val="12"/>
      <color theme="0"/>
      <name val="Tahoma"/>
      <family val="2"/>
    </font>
    <font>
      <sz val="12"/>
      <name val="Tahoma"/>
      <family val="2"/>
    </font>
    <font>
      <b/>
      <sz val="12"/>
      <name val="Tahoma"/>
      <family val="2"/>
    </font>
    <font>
      <sz val="12"/>
      <color theme="3" tint="0.39997558519241921"/>
      <name val="Tahoma"/>
      <family val="2"/>
    </font>
    <font>
      <b/>
      <sz val="12"/>
      <color indexed="62"/>
      <name val="Tahoma"/>
      <family val="2"/>
    </font>
    <font>
      <sz val="12"/>
      <color indexed="62"/>
      <name val="Tahoma"/>
      <family val="2"/>
    </font>
    <font>
      <b/>
      <sz val="12"/>
      <color indexed="10"/>
      <name val="Tahoma"/>
      <family val="2"/>
    </font>
    <font>
      <sz val="12"/>
      <color rgb="FF1F70B7"/>
      <name val="Tahoma"/>
      <family val="2"/>
    </font>
    <font>
      <sz val="12"/>
      <color theme="0" tint="-0.499984740745262"/>
      <name val="Tahoma"/>
      <family val="2"/>
    </font>
    <font>
      <sz val="12"/>
      <color rgb="FF95C120"/>
      <name val="Tahoma"/>
      <family val="2"/>
    </font>
    <font>
      <b/>
      <sz val="12"/>
      <color indexed="50"/>
      <name val="Tahoma"/>
      <family val="2"/>
    </font>
    <font>
      <sz val="12"/>
      <color indexed="50"/>
      <name val="Tahoma"/>
      <family val="2"/>
    </font>
    <font>
      <sz val="12"/>
      <color rgb="FFD50B52"/>
      <name val="Tahoma"/>
      <family val="2"/>
    </font>
    <font>
      <sz val="12"/>
      <color rgb="FF4D4D4D"/>
      <name val="Tahoma"/>
      <family val="2"/>
    </font>
    <font>
      <sz val="20"/>
      <color theme="1"/>
      <name val="Tahoma"/>
      <family val="2"/>
    </font>
    <font>
      <u/>
      <sz val="11"/>
      <name val="Century Gothic"/>
      <family val="2"/>
      <scheme val="minor"/>
    </font>
    <font>
      <sz val="14"/>
      <color theme="1"/>
      <name val="Tahoma"/>
      <family val="2"/>
    </font>
    <font>
      <b/>
      <sz val="25"/>
      <color theme="1"/>
      <name val="Tahoma"/>
      <family val="2"/>
    </font>
    <font>
      <sz val="25"/>
      <color theme="1"/>
      <name val="Tahoma"/>
      <family val="2"/>
    </font>
    <font>
      <sz val="25"/>
      <color rgb="FF38A8E0"/>
      <name val="Tahoma"/>
      <family val="2"/>
    </font>
    <font>
      <sz val="25"/>
      <color rgb="FF95C120"/>
      <name val="Tahoma"/>
      <family val="2"/>
    </font>
    <font>
      <sz val="11"/>
      <color rgb="FFD50B52"/>
      <name val="Tahoma"/>
      <family val="2"/>
    </font>
    <font>
      <sz val="11"/>
      <color theme="0" tint="-0.499984740745262"/>
      <name val="Tahoma"/>
      <family val="2"/>
    </font>
    <font>
      <sz val="11"/>
      <color rgb="FF38A8E0"/>
      <name val="Tahoma"/>
      <family val="2"/>
    </font>
    <font>
      <sz val="11"/>
      <color rgb="FF4D4D4D"/>
      <name val="Tahoma"/>
      <family val="2"/>
    </font>
    <font>
      <sz val="11"/>
      <color rgb="FF95C120"/>
      <name val="Tahoma"/>
      <family val="2"/>
    </font>
    <font>
      <sz val="14"/>
      <color rgb="FF38A8E0"/>
      <name val="Tahoma"/>
      <family val="2"/>
    </font>
    <font>
      <sz val="14"/>
      <color rgb="FF95C120"/>
      <name val="Tahoma"/>
      <family val="2"/>
    </font>
    <font>
      <sz val="14"/>
      <color rgb="FFD50B52"/>
      <name val="Tahoma"/>
      <family val="2"/>
    </font>
    <font>
      <sz val="14"/>
      <color rgb="FF4D4D4D"/>
      <name val="Tahoma"/>
      <family val="2"/>
    </font>
    <font>
      <b/>
      <sz val="11"/>
      <color rgb="FFD50B52"/>
      <name val="Tahoma"/>
      <family val="2"/>
    </font>
    <font>
      <b/>
      <sz val="11"/>
      <color theme="0" tint="-0.499984740745262"/>
      <name val="Tahoma"/>
      <family val="2"/>
    </font>
    <font>
      <sz val="12"/>
      <color theme="0"/>
      <name val="Tahoma"/>
      <family val="2"/>
    </font>
    <font>
      <sz val="8"/>
      <color theme="0"/>
      <name val="Tahoma"/>
      <family val="2"/>
    </font>
    <font>
      <sz val="11"/>
      <color theme="0"/>
      <name val="Tahoma"/>
      <family val="2"/>
    </font>
    <font>
      <b/>
      <sz val="11"/>
      <color theme="1"/>
      <name val="Tahoma"/>
      <family val="2"/>
    </font>
    <font>
      <sz val="8"/>
      <color theme="1"/>
      <name val="Tahoma"/>
      <family val="2"/>
    </font>
    <font>
      <b/>
      <sz val="8"/>
      <color theme="1"/>
      <name val="Tahoma"/>
      <family val="2"/>
    </font>
    <font>
      <sz val="11"/>
      <color theme="2"/>
      <name val="Tahoma"/>
      <family val="2"/>
    </font>
    <font>
      <b/>
      <sz val="11"/>
      <color rgb="FF4D4D4D"/>
      <name val="Tahoma"/>
      <family val="2"/>
    </font>
    <font>
      <i/>
      <sz val="12"/>
      <name val="Tahoma"/>
      <family val="2"/>
    </font>
    <font>
      <b/>
      <sz val="12"/>
      <color theme="1"/>
      <name val="Tahoma"/>
      <family val="2"/>
    </font>
    <font>
      <sz val="12"/>
      <color rgb="FF00B0F0"/>
      <name val="Tahoma"/>
      <family val="2"/>
    </font>
    <font>
      <b/>
      <sz val="12"/>
      <color rgb="FF00B0F0"/>
      <name val="Tahoma"/>
      <family val="2"/>
    </font>
    <font>
      <b/>
      <sz val="12"/>
      <color rgb="FFD50B52"/>
      <name val="Tahoma"/>
      <family val="2"/>
    </font>
    <font>
      <b/>
      <sz val="12"/>
      <color rgb="FF4D4D4D"/>
      <name val="Tahoma"/>
      <family val="2"/>
    </font>
    <font>
      <b/>
      <sz val="11"/>
      <color theme="2"/>
      <name val="Tahoma"/>
      <family val="2"/>
    </font>
    <font>
      <i/>
      <sz val="12"/>
      <color rgb="FFD50B52"/>
      <name val="Tahoma"/>
      <family val="2"/>
    </font>
    <font>
      <sz val="8"/>
      <name val="Century Gothic"/>
      <family val="2"/>
      <scheme val="minor"/>
    </font>
    <font>
      <b/>
      <vertAlign val="superscript"/>
      <sz val="12"/>
      <name val="Tahoma"/>
      <family val="2"/>
    </font>
    <font>
      <b/>
      <sz val="11"/>
      <name val="Tahoma"/>
      <family val="2"/>
    </font>
    <font>
      <b/>
      <sz val="12"/>
      <color theme="2"/>
      <name val="Tahoma"/>
      <family val="2"/>
    </font>
  </fonts>
  <fills count="14">
    <fill>
      <patternFill patternType="none"/>
    </fill>
    <fill>
      <patternFill patternType="gray125"/>
    </fill>
    <fill>
      <patternFill patternType="solid">
        <fgColor theme="0"/>
        <bgColor indexed="64"/>
      </patternFill>
    </fill>
    <fill>
      <patternFill patternType="solid">
        <fgColor rgb="FFD50B52"/>
        <bgColor indexed="64"/>
      </patternFill>
    </fill>
    <fill>
      <patternFill patternType="solid">
        <fgColor rgb="FF38A8E0"/>
        <bgColor indexed="64"/>
      </patternFill>
    </fill>
    <fill>
      <patternFill patternType="solid">
        <fgColor theme="8" tint="0.79998168889431442"/>
        <bgColor indexed="64"/>
      </patternFill>
    </fill>
    <fill>
      <patternFill patternType="solid">
        <fgColor rgb="FF95C120"/>
        <bgColor indexed="64"/>
      </patternFill>
    </fill>
    <fill>
      <patternFill patternType="solid">
        <fgColor rgb="FF4D4D4D"/>
        <bgColor indexed="64"/>
      </patternFill>
    </fill>
    <fill>
      <patternFill patternType="solid">
        <fgColor theme="0" tint="-0.34998626667073579"/>
        <bgColor indexed="64"/>
      </patternFill>
    </fill>
    <fill>
      <patternFill patternType="solid">
        <fgColor theme="0" tint="-0.499984740745262"/>
        <bgColor indexed="64"/>
      </patternFill>
    </fill>
    <fill>
      <patternFill patternType="solid">
        <fgColor rgb="FFFFFF00"/>
        <bgColor indexed="64"/>
      </patternFill>
    </fill>
    <fill>
      <patternFill patternType="solid">
        <fgColor rgb="FF92D050"/>
        <bgColor indexed="64"/>
      </patternFill>
    </fill>
    <fill>
      <patternFill patternType="solid">
        <fgColor theme="1"/>
        <bgColor indexed="64"/>
      </patternFill>
    </fill>
    <fill>
      <patternFill patternType="solid">
        <fgColor rgb="FF00B0F0"/>
        <bgColor indexed="64"/>
      </patternFill>
    </fill>
  </fills>
  <borders count="81">
    <border>
      <left/>
      <right/>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right/>
      <top/>
      <bottom style="double">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double">
        <color rgb="FF1F70B7"/>
      </bottom>
      <diagonal/>
    </border>
    <border>
      <left/>
      <right/>
      <top/>
      <bottom style="thin">
        <color rgb="FF1F70B7"/>
      </bottom>
      <diagonal/>
    </border>
    <border>
      <left/>
      <right/>
      <top/>
      <bottom style="double">
        <color rgb="FFFFC000"/>
      </bottom>
      <diagonal/>
    </border>
    <border>
      <left/>
      <right/>
      <top/>
      <bottom style="double">
        <color rgb="FF95C120"/>
      </bottom>
      <diagonal/>
    </border>
    <border>
      <left/>
      <right/>
      <top/>
      <bottom style="thick">
        <color rgb="FF1F70B7"/>
      </bottom>
      <diagonal/>
    </border>
    <border>
      <left/>
      <right/>
      <top/>
      <bottom style="thin">
        <color rgb="FF95C120"/>
      </bottom>
      <diagonal/>
    </border>
    <border>
      <left/>
      <right/>
      <top style="thin">
        <color rgb="FF95C120"/>
      </top>
      <bottom style="thick">
        <color rgb="FF95C120"/>
      </bottom>
      <diagonal/>
    </border>
    <border>
      <left/>
      <right/>
      <top/>
      <bottom style="thin">
        <color rgb="FFE5A101"/>
      </bottom>
      <diagonal/>
    </border>
    <border>
      <left/>
      <right/>
      <top style="thin">
        <color rgb="FFE5A101"/>
      </top>
      <bottom style="thick">
        <color rgb="FFE5A101"/>
      </bottom>
      <diagonal/>
    </border>
    <border>
      <left style="hair">
        <color rgb="FFD50B52"/>
      </left>
      <right/>
      <top/>
      <bottom/>
      <diagonal/>
    </border>
    <border>
      <left/>
      <right style="hair">
        <color rgb="FFD50B52"/>
      </right>
      <top/>
      <bottom/>
      <diagonal/>
    </border>
    <border>
      <left/>
      <right/>
      <top/>
      <bottom style="thin">
        <color theme="0" tint="-0.499984740745262"/>
      </bottom>
      <diagonal/>
    </border>
    <border>
      <left/>
      <right/>
      <top style="thin">
        <color rgb="FF1F70B7"/>
      </top>
      <bottom style="thick">
        <color rgb="FFD50B52"/>
      </bottom>
      <diagonal/>
    </border>
    <border>
      <left/>
      <right/>
      <top style="double">
        <color rgb="FFD50B52"/>
      </top>
      <bottom style="thin">
        <color rgb="FFD50B52"/>
      </bottom>
      <diagonal/>
    </border>
    <border>
      <left/>
      <right/>
      <top/>
      <bottom style="thin">
        <color rgb="FF38A8E0"/>
      </bottom>
      <diagonal/>
    </border>
    <border>
      <left/>
      <right/>
      <top/>
      <bottom style="double">
        <color rgb="FFC00000"/>
      </bottom>
      <diagonal/>
    </border>
    <border>
      <left style="hair">
        <color rgb="FF38A8E0"/>
      </left>
      <right/>
      <top/>
      <bottom/>
      <diagonal/>
    </border>
    <border>
      <left/>
      <right style="hair">
        <color rgb="FF38A8E0"/>
      </right>
      <top/>
      <bottom/>
      <diagonal/>
    </border>
    <border>
      <left/>
      <right/>
      <top/>
      <bottom style="double">
        <color rgb="FFD50B52"/>
      </bottom>
      <diagonal/>
    </border>
    <border>
      <left style="hair">
        <color rgb="FFD50B52"/>
      </left>
      <right/>
      <top/>
      <bottom style="hair">
        <color rgb="FFD50B52"/>
      </bottom>
      <diagonal/>
    </border>
    <border>
      <left/>
      <right/>
      <top/>
      <bottom style="hair">
        <color rgb="FFD50B52"/>
      </bottom>
      <diagonal/>
    </border>
    <border>
      <left/>
      <right style="hair">
        <color rgb="FFD50B52"/>
      </right>
      <top/>
      <bottom style="hair">
        <color rgb="FFD50B52"/>
      </bottom>
      <diagonal/>
    </border>
    <border>
      <left style="hair">
        <color rgb="FFD50B52"/>
      </left>
      <right/>
      <top style="hair">
        <color rgb="FFD50B52"/>
      </top>
      <bottom/>
      <diagonal/>
    </border>
    <border>
      <left/>
      <right/>
      <top style="hair">
        <color rgb="FFD50B52"/>
      </top>
      <bottom/>
      <diagonal/>
    </border>
    <border>
      <left/>
      <right style="hair">
        <color rgb="FFD50B52"/>
      </right>
      <top style="hair">
        <color rgb="FFD50B52"/>
      </top>
      <bottom/>
      <diagonal/>
    </border>
    <border>
      <left style="hair">
        <color rgb="FF38A8E0"/>
      </left>
      <right/>
      <top style="hair">
        <color rgb="FF38A8E0"/>
      </top>
      <bottom/>
      <diagonal/>
    </border>
    <border>
      <left/>
      <right/>
      <top style="hair">
        <color rgb="FF38A8E0"/>
      </top>
      <bottom/>
      <diagonal/>
    </border>
    <border>
      <left/>
      <right style="hair">
        <color rgb="FF38A8E0"/>
      </right>
      <top style="hair">
        <color rgb="FF38A8E0"/>
      </top>
      <bottom/>
      <diagonal/>
    </border>
    <border>
      <left style="hair">
        <color rgb="FF38A8E0"/>
      </left>
      <right/>
      <top/>
      <bottom style="hair">
        <color rgb="FF38A8E0"/>
      </bottom>
      <diagonal/>
    </border>
    <border>
      <left/>
      <right/>
      <top/>
      <bottom style="hair">
        <color rgb="FF38A8E0"/>
      </bottom>
      <diagonal/>
    </border>
    <border>
      <left/>
      <right style="hair">
        <color rgb="FF38A8E0"/>
      </right>
      <top/>
      <bottom style="hair">
        <color rgb="FF38A8E0"/>
      </bottom>
      <diagonal/>
    </border>
    <border>
      <left/>
      <right style="thick">
        <color theme="0"/>
      </right>
      <top style="thick">
        <color theme="0"/>
      </top>
      <bottom style="thick">
        <color theme="0"/>
      </bottom>
      <diagonal/>
    </border>
    <border>
      <left style="thick">
        <color theme="0"/>
      </left>
      <right style="thick">
        <color theme="0"/>
      </right>
      <top style="thick">
        <color theme="0"/>
      </top>
      <bottom style="thick">
        <color theme="0"/>
      </bottom>
      <diagonal/>
    </border>
    <border>
      <left/>
      <right style="thick">
        <color theme="0"/>
      </right>
      <top style="thick">
        <color theme="0"/>
      </top>
      <bottom/>
      <diagonal/>
    </border>
    <border>
      <left style="thick">
        <color theme="0"/>
      </left>
      <right style="thick">
        <color theme="0"/>
      </right>
      <top style="thick">
        <color theme="0"/>
      </top>
      <bottom/>
      <diagonal/>
    </border>
    <border>
      <left/>
      <right style="thick">
        <color theme="0"/>
      </right>
      <top/>
      <bottom style="thick">
        <color theme="0"/>
      </bottom>
      <diagonal/>
    </border>
    <border>
      <left style="thick">
        <color theme="0"/>
      </left>
      <right/>
      <top/>
      <bottom style="thick">
        <color theme="0"/>
      </bottom>
      <diagonal/>
    </border>
    <border>
      <left style="hair">
        <color theme="2"/>
      </left>
      <right/>
      <top/>
      <bottom/>
      <diagonal/>
    </border>
    <border>
      <left/>
      <right style="hair">
        <color theme="2"/>
      </right>
      <top/>
      <bottom/>
      <diagonal/>
    </border>
    <border>
      <left style="hair">
        <color theme="0" tint="-0.499984740745262"/>
      </left>
      <right style="hair">
        <color theme="0" tint="-0.499984740745262"/>
      </right>
      <top style="hair">
        <color theme="0" tint="-0.499984740745262"/>
      </top>
      <bottom/>
      <diagonal/>
    </border>
    <border>
      <left style="hair">
        <color theme="0" tint="-0.499984740745262"/>
      </left>
      <right style="hair">
        <color theme="0" tint="-0.499984740745262"/>
      </right>
      <top/>
      <bottom/>
      <diagonal/>
    </border>
    <border>
      <left style="hair">
        <color theme="0" tint="-0.499984740745262"/>
      </left>
      <right style="hair">
        <color theme="0" tint="-0.499984740745262"/>
      </right>
      <top/>
      <bottom style="hair">
        <color theme="0" tint="-0.499984740745262"/>
      </bottom>
      <diagonal/>
    </border>
    <border>
      <left style="hair">
        <color rgb="FF1F70B7"/>
      </left>
      <right style="hair">
        <color rgb="FF1F70B7"/>
      </right>
      <top style="hair">
        <color rgb="FF1F70B7"/>
      </top>
      <bottom/>
      <diagonal/>
    </border>
    <border>
      <left style="hair">
        <color rgb="FF1F70B7"/>
      </left>
      <right style="hair">
        <color rgb="FF1F70B7"/>
      </right>
      <top/>
      <bottom/>
      <diagonal/>
    </border>
    <border>
      <left style="hair">
        <color rgb="FF1F70B7"/>
      </left>
      <right style="hair">
        <color rgb="FF1F70B7"/>
      </right>
      <top/>
      <bottom style="hair">
        <color rgb="FF1F70B7"/>
      </bottom>
      <diagonal/>
    </border>
    <border>
      <left style="hair">
        <color rgb="FF95C120"/>
      </left>
      <right style="hair">
        <color rgb="FF95C120"/>
      </right>
      <top style="hair">
        <color rgb="FF95C120"/>
      </top>
      <bottom/>
      <diagonal/>
    </border>
    <border>
      <left style="hair">
        <color rgb="FF95C120"/>
      </left>
      <right style="hair">
        <color rgb="FF95C120"/>
      </right>
      <top/>
      <bottom/>
      <diagonal/>
    </border>
    <border>
      <left style="hair">
        <color rgb="FF95C120"/>
      </left>
      <right style="hair">
        <color rgb="FF95C120"/>
      </right>
      <top/>
      <bottom style="hair">
        <color rgb="FF95C120"/>
      </bottom>
      <diagonal/>
    </border>
    <border>
      <left style="hair">
        <color rgb="FFD50B52"/>
      </left>
      <right style="hair">
        <color rgb="FFD50B52"/>
      </right>
      <top style="hair">
        <color rgb="FFD50B52"/>
      </top>
      <bottom/>
      <diagonal/>
    </border>
    <border>
      <left style="hair">
        <color rgb="FFD50B52"/>
      </left>
      <right style="hair">
        <color rgb="FFD50B52"/>
      </right>
      <top/>
      <bottom/>
      <diagonal/>
    </border>
    <border>
      <left style="hair">
        <color rgb="FFD50B52"/>
      </left>
      <right style="hair">
        <color rgb="FFD50B52"/>
      </right>
      <top/>
      <bottom style="hair">
        <color rgb="FFD50B52"/>
      </bottom>
      <diagonal/>
    </border>
    <border>
      <left style="hair">
        <color rgb="FF4D4D4D"/>
      </left>
      <right style="hair">
        <color rgb="FF4D4D4D"/>
      </right>
      <top style="hair">
        <color rgb="FF4D4D4D"/>
      </top>
      <bottom/>
      <diagonal/>
    </border>
    <border>
      <left style="hair">
        <color rgb="FF4D4D4D"/>
      </left>
      <right style="hair">
        <color rgb="FF4D4D4D"/>
      </right>
      <top/>
      <bottom/>
      <diagonal/>
    </border>
    <border>
      <left style="hair">
        <color rgb="FF4D4D4D"/>
      </left>
      <right style="hair">
        <color rgb="FF4D4D4D"/>
      </right>
      <top/>
      <bottom style="hair">
        <color rgb="FF4D4D4D"/>
      </bottom>
      <diagonal/>
    </border>
    <border>
      <left style="hair">
        <color rgb="FF00B0F0"/>
      </left>
      <right style="hair">
        <color rgb="FF00B0F0"/>
      </right>
      <top style="hair">
        <color rgb="FF00B0F0"/>
      </top>
      <bottom/>
      <diagonal/>
    </border>
    <border>
      <left style="hair">
        <color rgb="FF00B0F0"/>
      </left>
      <right style="hair">
        <color rgb="FF00B0F0"/>
      </right>
      <top/>
      <bottom/>
      <diagonal/>
    </border>
    <border>
      <left style="hair">
        <color rgb="FF00B0F0"/>
      </left>
      <right style="hair">
        <color rgb="FF00B0F0"/>
      </right>
      <top/>
      <bottom style="hair">
        <color rgb="FF00B0F0"/>
      </bottom>
      <diagonal/>
    </border>
    <border>
      <left/>
      <right/>
      <top/>
      <bottom style="thick">
        <color theme="0"/>
      </bottom>
      <diagonal/>
    </border>
    <border>
      <left/>
      <right/>
      <top style="hair">
        <color auto="1"/>
      </top>
      <bottom/>
      <diagonal/>
    </border>
    <border>
      <left/>
      <right style="hair">
        <color auto="1"/>
      </right>
      <top style="hair">
        <color auto="1"/>
      </top>
      <bottom/>
      <diagonal/>
    </border>
    <border>
      <left style="hair">
        <color auto="1"/>
      </left>
      <right style="hair">
        <color auto="1"/>
      </right>
      <top style="hair">
        <color auto="1"/>
      </top>
      <bottom/>
      <diagonal/>
    </border>
    <border>
      <left style="hair">
        <color auto="1"/>
      </left>
      <right/>
      <top style="hair">
        <color auto="1"/>
      </top>
      <bottom/>
      <diagonal/>
    </border>
    <border>
      <left style="hair">
        <color auto="1"/>
      </left>
      <right/>
      <top/>
      <bottom/>
      <diagonal/>
    </border>
    <border>
      <left/>
      <right style="hair">
        <color auto="1"/>
      </right>
      <top/>
      <bottom/>
      <diagonal/>
    </border>
    <border>
      <left style="hair">
        <color auto="1"/>
      </left>
      <right/>
      <top/>
      <bottom style="hair">
        <color auto="1"/>
      </bottom>
      <diagonal/>
    </border>
    <border>
      <left/>
      <right/>
      <top/>
      <bottom style="hair">
        <color auto="1"/>
      </bottom>
      <diagonal/>
    </border>
    <border>
      <left/>
      <right style="hair">
        <color auto="1"/>
      </right>
      <top/>
      <bottom style="hair">
        <color auto="1"/>
      </bottom>
      <diagonal/>
    </border>
    <border>
      <left style="hair">
        <color rgb="FF4D4D4D"/>
      </left>
      <right/>
      <top/>
      <bottom/>
      <diagonal/>
    </border>
    <border>
      <left/>
      <right style="hair">
        <color rgb="FF4D4D4D"/>
      </right>
      <top/>
      <bottom/>
      <diagonal/>
    </border>
    <border>
      <left/>
      <right/>
      <top style="hair">
        <color rgb="FF4D4D4D"/>
      </top>
      <bottom/>
      <diagonal/>
    </border>
    <border>
      <left/>
      <right style="hair">
        <color rgb="FF4D4D4D"/>
      </right>
      <top style="hair">
        <color rgb="FF4D4D4D"/>
      </top>
      <bottom/>
      <diagonal/>
    </border>
    <border>
      <left style="hair">
        <color rgb="FF4D4D4D"/>
      </left>
      <right/>
      <top style="hair">
        <color rgb="FF4D4D4D"/>
      </top>
      <bottom/>
      <diagonal/>
    </border>
    <border>
      <left style="hair">
        <color rgb="FF4D4D4D"/>
      </left>
      <right style="hair">
        <color rgb="FF4D4D4D"/>
      </right>
      <top/>
      <bottom style="hair">
        <color theme="1"/>
      </bottom>
      <diagonal/>
    </border>
    <border>
      <left style="hair">
        <color rgb="FF4D4D4D"/>
      </left>
      <right/>
      <top/>
      <bottom style="hair">
        <color theme="1"/>
      </bottom>
      <diagonal/>
    </border>
    <border>
      <left/>
      <right style="hair">
        <color rgb="FF4D4D4D"/>
      </right>
      <top/>
      <bottom style="hair">
        <color theme="1"/>
      </bottom>
      <diagonal/>
    </border>
  </borders>
  <cellStyleXfs count="2">
    <xf numFmtId="0" fontId="0" fillId="0" borderId="0"/>
    <xf numFmtId="0" fontId="24" fillId="0" borderId="0" applyNumberFormat="0" applyFill="0" applyBorder="0" applyAlignment="0" applyProtection="0"/>
  </cellStyleXfs>
  <cellXfs count="392">
    <xf numFmtId="0" fontId="0" fillId="0" borderId="0" xfId="0"/>
    <xf numFmtId="0" fontId="0" fillId="0" borderId="0" xfId="0" applyAlignment="1" applyProtection="1">
      <alignment horizontal="center" vertical="center"/>
      <protection hidden="1"/>
    </xf>
    <xf numFmtId="1" fontId="0" fillId="0" borderId="0" xfId="0" applyNumberFormat="1" applyAlignment="1" applyProtection="1">
      <alignment horizontal="center" vertical="center"/>
      <protection hidden="1"/>
    </xf>
    <xf numFmtId="0" fontId="0" fillId="0" borderId="0" xfId="0" applyAlignment="1" applyProtection="1">
      <alignment horizontal="center"/>
      <protection hidden="1"/>
    </xf>
    <xf numFmtId="0" fontId="5" fillId="0" borderId="0" xfId="0" applyFont="1" applyProtection="1">
      <protection hidden="1"/>
    </xf>
    <xf numFmtId="0" fontId="3" fillId="0" borderId="0" xfId="0" applyFont="1" applyAlignment="1" applyProtection="1">
      <alignment horizontal="center"/>
      <protection hidden="1"/>
    </xf>
    <xf numFmtId="0" fontId="6" fillId="0" borderId="6" xfId="0" applyFont="1" applyBorder="1" applyAlignment="1" applyProtection="1">
      <alignment horizontal="center"/>
      <protection hidden="1"/>
    </xf>
    <xf numFmtId="0" fontId="3" fillId="0" borderId="6" xfId="0" applyFont="1" applyBorder="1" applyAlignment="1" applyProtection="1">
      <alignment horizontal="center"/>
      <protection hidden="1"/>
    </xf>
    <xf numFmtId="0" fontId="0" fillId="0" borderId="0" xfId="0" applyProtection="1">
      <protection hidden="1"/>
    </xf>
    <xf numFmtId="0" fontId="0" fillId="0" borderId="0" xfId="0" applyAlignment="1" applyProtection="1">
      <alignment horizontal="left"/>
      <protection hidden="1"/>
    </xf>
    <xf numFmtId="1" fontId="0" fillId="0" borderId="0" xfId="0" applyNumberFormat="1" applyAlignment="1" applyProtection="1">
      <alignment horizontal="center"/>
      <protection hidden="1"/>
    </xf>
    <xf numFmtId="0" fontId="7" fillId="0" borderId="0" xfId="0" applyFont="1" applyProtection="1">
      <protection hidden="1"/>
    </xf>
    <xf numFmtId="0" fontId="8" fillId="0" borderId="0" xfId="0" applyFont="1" applyProtection="1">
      <protection hidden="1"/>
    </xf>
    <xf numFmtId="0" fontId="3" fillId="0" borderId="6" xfId="0" applyFont="1" applyBorder="1" applyProtection="1">
      <protection hidden="1"/>
    </xf>
    <xf numFmtId="0" fontId="3" fillId="0" borderId="7" xfId="0" applyFont="1" applyBorder="1" applyProtection="1">
      <protection hidden="1"/>
    </xf>
    <xf numFmtId="0" fontId="8" fillId="0" borderId="7" xfId="0" applyFont="1" applyBorder="1" applyAlignment="1" applyProtection="1">
      <alignment horizontal="center"/>
      <protection hidden="1"/>
    </xf>
    <xf numFmtId="0" fontId="7" fillId="0" borderId="0" xfId="0" applyFont="1" applyAlignment="1" applyProtection="1">
      <alignment horizontal="center"/>
      <protection hidden="1"/>
    </xf>
    <xf numFmtId="0" fontId="8" fillId="0" borderId="0" xfId="0" applyFont="1" applyAlignment="1" applyProtection="1">
      <alignment horizontal="center"/>
      <protection hidden="1"/>
    </xf>
    <xf numFmtId="0" fontId="3" fillId="0" borderId="7" xfId="0" applyFont="1" applyBorder="1" applyAlignment="1" applyProtection="1">
      <alignment horizontal="left" vertical="center"/>
      <protection hidden="1"/>
    </xf>
    <xf numFmtId="0" fontId="3" fillId="0" borderId="7" xfId="0" applyFont="1" applyBorder="1" applyAlignment="1" applyProtection="1">
      <alignment horizontal="center" vertical="center"/>
      <protection hidden="1"/>
    </xf>
    <xf numFmtId="0" fontId="7" fillId="0" borderId="0" xfId="0" applyFont="1" applyAlignment="1" applyProtection="1">
      <alignment horizontal="left" vertical="center"/>
      <protection hidden="1"/>
    </xf>
    <xf numFmtId="0" fontId="7" fillId="0" borderId="0" xfId="0" applyFont="1" applyAlignment="1" applyProtection="1">
      <alignment horizontal="center" vertical="center"/>
      <protection hidden="1"/>
    </xf>
    <xf numFmtId="0" fontId="7" fillId="0" borderId="0" xfId="0" applyFont="1" applyAlignment="1" applyProtection="1">
      <alignment horizontal="left"/>
      <protection hidden="1"/>
    </xf>
    <xf numFmtId="0" fontId="9" fillId="0" borderId="8" xfId="0" applyFont="1" applyBorder="1" applyAlignment="1" applyProtection="1">
      <alignment horizontal="center"/>
      <protection hidden="1"/>
    </xf>
    <xf numFmtId="0" fontId="5" fillId="0" borderId="0" xfId="0" applyFont="1" applyAlignment="1" applyProtection="1">
      <alignment horizontal="center"/>
      <protection hidden="1"/>
    </xf>
    <xf numFmtId="0" fontId="10" fillId="0" borderId="0" xfId="0" applyFont="1" applyAlignment="1" applyProtection="1">
      <alignment horizontal="center" wrapText="1"/>
      <protection hidden="1"/>
    </xf>
    <xf numFmtId="0" fontId="4" fillId="0" borderId="0" xfId="0" applyFont="1" applyAlignment="1" applyProtection="1">
      <alignment wrapText="1"/>
      <protection hidden="1"/>
    </xf>
    <xf numFmtId="0" fontId="4" fillId="0" borderId="0" xfId="0" applyFont="1" applyAlignment="1" applyProtection="1">
      <alignment horizontal="center"/>
      <protection hidden="1"/>
    </xf>
    <xf numFmtId="0" fontId="4" fillId="0" borderId="0" xfId="0" applyFont="1" applyProtection="1">
      <protection hidden="1"/>
    </xf>
    <xf numFmtId="0" fontId="11" fillId="0" borderId="9" xfId="0" applyFont="1" applyBorder="1" applyAlignment="1" applyProtection="1">
      <alignment horizontal="center" vertical="center" wrapText="1"/>
      <protection hidden="1"/>
    </xf>
    <xf numFmtId="0" fontId="4" fillId="0" borderId="11" xfId="0" applyFont="1" applyBorder="1" applyAlignment="1" applyProtection="1">
      <alignment horizontal="center"/>
      <protection hidden="1"/>
    </xf>
    <xf numFmtId="0" fontId="4" fillId="0" borderId="11" xfId="0" applyFont="1" applyBorder="1" applyProtection="1">
      <protection hidden="1"/>
    </xf>
    <xf numFmtId="0" fontId="12" fillId="0" borderId="0" xfId="0" applyFont="1" applyProtection="1">
      <protection hidden="1"/>
    </xf>
    <xf numFmtId="0" fontId="12" fillId="0" borderId="12" xfId="0" applyFont="1" applyBorder="1" applyProtection="1">
      <protection hidden="1"/>
    </xf>
    <xf numFmtId="0" fontId="4" fillId="0" borderId="12" xfId="0" applyFont="1" applyBorder="1" applyAlignment="1" applyProtection="1">
      <alignment horizontal="center"/>
      <protection hidden="1"/>
    </xf>
    <xf numFmtId="0" fontId="4" fillId="0" borderId="12" xfId="0" applyFont="1" applyBorder="1" applyProtection="1">
      <protection hidden="1"/>
    </xf>
    <xf numFmtId="0" fontId="5" fillId="0" borderId="13" xfId="0" applyFont="1" applyBorder="1" applyAlignment="1" applyProtection="1">
      <alignment horizontal="center"/>
      <protection hidden="1"/>
    </xf>
    <xf numFmtId="0" fontId="5" fillId="0" borderId="13" xfId="0" applyFont="1" applyBorder="1" applyProtection="1">
      <protection hidden="1"/>
    </xf>
    <xf numFmtId="0" fontId="13" fillId="0" borderId="14" xfId="0" applyFont="1" applyBorder="1" applyAlignment="1" applyProtection="1">
      <alignment horizontal="left"/>
      <protection hidden="1"/>
    </xf>
    <xf numFmtId="0" fontId="5" fillId="0" borderId="14" xfId="0" applyFont="1" applyBorder="1" applyAlignment="1" applyProtection="1">
      <alignment horizontal="center"/>
      <protection hidden="1"/>
    </xf>
    <xf numFmtId="0" fontId="5" fillId="0" borderId="14" xfId="0" applyFont="1" applyBorder="1" applyProtection="1">
      <protection hidden="1"/>
    </xf>
    <xf numFmtId="0" fontId="14" fillId="0" borderId="7" xfId="0" applyFont="1" applyBorder="1"/>
    <xf numFmtId="0" fontId="14" fillId="0" borderId="7" xfId="0" applyFont="1" applyBorder="1" applyAlignment="1">
      <alignment horizontal="center"/>
    </xf>
    <xf numFmtId="0" fontId="14" fillId="0" borderId="0" xfId="0" applyFont="1"/>
    <xf numFmtId="0" fontId="15" fillId="0" borderId="18" xfId="0" applyFont="1" applyBorder="1"/>
    <xf numFmtId="0" fontId="14" fillId="0" borderId="18" xfId="0" applyFont="1" applyBorder="1" applyAlignment="1">
      <alignment horizontal="center"/>
    </xf>
    <xf numFmtId="0" fontId="14" fillId="0" borderId="18" xfId="0" applyFont="1" applyBorder="1"/>
    <xf numFmtId="0" fontId="16" fillId="0" borderId="0" xfId="0" applyFont="1"/>
    <xf numFmtId="0" fontId="14" fillId="0" borderId="0" xfId="0" applyFont="1" applyAlignment="1">
      <alignment horizontal="center"/>
    </xf>
    <xf numFmtId="0" fontId="17" fillId="3" borderId="0" xfId="0" applyFont="1" applyFill="1" applyAlignment="1">
      <alignment horizontal="center" vertical="center" wrapText="1"/>
    </xf>
    <xf numFmtId="0" fontId="18" fillId="2" borderId="19" xfId="0" applyFont="1" applyFill="1" applyBorder="1" applyAlignment="1">
      <alignment horizontal="center"/>
    </xf>
    <xf numFmtId="0" fontId="19" fillId="3" borderId="0" xfId="0" applyFont="1" applyFill="1" applyAlignment="1">
      <alignment horizontal="center" vertical="center" wrapText="1"/>
    </xf>
    <xf numFmtId="0" fontId="20" fillId="3" borderId="0" xfId="0" applyFont="1" applyFill="1" applyAlignment="1">
      <alignment horizontal="center" vertical="center" wrapText="1"/>
    </xf>
    <xf numFmtId="0" fontId="21" fillId="0" borderId="0" xfId="0" applyFont="1" applyAlignment="1">
      <alignment horizontal="justify" vertical="center" wrapText="1"/>
    </xf>
    <xf numFmtId="0" fontId="21" fillId="0" borderId="0" xfId="0" applyFont="1" applyAlignment="1">
      <alignment horizontal="center" vertical="center" wrapText="1"/>
    </xf>
    <xf numFmtId="0" fontId="22" fillId="0" borderId="0" xfId="0" applyFont="1" applyAlignment="1">
      <alignment horizontal="justify" vertical="center" wrapText="1"/>
    </xf>
    <xf numFmtId="0" fontId="21" fillId="5" borderId="0" xfId="0" applyFont="1" applyFill="1" applyAlignment="1">
      <alignment horizontal="justify" vertical="center" wrapText="1"/>
    </xf>
    <xf numFmtId="0" fontId="21" fillId="5" borderId="0" xfId="0" applyFont="1" applyFill="1" applyAlignment="1">
      <alignment horizontal="center" vertical="center" wrapText="1"/>
    </xf>
    <xf numFmtId="0" fontId="14" fillId="5" borderId="0" xfId="0" applyFont="1" applyFill="1"/>
    <xf numFmtId="0" fontId="22" fillId="5" borderId="0" xfId="0" applyFont="1" applyFill="1" applyAlignment="1">
      <alignment horizontal="justify" vertical="center" wrapText="1"/>
    </xf>
    <xf numFmtId="0" fontId="18" fillId="0" borderId="21" xfId="0" applyFont="1" applyBorder="1" applyAlignment="1">
      <alignment horizontal="justify" vertical="center" wrapText="1"/>
    </xf>
    <xf numFmtId="0" fontId="18" fillId="0" borderId="21" xfId="0" applyFont="1" applyBorder="1" applyAlignment="1">
      <alignment horizontal="center"/>
    </xf>
    <xf numFmtId="0" fontId="23" fillId="0" borderId="0" xfId="0" applyFont="1" applyAlignment="1">
      <alignment horizontal="center"/>
    </xf>
    <xf numFmtId="0" fontId="23" fillId="0" borderId="0" xfId="0" applyFont="1"/>
    <xf numFmtId="0" fontId="18" fillId="0" borderId="0" xfId="0" applyFont="1" applyAlignment="1">
      <alignment horizontal="center"/>
    </xf>
    <xf numFmtId="0" fontId="17" fillId="4" borderId="0" xfId="0" applyFont="1" applyFill="1" applyAlignment="1">
      <alignment horizontal="center"/>
    </xf>
    <xf numFmtId="0" fontId="17" fillId="3" borderId="0" xfId="0" applyFont="1" applyFill="1" applyAlignment="1">
      <alignment horizontal="center"/>
    </xf>
    <xf numFmtId="0" fontId="3" fillId="0" borderId="0" xfId="0" applyFont="1" applyProtection="1">
      <protection hidden="1"/>
    </xf>
    <xf numFmtId="0" fontId="14" fillId="5" borderId="0" xfId="0" applyFont="1" applyFill="1" applyAlignment="1">
      <alignment horizontal="center" vertical="center"/>
    </xf>
    <xf numFmtId="0" fontId="14" fillId="0" borderId="0" xfId="0" applyFont="1" applyAlignment="1">
      <alignment horizontal="center" vertical="center"/>
    </xf>
    <xf numFmtId="0" fontId="26" fillId="0" borderId="0" xfId="0" applyFont="1" applyProtection="1">
      <protection hidden="1"/>
    </xf>
    <xf numFmtId="0" fontId="27" fillId="0" borderId="0" xfId="0" applyFont="1" applyProtection="1">
      <protection hidden="1"/>
    </xf>
    <xf numFmtId="0" fontId="26" fillId="0" borderId="0" xfId="0" applyFont="1" applyAlignment="1" applyProtection="1">
      <alignment horizontal="center" vertical="center"/>
      <protection hidden="1"/>
    </xf>
    <xf numFmtId="0" fontId="31" fillId="0" borderId="0" xfId="0" applyFont="1" applyProtection="1">
      <protection hidden="1"/>
    </xf>
    <xf numFmtId="0" fontId="33" fillId="0" borderId="0" xfId="0" applyFont="1" applyProtection="1">
      <protection hidden="1"/>
    </xf>
    <xf numFmtId="0" fontId="32" fillId="0" borderId="0" xfId="0" applyFont="1" applyAlignment="1" applyProtection="1">
      <alignment vertical="center"/>
      <protection hidden="1"/>
    </xf>
    <xf numFmtId="0" fontId="40" fillId="0" borderId="0" xfId="0" applyFont="1" applyAlignment="1" applyProtection="1">
      <alignment vertical="top" wrapText="1"/>
      <protection hidden="1"/>
    </xf>
    <xf numFmtId="0" fontId="44" fillId="0" borderId="15" xfId="0" applyFont="1" applyBorder="1" applyAlignment="1" applyProtection="1">
      <alignment horizontal="left" vertical="top" wrapText="1"/>
      <protection hidden="1"/>
    </xf>
    <xf numFmtId="0" fontId="44" fillId="0" borderId="16" xfId="0" applyFont="1" applyBorder="1" applyAlignment="1" applyProtection="1">
      <alignment horizontal="left" vertical="top" wrapText="1"/>
      <protection hidden="1"/>
    </xf>
    <xf numFmtId="0" fontId="26" fillId="8" borderId="0" xfId="0" applyFont="1" applyFill="1" applyAlignment="1" applyProtection="1">
      <alignment horizontal="center" vertical="center"/>
      <protection locked="0"/>
    </xf>
    <xf numFmtId="0" fontId="49" fillId="2" borderId="10" xfId="0" applyFont="1" applyFill="1" applyBorder="1" applyAlignment="1" applyProtection="1">
      <alignment horizontal="left" vertical="center" wrapText="1"/>
      <protection locked="0"/>
    </xf>
    <xf numFmtId="0" fontId="50" fillId="2" borderId="10" xfId="0" applyFont="1" applyFill="1" applyBorder="1" applyAlignment="1" applyProtection="1">
      <alignment horizontal="left" wrapText="1"/>
      <protection locked="0"/>
    </xf>
    <xf numFmtId="0" fontId="50" fillId="2" borderId="10" xfId="0" applyFont="1" applyFill="1" applyBorder="1" applyAlignment="1" applyProtection="1">
      <alignment horizontal="center"/>
      <protection locked="0"/>
    </xf>
    <xf numFmtId="0" fontId="50" fillId="2" borderId="10" xfId="0" applyFont="1" applyFill="1" applyBorder="1" applyAlignment="1" applyProtection="1">
      <alignment horizontal="left"/>
      <protection locked="0"/>
    </xf>
    <xf numFmtId="0" fontId="51" fillId="2" borderId="10" xfId="0" applyFont="1" applyFill="1" applyBorder="1" applyAlignment="1" applyProtection="1">
      <alignment horizontal="left"/>
      <protection locked="0"/>
    </xf>
    <xf numFmtId="0" fontId="52" fillId="2" borderId="10" xfId="0" applyFont="1" applyFill="1" applyBorder="1" applyAlignment="1" applyProtection="1">
      <alignment horizontal="left"/>
      <protection locked="0"/>
    </xf>
    <xf numFmtId="0" fontId="26" fillId="2" borderId="0" xfId="0" applyFont="1" applyFill="1" applyProtection="1">
      <protection locked="0"/>
    </xf>
    <xf numFmtId="0" fontId="26" fillId="2" borderId="0" xfId="0" applyFont="1" applyFill="1" applyAlignment="1" applyProtection="1">
      <alignment horizontal="center" vertical="center" wrapText="1"/>
      <protection locked="0"/>
    </xf>
    <xf numFmtId="0" fontId="26" fillId="2" borderId="0" xfId="0" applyFont="1" applyFill="1" applyAlignment="1" applyProtection="1">
      <alignment horizontal="center" wrapText="1"/>
      <protection locked="0"/>
    </xf>
    <xf numFmtId="0" fontId="26" fillId="2" borderId="0" xfId="0" applyFont="1" applyFill="1" applyAlignment="1" applyProtection="1">
      <alignment horizontal="center"/>
      <protection locked="0"/>
    </xf>
    <xf numFmtId="0" fontId="26" fillId="2" borderId="0" xfId="0" applyFont="1" applyFill="1" applyAlignment="1" applyProtection="1">
      <alignment horizontal="left"/>
      <protection locked="0"/>
    </xf>
    <xf numFmtId="0" fontId="48" fillId="8" borderId="0" xfId="0" applyFont="1" applyFill="1" applyAlignment="1" applyProtection="1">
      <alignment horizontal="center" vertical="center"/>
      <protection locked="0"/>
    </xf>
    <xf numFmtId="0" fontId="48" fillId="2" borderId="6" xfId="0" applyFont="1" applyFill="1" applyBorder="1" applyAlignment="1" applyProtection="1">
      <alignment horizontal="left" vertical="center" wrapText="1"/>
      <protection locked="0"/>
    </xf>
    <xf numFmtId="0" fontId="48" fillId="2" borderId="6" xfId="0" applyFont="1" applyFill="1" applyBorder="1" applyAlignment="1" applyProtection="1">
      <alignment horizontal="center" vertical="center"/>
      <protection locked="0"/>
    </xf>
    <xf numFmtId="0" fontId="48" fillId="2" borderId="6" xfId="0" applyFont="1" applyFill="1" applyBorder="1" applyAlignment="1" applyProtection="1">
      <alignment horizontal="left" vertical="center"/>
      <protection locked="0"/>
    </xf>
    <xf numFmtId="0" fontId="58" fillId="2" borderId="6" xfId="0" applyFont="1" applyFill="1" applyBorder="1" applyAlignment="1" applyProtection="1">
      <alignment horizontal="left" vertical="center"/>
      <protection locked="0"/>
    </xf>
    <xf numFmtId="0" fontId="59" fillId="2" borderId="6" xfId="0" applyFont="1" applyFill="1" applyBorder="1" applyAlignment="1" applyProtection="1">
      <alignment horizontal="left" vertical="center"/>
      <protection locked="0"/>
    </xf>
    <xf numFmtId="1" fontId="60" fillId="2" borderId="0" xfId="0" applyNumberFormat="1" applyFont="1" applyFill="1" applyAlignment="1" applyProtection="1">
      <alignment horizontal="left" vertical="center"/>
      <protection locked="0"/>
    </xf>
    <xf numFmtId="0" fontId="48" fillId="2" borderId="0" xfId="0" applyFont="1" applyFill="1" applyAlignment="1" applyProtection="1">
      <alignment vertical="center"/>
      <protection locked="0"/>
    </xf>
    <xf numFmtId="0" fontId="46" fillId="2" borderId="0" xfId="0" applyFont="1" applyFill="1" applyAlignment="1" applyProtection="1">
      <alignment horizontal="left" vertical="center" wrapText="1"/>
      <protection locked="0"/>
    </xf>
    <xf numFmtId="0" fontId="26" fillId="2" borderId="0" xfId="0" applyFont="1" applyFill="1" applyAlignment="1" applyProtection="1">
      <alignment horizontal="left" vertical="center" wrapText="1"/>
      <protection locked="0"/>
    </xf>
    <xf numFmtId="0" fontId="26" fillId="2" borderId="0" xfId="0" applyFont="1" applyFill="1" applyAlignment="1" applyProtection="1">
      <alignment horizontal="center" vertical="center"/>
      <protection locked="0"/>
    </xf>
    <xf numFmtId="0" fontId="26" fillId="2" borderId="0" xfId="0" applyFont="1" applyFill="1" applyAlignment="1" applyProtection="1">
      <alignment horizontal="left" vertical="center"/>
      <protection locked="0"/>
    </xf>
    <xf numFmtId="0" fontId="55" fillId="2" borderId="0" xfId="0" applyFont="1" applyFill="1" applyAlignment="1" applyProtection="1">
      <alignment horizontal="left" vertical="center"/>
      <protection locked="0"/>
    </xf>
    <xf numFmtId="0" fontId="57" fillId="2" borderId="0" xfId="0" applyFont="1" applyFill="1" applyAlignment="1" applyProtection="1">
      <alignment horizontal="left" vertical="center"/>
      <protection locked="0"/>
    </xf>
    <xf numFmtId="0" fontId="26" fillId="2" borderId="0" xfId="0" applyFont="1" applyFill="1" applyAlignment="1" applyProtection="1">
      <alignment vertical="center"/>
      <protection locked="0"/>
    </xf>
    <xf numFmtId="0" fontId="31" fillId="2" borderId="0" xfId="0" applyFont="1" applyFill="1" applyAlignment="1" applyProtection="1">
      <alignment vertical="center"/>
      <protection locked="0"/>
    </xf>
    <xf numFmtId="0" fontId="31" fillId="0" borderId="0" xfId="0" applyFont="1" applyAlignment="1" applyProtection="1">
      <alignment vertical="center"/>
      <protection locked="0"/>
    </xf>
    <xf numFmtId="0" fontId="54" fillId="0" borderId="17" xfId="0" applyFont="1" applyBorder="1" applyAlignment="1" applyProtection="1">
      <alignment horizontal="left" vertical="center" wrapText="1"/>
      <protection locked="0" hidden="1"/>
    </xf>
    <xf numFmtId="0" fontId="54" fillId="0" borderId="17" xfId="0" applyFont="1" applyBorder="1" applyAlignment="1" applyProtection="1">
      <alignment horizontal="left" vertical="center" wrapText="1"/>
      <protection locked="0"/>
    </xf>
    <xf numFmtId="0" fontId="54" fillId="0" borderId="17" xfId="0" applyFont="1" applyBorder="1" applyAlignment="1" applyProtection="1">
      <alignment horizontal="left" vertical="center"/>
      <protection locked="0"/>
    </xf>
    <xf numFmtId="14" fontId="54" fillId="0" borderId="17" xfId="0" applyNumberFormat="1" applyFont="1" applyBorder="1" applyAlignment="1" applyProtection="1">
      <alignment horizontal="left" vertical="center" wrapText="1"/>
      <protection locked="0"/>
    </xf>
    <xf numFmtId="0" fontId="26" fillId="0" borderId="0" xfId="0" applyFont="1" applyAlignment="1" applyProtection="1">
      <alignment horizontal="center" vertical="center"/>
      <protection locked="0"/>
    </xf>
    <xf numFmtId="0" fontId="26" fillId="0" borderId="0" xfId="0" applyFont="1" applyAlignment="1" applyProtection="1">
      <alignment horizontal="left" vertical="center" wrapText="1"/>
      <protection locked="0"/>
    </xf>
    <xf numFmtId="0" fontId="26" fillId="0" borderId="0" xfId="0" applyFont="1" applyAlignment="1" applyProtection="1">
      <alignment horizontal="left" vertical="center"/>
      <protection locked="0"/>
    </xf>
    <xf numFmtId="14" fontId="26" fillId="0" borderId="0" xfId="0" applyNumberFormat="1" applyFont="1" applyAlignment="1" applyProtection="1">
      <alignment horizontal="left" vertical="center"/>
      <protection locked="0"/>
    </xf>
    <xf numFmtId="0" fontId="26" fillId="0" borderId="0" xfId="0" applyFont="1" applyAlignment="1" applyProtection="1">
      <alignment vertical="center"/>
      <protection locked="0"/>
    </xf>
    <xf numFmtId="14" fontId="26" fillId="2" borderId="0" xfId="0" applyNumberFormat="1" applyFont="1" applyFill="1" applyAlignment="1" applyProtection="1">
      <alignment horizontal="left" vertical="center"/>
      <protection locked="0"/>
    </xf>
    <xf numFmtId="0" fontId="26" fillId="2" borderId="0" xfId="0" applyFont="1" applyFill="1" applyAlignment="1" applyProtection="1">
      <alignment wrapText="1"/>
      <protection locked="0"/>
    </xf>
    <xf numFmtId="14" fontId="26" fillId="2" borderId="0" xfId="0" applyNumberFormat="1" applyFont="1" applyFill="1" applyAlignment="1" applyProtection="1">
      <alignment horizontal="left"/>
      <protection locked="0"/>
    </xf>
    <xf numFmtId="0" fontId="26" fillId="0" borderId="0" xfId="0" applyFont="1" applyAlignment="1" applyProtection="1">
      <alignment wrapText="1"/>
      <protection locked="0"/>
    </xf>
    <xf numFmtId="0" fontId="26" fillId="0" borderId="0" xfId="0" applyFont="1" applyAlignment="1" applyProtection="1">
      <alignment horizontal="center"/>
      <protection locked="0"/>
    </xf>
    <xf numFmtId="14" fontId="26" fillId="0" borderId="0" xfId="0" applyNumberFormat="1" applyFont="1" applyAlignment="1" applyProtection="1">
      <alignment horizontal="left"/>
      <protection locked="0"/>
    </xf>
    <xf numFmtId="0" fontId="26" fillId="0" borderId="0" xfId="0" applyFont="1" applyAlignment="1" applyProtection="1">
      <alignment vertical="center" wrapText="1"/>
      <protection locked="0"/>
    </xf>
    <xf numFmtId="0" fontId="57" fillId="0" borderId="0" xfId="0" applyFont="1" applyAlignment="1" applyProtection="1">
      <alignment horizontal="left" vertical="center"/>
      <protection locked="0"/>
    </xf>
    <xf numFmtId="0" fontId="57" fillId="2" borderId="0" xfId="0" applyFont="1" applyFill="1" applyAlignment="1" applyProtection="1">
      <alignment horizontal="left"/>
      <protection locked="0"/>
    </xf>
    <xf numFmtId="0" fontId="64" fillId="6" borderId="0" xfId="0" applyFont="1" applyFill="1" applyAlignment="1" applyProtection="1">
      <alignment horizontal="left" vertical="center" wrapText="1"/>
      <protection locked="0"/>
    </xf>
    <xf numFmtId="0" fontId="57" fillId="0" borderId="11" xfId="0" applyFont="1" applyBorder="1" applyAlignment="1" applyProtection="1">
      <alignment horizontal="left" vertical="center" wrapText="1"/>
      <protection locked="0"/>
    </xf>
    <xf numFmtId="0" fontId="57" fillId="0" borderId="0" xfId="0" applyFont="1" applyAlignment="1" applyProtection="1">
      <alignment horizontal="left"/>
      <protection locked="0"/>
    </xf>
    <xf numFmtId="0" fontId="55" fillId="2" borderId="0" xfId="0" applyFont="1" applyFill="1" applyAlignment="1" applyProtection="1">
      <alignment horizontal="left"/>
      <protection locked="0"/>
    </xf>
    <xf numFmtId="0" fontId="55" fillId="0" borderId="20" xfId="0" applyFont="1" applyBorder="1" applyAlignment="1" applyProtection="1">
      <alignment horizontal="left" vertical="center" wrapText="1"/>
      <protection locked="0"/>
    </xf>
    <xf numFmtId="0" fontId="55" fillId="0" borderId="0" xfId="0" applyFont="1" applyAlignment="1" applyProtection="1">
      <alignment horizontal="left" vertical="center"/>
      <protection locked="0"/>
    </xf>
    <xf numFmtId="0" fontId="55" fillId="0" borderId="0" xfId="0" applyFont="1" applyAlignment="1" applyProtection="1">
      <alignment horizontal="left"/>
      <protection locked="0"/>
    </xf>
    <xf numFmtId="0" fontId="50" fillId="2" borderId="10" xfId="0" applyFont="1" applyFill="1" applyBorder="1" applyAlignment="1" applyProtection="1">
      <alignment wrapText="1"/>
      <protection locked="0"/>
    </xf>
    <xf numFmtId="0" fontId="26" fillId="2" borderId="10" xfId="0" applyFont="1" applyFill="1" applyBorder="1" applyAlignment="1" applyProtection="1">
      <alignment wrapText="1"/>
      <protection locked="0"/>
    </xf>
    <xf numFmtId="0" fontId="50" fillId="2" borderId="10" xfId="0" applyFont="1" applyFill="1" applyBorder="1" applyProtection="1">
      <protection locked="0"/>
    </xf>
    <xf numFmtId="0" fontId="48" fillId="2" borderId="6" xfId="0" applyFont="1" applyFill="1" applyBorder="1" applyAlignment="1" applyProtection="1">
      <alignment vertical="center" wrapText="1"/>
      <protection locked="0"/>
    </xf>
    <xf numFmtId="0" fontId="26" fillId="2" borderId="6" xfId="0" applyFont="1" applyFill="1" applyBorder="1" applyAlignment="1" applyProtection="1">
      <alignment vertical="center" wrapText="1"/>
      <protection locked="0"/>
    </xf>
    <xf numFmtId="0" fontId="48" fillId="2" borderId="6" xfId="0" applyFont="1" applyFill="1" applyBorder="1" applyAlignment="1" applyProtection="1">
      <alignment vertical="center"/>
      <protection locked="0"/>
    </xf>
    <xf numFmtId="0" fontId="26" fillId="2" borderId="0" xfId="0" applyFont="1" applyFill="1" applyAlignment="1" applyProtection="1">
      <alignment vertical="center" wrapText="1"/>
      <protection locked="0"/>
    </xf>
    <xf numFmtId="0" fontId="68" fillId="0" borderId="7" xfId="0" applyFont="1" applyBorder="1" applyAlignment="1" applyProtection="1">
      <alignment wrapText="1"/>
      <protection locked="0"/>
    </xf>
    <xf numFmtId="0" fontId="26" fillId="0" borderId="7" xfId="0" applyFont="1" applyBorder="1" applyAlignment="1" applyProtection="1">
      <alignment vertical="center" wrapText="1"/>
      <protection locked="0"/>
    </xf>
    <xf numFmtId="0" fontId="26" fillId="0" borderId="0" xfId="0" applyFont="1" applyProtection="1">
      <protection locked="0"/>
    </xf>
    <xf numFmtId="0" fontId="53" fillId="2" borderId="10" xfId="0" applyFont="1" applyFill="1" applyBorder="1" applyAlignment="1" applyProtection="1">
      <alignment horizontal="left"/>
      <protection locked="0"/>
    </xf>
    <xf numFmtId="0" fontId="54" fillId="2" borderId="10" xfId="0" applyFont="1" applyFill="1" applyBorder="1" applyAlignment="1" applyProtection="1">
      <alignment horizontal="left"/>
      <protection locked="0"/>
    </xf>
    <xf numFmtId="0" fontId="55" fillId="2" borderId="10" xfId="0" applyFont="1" applyFill="1" applyBorder="1" applyAlignment="1" applyProtection="1">
      <alignment horizontal="left"/>
      <protection locked="0"/>
    </xf>
    <xf numFmtId="0" fontId="26" fillId="2" borderId="10" xfId="0" applyFont="1" applyFill="1" applyBorder="1" applyAlignment="1" applyProtection="1">
      <alignment horizontal="left"/>
      <protection locked="0"/>
    </xf>
    <xf numFmtId="0" fontId="56" fillId="2" borderId="10" xfId="0" applyFont="1" applyFill="1" applyBorder="1" applyAlignment="1" applyProtection="1">
      <alignment horizontal="left"/>
      <protection locked="0"/>
    </xf>
    <xf numFmtId="0" fontId="53" fillId="2" borderId="0" xfId="0" applyFont="1" applyFill="1" applyAlignment="1" applyProtection="1">
      <alignment horizontal="left"/>
      <protection locked="0"/>
    </xf>
    <xf numFmtId="0" fontId="54" fillId="2" borderId="0" xfId="0" applyFont="1" applyFill="1" applyAlignment="1" applyProtection="1">
      <alignment horizontal="left"/>
      <protection locked="0"/>
    </xf>
    <xf numFmtId="0" fontId="56" fillId="2" borderId="0" xfId="0" applyFont="1" applyFill="1" applyAlignment="1" applyProtection="1">
      <alignment horizontal="left"/>
      <protection locked="0"/>
    </xf>
    <xf numFmtId="0" fontId="58" fillId="2" borderId="0" xfId="0" applyFont="1" applyFill="1" applyAlignment="1" applyProtection="1">
      <alignment horizontal="left" vertical="center"/>
      <protection locked="0"/>
    </xf>
    <xf numFmtId="0" fontId="48" fillId="2" borderId="0" xfId="0" applyFont="1" applyFill="1" applyAlignment="1" applyProtection="1">
      <alignment horizontal="left" vertical="center"/>
      <protection hidden="1"/>
    </xf>
    <xf numFmtId="2" fontId="48" fillId="2" borderId="0" xfId="0" applyNumberFormat="1" applyFont="1" applyFill="1" applyAlignment="1" applyProtection="1">
      <alignment horizontal="left" vertical="center"/>
      <protection hidden="1"/>
    </xf>
    <xf numFmtId="49" fontId="48" fillId="2" borderId="0" xfId="0" applyNumberFormat="1" applyFont="1" applyFill="1" applyAlignment="1" applyProtection="1">
      <alignment horizontal="left" vertical="center"/>
      <protection hidden="1"/>
    </xf>
    <xf numFmtId="0" fontId="48" fillId="2" borderId="0" xfId="0" applyFont="1" applyFill="1" applyAlignment="1" applyProtection="1">
      <alignment horizontal="left" vertical="center"/>
      <protection locked="0"/>
    </xf>
    <xf numFmtId="1" fontId="61" fillId="2" borderId="3" xfId="0" applyNumberFormat="1" applyFont="1" applyFill="1" applyBorder="1" applyAlignment="1" applyProtection="1">
      <alignment horizontal="left" vertical="center"/>
      <protection locked="0"/>
    </xf>
    <xf numFmtId="1" fontId="62" fillId="2" borderId="0" xfId="0" applyNumberFormat="1" applyFont="1" applyFill="1" applyAlignment="1" applyProtection="1">
      <alignment horizontal="left" vertical="center"/>
      <protection locked="0"/>
    </xf>
    <xf numFmtId="1" fontId="63" fillId="2" borderId="0" xfId="0" applyNumberFormat="1" applyFont="1" applyFill="1" applyAlignment="1" applyProtection="1">
      <alignment horizontal="left" vertical="center"/>
      <protection locked="0"/>
    </xf>
    <xf numFmtId="0" fontId="26" fillId="2" borderId="0" xfId="0" applyFont="1" applyFill="1" applyAlignment="1" applyProtection="1">
      <alignment horizontal="left" vertical="center"/>
      <protection hidden="1"/>
    </xf>
    <xf numFmtId="2" fontId="26" fillId="2" borderId="0" xfId="0" applyNumberFormat="1" applyFont="1" applyFill="1" applyAlignment="1" applyProtection="1">
      <alignment horizontal="left" vertical="center"/>
      <protection hidden="1"/>
    </xf>
    <xf numFmtId="49" fontId="26" fillId="2" borderId="0" xfId="0" applyNumberFormat="1" applyFont="1" applyFill="1" applyAlignment="1" applyProtection="1">
      <alignment horizontal="left" vertical="center"/>
      <protection hidden="1"/>
    </xf>
    <xf numFmtId="1" fontId="56" fillId="2" borderId="0" xfId="0" applyNumberFormat="1" applyFont="1" applyFill="1" applyAlignment="1" applyProtection="1">
      <alignment horizontal="left" vertical="center"/>
      <protection locked="0"/>
    </xf>
    <xf numFmtId="0" fontId="56" fillId="2" borderId="0" xfId="0" applyFont="1" applyFill="1" applyAlignment="1" applyProtection="1">
      <alignment horizontal="left" vertical="center"/>
      <protection locked="0"/>
    </xf>
    <xf numFmtId="0" fontId="66" fillId="4" borderId="0" xfId="0" applyFont="1" applyFill="1" applyAlignment="1" applyProtection="1">
      <alignment horizontal="left" vertical="center" wrapText="1"/>
      <protection locked="0"/>
    </xf>
    <xf numFmtId="0" fontId="64" fillId="7" borderId="0" xfId="0" applyFont="1" applyFill="1" applyAlignment="1" applyProtection="1">
      <alignment horizontal="left" vertical="center" wrapText="1"/>
      <protection locked="0"/>
    </xf>
    <xf numFmtId="0" fontId="31" fillId="0" borderId="0" xfId="0" applyFont="1" applyAlignment="1" applyProtection="1">
      <alignment horizontal="left" vertical="center"/>
      <protection hidden="1"/>
    </xf>
    <xf numFmtId="2" fontId="67" fillId="0" borderId="0" xfId="0" applyNumberFormat="1" applyFont="1" applyAlignment="1" applyProtection="1">
      <alignment horizontal="left" vertical="center" wrapText="1"/>
      <protection hidden="1"/>
    </xf>
    <xf numFmtId="49" fontId="67" fillId="0" borderId="0" xfId="0" applyNumberFormat="1" applyFont="1" applyAlignment="1" applyProtection="1">
      <alignment horizontal="left" vertical="center" wrapText="1"/>
      <protection hidden="1"/>
    </xf>
    <xf numFmtId="0" fontId="27" fillId="2" borderId="2" xfId="0" applyFont="1" applyFill="1" applyBorder="1" applyAlignment="1" applyProtection="1">
      <alignment horizontal="left" vertical="center"/>
      <protection locked="0"/>
    </xf>
    <xf numFmtId="0" fontId="27" fillId="2" borderId="4" xfId="0" applyFont="1" applyFill="1" applyBorder="1" applyAlignment="1" applyProtection="1">
      <alignment horizontal="left" vertical="center"/>
      <protection locked="0"/>
    </xf>
    <xf numFmtId="0" fontId="70" fillId="4" borderId="0" xfId="0" applyFont="1" applyFill="1" applyAlignment="1" applyProtection="1">
      <alignment horizontal="left" vertical="center"/>
      <protection locked="0"/>
    </xf>
    <xf numFmtId="0" fontId="70" fillId="4" borderId="0" xfId="0" applyFont="1" applyFill="1" applyAlignment="1" applyProtection="1">
      <alignment horizontal="left" vertical="center" wrapText="1"/>
      <protection locked="0"/>
    </xf>
    <xf numFmtId="0" fontId="26" fillId="0" borderId="2" xfId="0" applyFont="1" applyBorder="1" applyAlignment="1" applyProtection="1">
      <alignment horizontal="left" vertical="center"/>
      <protection locked="0"/>
    </xf>
    <xf numFmtId="1" fontId="53" fillId="0" borderId="0" xfId="0" applyNumberFormat="1" applyFont="1" applyAlignment="1" applyProtection="1">
      <alignment horizontal="left" vertical="center"/>
      <protection locked="0"/>
    </xf>
    <xf numFmtId="0" fontId="53" fillId="0" borderId="0" xfId="0" applyFont="1" applyAlignment="1" applyProtection="1">
      <alignment horizontal="left" vertical="center"/>
      <protection locked="0"/>
    </xf>
    <xf numFmtId="0" fontId="53" fillId="0" borderId="0" xfId="0" applyFont="1" applyAlignment="1" applyProtection="1">
      <alignment horizontal="left" vertical="center"/>
      <protection hidden="1"/>
    </xf>
    <xf numFmtId="0" fontId="54" fillId="0" borderId="0" xfId="0" applyFont="1" applyAlignment="1" applyProtection="1">
      <alignment horizontal="left" vertical="center" wrapText="1"/>
      <protection locked="0"/>
    </xf>
    <xf numFmtId="0" fontId="54" fillId="0" borderId="0" xfId="0" applyFont="1" applyAlignment="1" applyProtection="1">
      <alignment horizontal="left" vertical="center"/>
      <protection locked="0"/>
    </xf>
    <xf numFmtId="0" fontId="54" fillId="2" borderId="0" xfId="0" applyFont="1" applyFill="1" applyAlignment="1">
      <alignment horizontal="left" vertical="center"/>
    </xf>
    <xf numFmtId="1" fontId="56" fillId="0" borderId="0" xfId="0" applyNumberFormat="1" applyFont="1" applyAlignment="1">
      <alignment horizontal="left" vertical="center" wrapText="1"/>
    </xf>
    <xf numFmtId="1" fontId="55" fillId="0" borderId="0" xfId="0" applyNumberFormat="1" applyFont="1" applyAlignment="1" applyProtection="1">
      <alignment horizontal="left" vertical="center" wrapText="1"/>
      <protection hidden="1"/>
    </xf>
    <xf numFmtId="1" fontId="26" fillId="0" borderId="0" xfId="0" applyNumberFormat="1" applyFont="1" applyAlignment="1" applyProtection="1">
      <alignment horizontal="left" vertical="center" wrapText="1"/>
      <protection hidden="1"/>
    </xf>
    <xf numFmtId="2" fontId="26" fillId="0" borderId="0" xfId="0" applyNumberFormat="1" applyFont="1" applyAlignment="1" applyProtection="1">
      <alignment horizontal="left" vertical="center"/>
      <protection hidden="1"/>
    </xf>
    <xf numFmtId="1" fontId="26" fillId="0" borderId="0" xfId="0" applyNumberFormat="1" applyFont="1" applyAlignment="1" applyProtection="1">
      <alignment horizontal="left" vertical="center"/>
      <protection hidden="1"/>
    </xf>
    <xf numFmtId="1" fontId="56" fillId="0" borderId="0" xfId="0" applyNumberFormat="1" applyFont="1" applyAlignment="1" applyProtection="1">
      <alignment horizontal="left" vertical="center" wrapText="1"/>
      <protection hidden="1"/>
    </xf>
    <xf numFmtId="0" fontId="56" fillId="0" borderId="0" xfId="0" applyFont="1" applyAlignment="1" applyProtection="1">
      <alignment horizontal="left" vertical="center"/>
      <protection hidden="1"/>
    </xf>
    <xf numFmtId="0" fontId="56" fillId="0" borderId="0" xfId="0" applyFont="1" applyAlignment="1" applyProtection="1">
      <alignment horizontal="left" vertical="center" wrapText="1"/>
      <protection hidden="1"/>
    </xf>
    <xf numFmtId="0" fontId="71" fillId="0" borderId="0" xfId="0" applyFont="1" applyAlignment="1" applyProtection="1">
      <alignment horizontal="left" vertical="center"/>
      <protection hidden="1"/>
    </xf>
    <xf numFmtId="0" fontId="71" fillId="11" borderId="0" xfId="0" applyFont="1" applyFill="1" applyAlignment="1" applyProtection="1">
      <alignment horizontal="left" vertical="center"/>
      <protection hidden="1"/>
    </xf>
    <xf numFmtId="0" fontId="53" fillId="2" borderId="0" xfId="0" applyFont="1" applyFill="1" applyAlignment="1" applyProtection="1">
      <alignment horizontal="left" vertical="center"/>
      <protection hidden="1"/>
    </xf>
    <xf numFmtId="0" fontId="54" fillId="2" borderId="0" xfId="0" applyFont="1" applyFill="1" applyAlignment="1" applyProtection="1">
      <alignment horizontal="left" vertical="center" wrapText="1"/>
      <protection locked="0"/>
    </xf>
    <xf numFmtId="1" fontId="55" fillId="2" borderId="0" xfId="0" applyNumberFormat="1" applyFont="1" applyFill="1" applyAlignment="1" applyProtection="1">
      <alignment horizontal="left" vertical="center" wrapText="1"/>
      <protection hidden="1"/>
    </xf>
    <xf numFmtId="1" fontId="26" fillId="2" borderId="0" xfId="0" applyNumberFormat="1" applyFont="1" applyFill="1" applyAlignment="1" applyProtection="1">
      <alignment horizontal="left" vertical="center" wrapText="1"/>
      <protection hidden="1"/>
    </xf>
    <xf numFmtId="1" fontId="26" fillId="2" borderId="0" xfId="0" applyNumberFormat="1" applyFont="1" applyFill="1" applyAlignment="1" applyProtection="1">
      <alignment horizontal="left" vertical="center"/>
      <protection hidden="1"/>
    </xf>
    <xf numFmtId="1" fontId="56" fillId="2" borderId="0" xfId="0" applyNumberFormat="1" applyFont="1" applyFill="1" applyAlignment="1" applyProtection="1">
      <alignment horizontal="left" vertical="center" wrapText="1"/>
      <protection hidden="1"/>
    </xf>
    <xf numFmtId="0" fontId="56" fillId="2" borderId="0" xfId="0" applyFont="1" applyFill="1" applyAlignment="1" applyProtection="1">
      <alignment horizontal="left" vertical="center"/>
      <protection hidden="1"/>
    </xf>
    <xf numFmtId="0" fontId="56" fillId="2" borderId="0" xfId="0" applyFont="1" applyFill="1" applyAlignment="1" applyProtection="1">
      <alignment horizontal="left" vertical="center" wrapText="1"/>
      <protection hidden="1"/>
    </xf>
    <xf numFmtId="1" fontId="53" fillId="2" borderId="0" xfId="0" applyNumberFormat="1" applyFont="1" applyFill="1" applyAlignment="1" applyProtection="1">
      <alignment horizontal="left"/>
      <protection locked="0"/>
    </xf>
    <xf numFmtId="0" fontId="54" fillId="2" borderId="0" xfId="0" applyFont="1" applyFill="1" applyAlignment="1" applyProtection="1">
      <alignment horizontal="left" wrapText="1"/>
      <protection locked="0"/>
    </xf>
    <xf numFmtId="0" fontId="26" fillId="2" borderId="0" xfId="0" applyFont="1" applyFill="1" applyAlignment="1" applyProtection="1">
      <alignment horizontal="left"/>
      <protection hidden="1"/>
    </xf>
    <xf numFmtId="49" fontId="26" fillId="2" borderId="0" xfId="0" applyNumberFormat="1" applyFont="1" applyFill="1" applyAlignment="1" applyProtection="1">
      <alignment horizontal="left"/>
      <protection hidden="1"/>
    </xf>
    <xf numFmtId="1" fontId="56" fillId="2" borderId="0" xfId="0" applyNumberFormat="1" applyFont="1" applyFill="1" applyAlignment="1" applyProtection="1">
      <alignment horizontal="left"/>
      <protection locked="0"/>
    </xf>
    <xf numFmtId="1" fontId="53" fillId="0" borderId="0" xfId="0" applyNumberFormat="1" applyFont="1" applyAlignment="1" applyProtection="1">
      <alignment horizontal="left"/>
      <protection locked="0"/>
    </xf>
    <xf numFmtId="0" fontId="53" fillId="0" borderId="0" xfId="0" applyFont="1" applyAlignment="1" applyProtection="1">
      <alignment horizontal="left"/>
      <protection locked="0"/>
    </xf>
    <xf numFmtId="0" fontId="54" fillId="0" borderId="0" xfId="0" applyFont="1" applyAlignment="1" applyProtection="1">
      <alignment horizontal="left" wrapText="1"/>
      <protection locked="0"/>
    </xf>
    <xf numFmtId="0" fontId="54" fillId="0" borderId="0" xfId="0" applyFont="1" applyAlignment="1" applyProtection="1">
      <alignment horizontal="left"/>
      <protection locked="0"/>
    </xf>
    <xf numFmtId="0" fontId="26" fillId="0" borderId="0" xfId="0" applyFont="1" applyAlignment="1" applyProtection="1">
      <alignment horizontal="left"/>
      <protection hidden="1"/>
    </xf>
    <xf numFmtId="49" fontId="26" fillId="0" borderId="0" xfId="0" applyNumberFormat="1" applyFont="1" applyAlignment="1" applyProtection="1">
      <alignment horizontal="left"/>
      <protection hidden="1"/>
    </xf>
    <xf numFmtId="1" fontId="56" fillId="0" borderId="0" xfId="0" applyNumberFormat="1" applyFont="1" applyAlignment="1" applyProtection="1">
      <alignment horizontal="left"/>
      <protection locked="0"/>
    </xf>
    <xf numFmtId="0" fontId="56" fillId="0" borderId="0" xfId="0" applyFont="1" applyAlignment="1" applyProtection="1">
      <alignment horizontal="left"/>
      <protection locked="0"/>
    </xf>
    <xf numFmtId="0" fontId="33" fillId="0" borderId="1" xfId="0" applyFont="1" applyBorder="1" applyProtection="1">
      <protection hidden="1"/>
    </xf>
    <xf numFmtId="0" fontId="33" fillId="0" borderId="0" xfId="0" applyFont="1" applyAlignment="1" applyProtection="1">
      <alignment horizontal="left" wrapText="1"/>
      <protection hidden="1"/>
    </xf>
    <xf numFmtId="0" fontId="44" fillId="0" borderId="0" xfId="0" applyFont="1" applyAlignment="1" applyProtection="1">
      <alignment horizontal="left" vertical="top" wrapText="1"/>
      <protection hidden="1"/>
    </xf>
    <xf numFmtId="0" fontId="27" fillId="0" borderId="0" xfId="0" applyFont="1" applyAlignment="1" applyProtection="1">
      <alignment horizontal="left" vertical="center"/>
      <protection hidden="1"/>
    </xf>
    <xf numFmtId="0" fontId="29" fillId="9" borderId="41" xfId="0" applyFont="1" applyFill="1" applyBorder="1" applyAlignment="1" applyProtection="1">
      <alignment horizontal="center" vertical="center" wrapText="1"/>
      <protection hidden="1"/>
    </xf>
    <xf numFmtId="0" fontId="29" fillId="9" borderId="37" xfId="0" applyFont="1" applyFill="1" applyBorder="1" applyAlignment="1" applyProtection="1">
      <alignment horizontal="center" vertical="center" wrapText="1"/>
      <protection hidden="1"/>
    </xf>
    <xf numFmtId="0" fontId="29" fillId="9" borderId="39" xfId="0" applyFont="1" applyFill="1" applyBorder="1" applyAlignment="1" applyProtection="1">
      <alignment horizontal="center" vertical="center" wrapText="1"/>
      <protection hidden="1"/>
    </xf>
    <xf numFmtId="0" fontId="31" fillId="0" borderId="58" xfId="0" applyFont="1" applyBorder="1" applyProtection="1">
      <protection hidden="1"/>
    </xf>
    <xf numFmtId="0" fontId="64" fillId="13" borderId="0" xfId="0" applyFont="1" applyFill="1" applyAlignment="1" applyProtection="1">
      <alignment horizontal="left" vertical="center" wrapText="1"/>
      <protection locked="0"/>
    </xf>
    <xf numFmtId="0" fontId="44" fillId="0" borderId="15" xfId="0" applyFont="1" applyBorder="1" applyAlignment="1" applyProtection="1">
      <alignment vertical="top" wrapText="1"/>
      <protection hidden="1"/>
    </xf>
    <xf numFmtId="0" fontId="44" fillId="0" borderId="0" xfId="0" applyFont="1" applyAlignment="1" applyProtection="1">
      <alignment vertical="top" wrapText="1"/>
      <protection hidden="1"/>
    </xf>
    <xf numFmtId="0" fontId="44" fillId="0" borderId="0" xfId="0" applyFont="1" applyProtection="1">
      <protection hidden="1"/>
    </xf>
    <xf numFmtId="0" fontId="44" fillId="0" borderId="16" xfId="0" applyFont="1" applyBorder="1" applyProtection="1">
      <protection hidden="1"/>
    </xf>
    <xf numFmtId="0" fontId="44" fillId="0" borderId="15" xfId="0" applyFont="1" applyBorder="1" applyProtection="1">
      <protection hidden="1"/>
    </xf>
    <xf numFmtId="0" fontId="44" fillId="0" borderId="16" xfId="0" applyFont="1" applyBorder="1" applyAlignment="1" applyProtection="1">
      <alignment vertical="top" wrapText="1"/>
      <protection hidden="1"/>
    </xf>
    <xf numFmtId="0" fontId="45" fillId="0" borderId="57" xfId="0" applyFont="1" applyBorder="1" applyProtection="1">
      <protection hidden="1"/>
    </xf>
    <xf numFmtId="0" fontId="77" fillId="0" borderId="58" xfId="0" applyFont="1" applyBorder="1" applyProtection="1">
      <protection hidden="1"/>
    </xf>
    <xf numFmtId="0" fontId="45" fillId="0" borderId="58" xfId="0" applyFont="1" applyBorder="1" applyProtection="1">
      <protection hidden="1"/>
    </xf>
    <xf numFmtId="0" fontId="33" fillId="0" borderId="0" xfId="0" applyFont="1" applyAlignment="1" applyProtection="1">
      <alignment horizontal="left" vertical="center"/>
      <protection hidden="1"/>
    </xf>
    <xf numFmtId="0" fontId="33" fillId="0" borderId="0" xfId="0" applyFont="1" applyAlignment="1" applyProtection="1">
      <alignment wrapText="1"/>
      <protection hidden="1"/>
    </xf>
    <xf numFmtId="0" fontId="28" fillId="0" borderId="0" xfId="0" applyFont="1" applyAlignment="1" applyProtection="1">
      <alignment horizontal="left" vertical="top" wrapText="1"/>
      <protection hidden="1"/>
    </xf>
    <xf numFmtId="0" fontId="26" fillId="0" borderId="0" xfId="0" applyFont="1" applyAlignment="1" applyProtection="1">
      <alignment horizontal="center" vertical="center" wrapText="1"/>
      <protection hidden="1"/>
    </xf>
    <xf numFmtId="0" fontId="30" fillId="0" borderId="0" xfId="0" applyFont="1" applyAlignment="1" applyProtection="1">
      <alignment horizontal="center" vertical="center" wrapText="1"/>
      <protection hidden="1"/>
    </xf>
    <xf numFmtId="0" fontId="26" fillId="0" borderId="0" xfId="0" applyFont="1" applyAlignment="1" applyProtection="1">
      <alignment vertical="top" wrapText="1"/>
      <protection hidden="1"/>
    </xf>
    <xf numFmtId="0" fontId="31" fillId="0" borderId="0" xfId="0" applyFont="1"/>
    <xf numFmtId="0" fontId="31" fillId="0" borderId="0" xfId="0" applyFont="1" applyAlignment="1">
      <alignment vertical="center"/>
    </xf>
    <xf numFmtId="0" fontId="32" fillId="0" borderId="0" xfId="0" applyFont="1" applyAlignment="1">
      <alignment horizontal="center" vertical="center"/>
    </xf>
    <xf numFmtId="0" fontId="45" fillId="0" borderId="0" xfId="0" applyFont="1" applyAlignment="1">
      <alignment horizontal="left" vertical="top" wrapText="1"/>
    </xf>
    <xf numFmtId="0" fontId="31" fillId="2" borderId="0" xfId="0" applyFont="1" applyFill="1" applyAlignment="1" applyProtection="1">
      <alignment horizontal="left" vertical="center"/>
      <protection locked="0"/>
    </xf>
    <xf numFmtId="0" fontId="33" fillId="0" borderId="0" xfId="0" applyFont="1" applyAlignment="1">
      <alignment horizontal="left" vertical="top" wrapText="1"/>
    </xf>
    <xf numFmtId="0" fontId="29" fillId="0" borderId="0" xfId="0" applyFont="1" applyAlignment="1" applyProtection="1">
      <alignment horizontal="left" vertical="center"/>
      <protection hidden="1"/>
    </xf>
    <xf numFmtId="0" fontId="29" fillId="0" borderId="0" xfId="0" applyFont="1" applyAlignment="1" applyProtection="1">
      <alignment horizontal="left" vertical="center" wrapText="1"/>
      <protection hidden="1"/>
    </xf>
    <xf numFmtId="0" fontId="26" fillId="0" borderId="34" xfId="0" applyFont="1" applyBorder="1" applyAlignment="1">
      <alignment vertical="center"/>
    </xf>
    <xf numFmtId="0" fontId="26" fillId="0" borderId="35" xfId="0" applyFont="1" applyBorder="1" applyAlignment="1">
      <alignment vertical="center"/>
    </xf>
    <xf numFmtId="0" fontId="26" fillId="0" borderId="36" xfId="0" applyFont="1" applyBorder="1" applyAlignment="1">
      <alignment vertical="center"/>
    </xf>
    <xf numFmtId="0" fontId="26" fillId="0" borderId="0" xfId="0" applyFont="1" applyAlignment="1">
      <alignment vertical="center"/>
    </xf>
    <xf numFmtId="0" fontId="26" fillId="0" borderId="70" xfId="0" applyFont="1" applyBorder="1" applyAlignment="1">
      <alignment vertical="center"/>
    </xf>
    <xf numFmtId="0" fontId="26" fillId="0" borderId="71" xfId="0" applyFont="1" applyBorder="1" applyAlignment="1">
      <alignment vertical="center"/>
    </xf>
    <xf numFmtId="0" fontId="31" fillId="0" borderId="0" xfId="0" applyFont="1" applyAlignment="1">
      <alignment horizontal="center"/>
    </xf>
    <xf numFmtId="0" fontId="31" fillId="0" borderId="0" xfId="0" applyFont="1" applyAlignment="1">
      <alignment vertical="top" wrapText="1"/>
    </xf>
    <xf numFmtId="0" fontId="31" fillId="0" borderId="0" xfId="0" applyFont="1" applyAlignment="1">
      <alignment horizontal="left" vertical="top" wrapText="1"/>
    </xf>
    <xf numFmtId="0" fontId="33" fillId="0" borderId="0" xfId="0" applyFont="1"/>
    <xf numFmtId="0" fontId="64" fillId="12" borderId="0" xfId="0" applyFont="1" applyFill="1" applyAlignment="1" applyProtection="1">
      <alignment vertical="center"/>
      <protection locked="0"/>
    </xf>
    <xf numFmtId="0" fontId="64" fillId="7" borderId="0" xfId="0" applyFont="1" applyFill="1" applyAlignment="1" applyProtection="1">
      <alignment vertical="center" wrapText="1"/>
      <protection locked="0"/>
    </xf>
    <xf numFmtId="1" fontId="64" fillId="3" borderId="0" xfId="0" applyNumberFormat="1" applyFont="1" applyFill="1" applyAlignment="1" applyProtection="1">
      <alignment vertical="center" wrapText="1"/>
      <protection locked="0"/>
    </xf>
    <xf numFmtId="0" fontId="64" fillId="3" borderId="0" xfId="0" applyFont="1" applyFill="1" applyAlignment="1" applyProtection="1">
      <alignment vertical="center" wrapText="1"/>
      <protection locked="0"/>
    </xf>
    <xf numFmtId="0" fontId="31" fillId="3" borderId="0" xfId="0" applyFont="1" applyFill="1" applyAlignment="1" applyProtection="1">
      <alignment vertical="center"/>
      <protection locked="0"/>
    </xf>
    <xf numFmtId="0" fontId="64" fillId="9" borderId="0" xfId="0" applyFont="1" applyFill="1" applyAlignment="1" applyProtection="1">
      <alignment vertical="center"/>
      <protection locked="0"/>
    </xf>
    <xf numFmtId="0" fontId="64" fillId="7" borderId="0" xfId="0" applyFont="1" applyFill="1" applyAlignment="1" applyProtection="1">
      <alignment vertical="center"/>
      <protection locked="0"/>
    </xf>
    <xf numFmtId="0" fontId="31" fillId="7" borderId="0" xfId="0" applyFont="1" applyFill="1" applyAlignment="1" applyProtection="1">
      <alignment vertical="center"/>
      <protection locked="0"/>
    </xf>
    <xf numFmtId="1" fontId="31" fillId="0" borderId="2" xfId="0" applyNumberFormat="1" applyFont="1" applyBorder="1" applyAlignment="1" applyProtection="1">
      <alignment vertical="center" wrapText="1"/>
      <protection hidden="1"/>
    </xf>
    <xf numFmtId="1" fontId="31" fillId="0" borderId="2" xfId="0" applyNumberFormat="1" applyFont="1" applyBorder="1" applyAlignment="1" applyProtection="1">
      <alignment vertical="center"/>
      <protection hidden="1"/>
    </xf>
    <xf numFmtId="0" fontId="31" fillId="0" borderId="2" xfId="0" applyFont="1" applyBorder="1" applyAlignment="1" applyProtection="1">
      <alignment vertical="center" wrapText="1"/>
      <protection hidden="1"/>
    </xf>
    <xf numFmtId="1" fontId="64" fillId="7" borderId="0" xfId="0" applyNumberFormat="1" applyFont="1" applyFill="1" applyAlignment="1" applyProtection="1">
      <alignment vertical="center" wrapText="1"/>
      <protection locked="0"/>
    </xf>
    <xf numFmtId="0" fontId="26" fillId="8" borderId="0" xfId="0" applyFont="1" applyFill="1" applyAlignment="1" applyProtection="1">
      <alignment horizontal="center"/>
      <protection locked="0"/>
    </xf>
    <xf numFmtId="1" fontId="61" fillId="2" borderId="3" xfId="0" applyNumberFormat="1" applyFont="1" applyFill="1" applyBorder="1" applyAlignment="1" applyProtection="1">
      <alignment horizontal="left" vertical="center" wrapText="1"/>
      <protection locked="0"/>
    </xf>
    <xf numFmtId="0" fontId="66" fillId="4" borderId="0" xfId="0" applyFont="1" applyFill="1" applyAlignment="1" applyProtection="1">
      <alignment horizontal="left" vertical="center" wrapText="1"/>
      <protection locked="0"/>
    </xf>
    <xf numFmtId="0" fontId="66" fillId="4" borderId="4" xfId="0" applyFont="1" applyFill="1" applyBorder="1" applyAlignment="1" applyProtection="1">
      <alignment horizontal="left" vertical="center"/>
      <protection locked="0"/>
    </xf>
    <xf numFmtId="0" fontId="66" fillId="4" borderId="5" xfId="0" applyFont="1" applyFill="1" applyBorder="1" applyAlignment="1" applyProtection="1">
      <alignment horizontal="left" vertical="center"/>
      <protection locked="0"/>
    </xf>
    <xf numFmtId="1" fontId="60" fillId="2" borderId="24" xfId="0" applyNumberFormat="1" applyFont="1" applyFill="1" applyBorder="1" applyAlignment="1" applyProtection="1">
      <alignment horizontal="left" vertical="center"/>
      <protection locked="0"/>
    </xf>
    <xf numFmtId="0" fontId="32" fillId="7" borderId="58" xfId="0" applyFont="1" applyFill="1" applyBorder="1" applyAlignment="1" applyProtection="1">
      <alignment horizontal="left" vertical="center" wrapText="1"/>
      <protection hidden="1"/>
    </xf>
    <xf numFmtId="0" fontId="32" fillId="7" borderId="59" xfId="0" applyFont="1" applyFill="1" applyBorder="1" applyAlignment="1" applyProtection="1">
      <alignment horizontal="left" vertical="center" wrapText="1"/>
      <protection hidden="1"/>
    </xf>
    <xf numFmtId="0" fontId="32" fillId="3" borderId="58" xfId="0" applyFont="1" applyFill="1" applyBorder="1" applyAlignment="1" applyProtection="1">
      <alignment horizontal="center" vertical="center" wrapText="1"/>
      <protection hidden="1"/>
    </xf>
    <xf numFmtId="0" fontId="32" fillId="3" borderId="59" xfId="0" applyFont="1" applyFill="1" applyBorder="1" applyAlignment="1" applyProtection="1">
      <alignment horizontal="center" vertical="center" wrapText="1"/>
      <protection hidden="1"/>
    </xf>
    <xf numFmtId="0" fontId="67" fillId="2" borderId="77" xfId="0" applyFont="1" applyFill="1" applyBorder="1" applyAlignment="1" applyProtection="1">
      <alignment horizontal="center" vertical="center"/>
      <protection hidden="1"/>
    </xf>
    <xf numFmtId="0" fontId="67" fillId="2" borderId="73" xfId="0" applyFont="1" applyFill="1" applyBorder="1" applyAlignment="1" applyProtection="1">
      <alignment horizontal="center" vertical="center"/>
      <protection hidden="1"/>
    </xf>
    <xf numFmtId="0" fontId="45" fillId="0" borderId="58" xfId="0" applyFont="1" applyBorder="1" applyAlignment="1" applyProtection="1">
      <alignment horizontal="left" vertical="center" wrapText="1"/>
      <protection hidden="1"/>
    </xf>
    <xf numFmtId="0" fontId="45" fillId="0" borderId="59" xfId="0" applyFont="1" applyBorder="1" applyAlignment="1" applyProtection="1">
      <alignment horizontal="left" vertical="center" wrapText="1"/>
      <protection hidden="1"/>
    </xf>
    <xf numFmtId="0" fontId="32" fillId="7" borderId="75" xfId="0" applyFont="1" applyFill="1" applyBorder="1" applyAlignment="1" applyProtection="1">
      <alignment horizontal="center" vertical="center"/>
      <protection hidden="1"/>
    </xf>
    <xf numFmtId="0" fontId="32" fillId="7" borderId="76" xfId="0" applyFont="1" applyFill="1" applyBorder="1" applyAlignment="1" applyProtection="1">
      <alignment horizontal="center" vertical="center"/>
      <protection hidden="1"/>
    </xf>
    <xf numFmtId="0" fontId="32" fillId="7" borderId="0" xfId="0" applyFont="1" applyFill="1" applyAlignment="1" applyProtection="1">
      <alignment horizontal="center" vertical="center"/>
      <protection hidden="1"/>
    </xf>
    <xf numFmtId="0" fontId="32" fillId="7" borderId="74" xfId="0" applyFont="1" applyFill="1" applyBorder="1" applyAlignment="1" applyProtection="1">
      <alignment horizontal="center" vertical="center"/>
      <protection hidden="1"/>
    </xf>
    <xf numFmtId="0" fontId="32" fillId="11" borderId="58" xfId="0" applyFont="1" applyFill="1" applyBorder="1" applyAlignment="1" applyProtection="1">
      <alignment horizontal="center" vertical="center" wrapText="1"/>
      <protection hidden="1"/>
    </xf>
    <xf numFmtId="0" fontId="32" fillId="11" borderId="59" xfId="0" applyFont="1" applyFill="1" applyBorder="1" applyAlignment="1" applyProtection="1">
      <alignment horizontal="center" vertical="center" wrapText="1"/>
      <protection hidden="1"/>
    </xf>
    <xf numFmtId="0" fontId="45" fillId="0" borderId="57" xfId="0" applyFont="1" applyBorder="1" applyAlignment="1" applyProtection="1">
      <alignment horizontal="left" vertical="top" wrapText="1"/>
      <protection hidden="1"/>
    </xf>
    <xf numFmtId="0" fontId="45" fillId="0" borderId="58" xfId="0" applyFont="1" applyBorder="1" applyAlignment="1" applyProtection="1">
      <alignment horizontal="left" vertical="top" wrapText="1"/>
      <protection hidden="1"/>
    </xf>
    <xf numFmtId="0" fontId="32" fillId="7" borderId="73" xfId="0" applyFont="1" applyFill="1" applyBorder="1" applyAlignment="1" applyProtection="1">
      <alignment horizontal="center" vertical="center" wrapText="1"/>
      <protection hidden="1"/>
    </xf>
    <xf numFmtId="0" fontId="32" fillId="7" borderId="74" xfId="0" applyFont="1" applyFill="1" applyBorder="1" applyAlignment="1" applyProtection="1">
      <alignment horizontal="center" vertical="center" wrapText="1"/>
      <protection hidden="1"/>
    </xf>
    <xf numFmtId="0" fontId="32" fillId="7" borderId="79" xfId="0" applyFont="1" applyFill="1" applyBorder="1" applyAlignment="1" applyProtection="1">
      <alignment horizontal="center" vertical="center" wrapText="1"/>
      <protection hidden="1"/>
    </xf>
    <xf numFmtId="0" fontId="32" fillId="7" borderId="80" xfId="0" applyFont="1" applyFill="1" applyBorder="1" applyAlignment="1" applyProtection="1">
      <alignment horizontal="center" vertical="center" wrapText="1"/>
      <protection hidden="1"/>
    </xf>
    <xf numFmtId="0" fontId="32" fillId="3" borderId="58" xfId="0" applyFont="1" applyFill="1" applyBorder="1" applyAlignment="1" applyProtection="1">
      <alignment horizontal="center" vertical="center"/>
      <protection hidden="1"/>
    </xf>
    <xf numFmtId="0" fontId="32" fillId="3" borderId="78" xfId="0" applyFont="1" applyFill="1" applyBorder="1" applyAlignment="1" applyProtection="1">
      <alignment horizontal="center" vertical="center"/>
      <protection hidden="1"/>
    </xf>
    <xf numFmtId="0" fontId="83" fillId="4" borderId="58" xfId="0" applyFont="1" applyFill="1" applyBorder="1" applyAlignment="1" applyProtection="1">
      <alignment horizontal="center" vertical="center"/>
      <protection hidden="1"/>
    </xf>
    <xf numFmtId="0" fontId="83" fillId="4" borderId="78" xfId="0" applyFont="1" applyFill="1" applyBorder="1" applyAlignment="1" applyProtection="1">
      <alignment horizontal="center" vertical="center"/>
      <protection hidden="1"/>
    </xf>
    <xf numFmtId="0" fontId="29" fillId="9" borderId="38" xfId="0" applyFont="1" applyFill="1" applyBorder="1" applyAlignment="1" applyProtection="1">
      <alignment horizontal="center" vertical="center" wrapText="1"/>
      <protection hidden="1"/>
    </xf>
    <xf numFmtId="0" fontId="33" fillId="0" borderId="0" xfId="0" applyFont="1" applyAlignment="1" applyProtection="1">
      <alignment horizontal="left" vertical="top" wrapText="1"/>
      <protection hidden="1"/>
    </xf>
    <xf numFmtId="0" fontId="29" fillId="9" borderId="0" xfId="0" applyFont="1" applyFill="1" applyAlignment="1" applyProtection="1">
      <alignment horizontal="left" vertical="center"/>
      <protection hidden="1"/>
    </xf>
    <xf numFmtId="0" fontId="33" fillId="0" borderId="0" xfId="0" applyFont="1" applyAlignment="1" applyProtection="1">
      <alignment horizontal="left" wrapText="1"/>
      <protection hidden="1"/>
    </xf>
    <xf numFmtId="0" fontId="33" fillId="0" borderId="0" xfId="0" applyFont="1" applyAlignment="1" applyProtection="1">
      <alignment horizontal="left"/>
      <protection hidden="1"/>
    </xf>
    <xf numFmtId="0" fontId="32" fillId="9" borderId="0" xfId="0" applyFont="1" applyFill="1" applyAlignment="1" applyProtection="1">
      <alignment horizontal="center" vertical="center"/>
      <protection hidden="1"/>
    </xf>
    <xf numFmtId="0" fontId="32" fillId="9" borderId="43" xfId="0" applyFont="1" applyFill="1" applyBorder="1" applyAlignment="1" applyProtection="1">
      <alignment horizontal="center"/>
      <protection hidden="1"/>
    </xf>
    <xf numFmtId="0" fontId="32" fillId="9" borderId="0" xfId="0" applyFont="1" applyFill="1" applyAlignment="1" applyProtection="1">
      <alignment horizontal="center"/>
      <protection hidden="1"/>
    </xf>
    <xf numFmtId="0" fontId="32" fillId="9" borderId="44" xfId="0" applyFont="1" applyFill="1" applyBorder="1" applyAlignment="1" applyProtection="1">
      <alignment horizontal="center"/>
      <protection hidden="1"/>
    </xf>
    <xf numFmtId="0" fontId="33" fillId="10" borderId="0" xfId="0" applyFont="1" applyFill="1" applyAlignment="1" applyProtection="1">
      <alignment horizontal="left" vertical="top" wrapText="1"/>
      <protection hidden="1"/>
    </xf>
    <xf numFmtId="0" fontId="33" fillId="10" borderId="0" xfId="0" applyFont="1" applyFill="1" applyAlignment="1" applyProtection="1">
      <alignment horizontal="left" vertical="top"/>
      <protection hidden="1"/>
    </xf>
    <xf numFmtId="0" fontId="47" fillId="10" borderId="0" xfId="1" applyFont="1" applyFill="1" applyBorder="1" applyAlignment="1" applyProtection="1">
      <alignment horizontal="center" vertical="center"/>
      <protection hidden="1"/>
    </xf>
    <xf numFmtId="0" fontId="44" fillId="0" borderId="15" xfId="0" applyFont="1" applyBorder="1" applyAlignment="1" applyProtection="1">
      <alignment horizontal="left" vertical="top" wrapText="1" indent="2"/>
      <protection hidden="1"/>
    </xf>
    <xf numFmtId="0" fontId="44" fillId="0" borderId="0" xfId="0" applyFont="1" applyAlignment="1" applyProtection="1">
      <alignment horizontal="left" vertical="top" wrapText="1" indent="2"/>
      <protection hidden="1"/>
    </xf>
    <xf numFmtId="0" fontId="44" fillId="0" borderId="16" xfId="0" applyFont="1" applyBorder="1" applyAlignment="1" applyProtection="1">
      <alignment horizontal="left" vertical="top" wrapText="1" indent="2"/>
      <protection hidden="1"/>
    </xf>
    <xf numFmtId="0" fontId="44" fillId="0" borderId="25" xfId="0" applyFont="1" applyBorder="1" applyAlignment="1" applyProtection="1">
      <alignment horizontal="left" vertical="top" wrapText="1" indent="2"/>
      <protection hidden="1"/>
    </xf>
    <xf numFmtId="0" fontId="44" fillId="0" borderId="26" xfId="0" applyFont="1" applyBorder="1" applyAlignment="1" applyProtection="1">
      <alignment horizontal="left" vertical="top" wrapText="1" indent="2"/>
      <protection hidden="1"/>
    </xf>
    <xf numFmtId="0" fontId="44" fillId="0" borderId="27" xfId="0" applyFont="1" applyBorder="1" applyAlignment="1" applyProtection="1">
      <alignment horizontal="left" vertical="top" wrapText="1" indent="2"/>
      <protection hidden="1"/>
    </xf>
    <xf numFmtId="0" fontId="44" fillId="0" borderId="15" xfId="0" applyFont="1" applyBorder="1" applyAlignment="1" applyProtection="1">
      <alignment horizontal="left" vertical="top" wrapText="1"/>
      <protection hidden="1"/>
    </xf>
    <xf numFmtId="0" fontId="44" fillId="0" borderId="0" xfId="0" applyFont="1" applyAlignment="1" applyProtection="1">
      <alignment horizontal="left" vertical="top" wrapText="1"/>
      <protection hidden="1"/>
    </xf>
    <xf numFmtId="0" fontId="44" fillId="0" borderId="16" xfId="0" applyFont="1" applyBorder="1" applyAlignment="1" applyProtection="1">
      <alignment horizontal="left" vertical="top" wrapText="1"/>
      <protection hidden="1"/>
    </xf>
    <xf numFmtId="0" fontId="44" fillId="0" borderId="25" xfId="0" applyFont="1" applyBorder="1" applyAlignment="1" applyProtection="1">
      <alignment horizontal="left" vertical="top" wrapText="1"/>
      <protection hidden="1"/>
    </xf>
    <xf numFmtId="0" fontId="44" fillId="0" borderId="26" xfId="0" applyFont="1" applyBorder="1" applyAlignment="1" applyProtection="1">
      <alignment horizontal="left" vertical="top" wrapText="1"/>
      <protection hidden="1"/>
    </xf>
    <xf numFmtId="0" fontId="44" fillId="0" borderId="27" xfId="0" applyFont="1" applyBorder="1" applyAlignment="1" applyProtection="1">
      <alignment horizontal="left" vertical="top" wrapText="1"/>
      <protection hidden="1"/>
    </xf>
    <xf numFmtId="0" fontId="32" fillId="13" borderId="60" xfId="0" applyFont="1" applyFill="1" applyBorder="1" applyAlignment="1" applyProtection="1">
      <alignment horizontal="center" vertical="center"/>
      <protection hidden="1"/>
    </xf>
    <xf numFmtId="0" fontId="32" fillId="13" borderId="61" xfId="0" applyFont="1" applyFill="1" applyBorder="1" applyAlignment="1" applyProtection="1">
      <alignment horizontal="center" vertical="center"/>
      <protection hidden="1"/>
    </xf>
    <xf numFmtId="0" fontId="32" fillId="13" borderId="62" xfId="0" applyFont="1" applyFill="1" applyBorder="1" applyAlignment="1" applyProtection="1">
      <alignment horizontal="center" vertical="center"/>
      <protection hidden="1"/>
    </xf>
    <xf numFmtId="0" fontId="74" fillId="0" borderId="60" xfId="0" applyFont="1" applyBorder="1" applyAlignment="1" applyProtection="1">
      <alignment horizontal="left" vertical="top" wrapText="1"/>
      <protection hidden="1"/>
    </xf>
    <xf numFmtId="0" fontId="74" fillId="0" borderId="61" xfId="0" applyFont="1" applyBorder="1" applyAlignment="1" applyProtection="1">
      <alignment horizontal="left" vertical="top" wrapText="1"/>
      <protection hidden="1"/>
    </xf>
    <xf numFmtId="0" fontId="74" fillId="0" borderId="62" xfId="0" applyFont="1" applyBorder="1" applyAlignment="1" applyProtection="1">
      <alignment horizontal="left" vertical="top" wrapText="1"/>
      <protection hidden="1"/>
    </xf>
    <xf numFmtId="0" fontId="32" fillId="6" borderId="51" xfId="0" applyFont="1" applyFill="1" applyBorder="1" applyAlignment="1" applyProtection="1">
      <alignment horizontal="center" vertical="center"/>
      <protection hidden="1"/>
    </xf>
    <xf numFmtId="0" fontId="32" fillId="6" borderId="52" xfId="0" applyFont="1" applyFill="1" applyBorder="1" applyAlignment="1" applyProtection="1">
      <alignment horizontal="center" vertical="center"/>
      <protection hidden="1"/>
    </xf>
    <xf numFmtId="0" fontId="32" fillId="6" borderId="53" xfId="0" applyFont="1" applyFill="1" applyBorder="1" applyAlignment="1" applyProtection="1">
      <alignment horizontal="center" vertical="center"/>
      <protection hidden="1"/>
    </xf>
    <xf numFmtId="0" fontId="41" fillId="0" borderId="51" xfId="0" applyFont="1" applyBorder="1" applyAlignment="1" applyProtection="1">
      <alignment horizontal="left" vertical="top" wrapText="1"/>
      <protection hidden="1"/>
    </xf>
    <xf numFmtId="0" fontId="41" fillId="0" borderId="52" xfId="0" applyFont="1" applyBorder="1" applyAlignment="1" applyProtection="1">
      <alignment horizontal="left" vertical="top" wrapText="1"/>
      <protection hidden="1"/>
    </xf>
    <xf numFmtId="0" fontId="41" fillId="0" borderId="53" xfId="0" applyFont="1" applyBorder="1" applyAlignment="1" applyProtection="1">
      <alignment horizontal="left" vertical="top" wrapText="1"/>
      <protection hidden="1"/>
    </xf>
    <xf numFmtId="0" fontId="43" fillId="0" borderId="51" xfId="0" applyFont="1" applyBorder="1" applyAlignment="1" applyProtection="1">
      <alignment horizontal="left" vertical="top" wrapText="1"/>
      <protection hidden="1"/>
    </xf>
    <xf numFmtId="0" fontId="43" fillId="0" borderId="52" xfId="0" applyFont="1" applyBorder="1" applyAlignment="1" applyProtection="1">
      <alignment horizontal="left" vertical="top" wrapText="1"/>
      <protection hidden="1"/>
    </xf>
    <xf numFmtId="0" fontId="43" fillId="0" borderId="53" xfId="0" applyFont="1" applyBorder="1" applyAlignment="1" applyProtection="1">
      <alignment horizontal="left" vertical="top" wrapText="1"/>
      <protection hidden="1"/>
    </xf>
    <xf numFmtId="0" fontId="32" fillId="3" borderId="54" xfId="0" applyFont="1" applyFill="1" applyBorder="1" applyAlignment="1" applyProtection="1">
      <alignment horizontal="center" vertical="center"/>
      <protection hidden="1"/>
    </xf>
    <xf numFmtId="0" fontId="32" fillId="3" borderId="55" xfId="0" applyFont="1" applyFill="1" applyBorder="1" applyAlignment="1" applyProtection="1">
      <alignment horizontal="center" vertical="center"/>
      <protection hidden="1"/>
    </xf>
    <xf numFmtId="0" fontId="32" fillId="3" borderId="56" xfId="0" applyFont="1" applyFill="1" applyBorder="1" applyAlignment="1" applyProtection="1">
      <alignment horizontal="center" vertical="center"/>
      <protection hidden="1"/>
    </xf>
    <xf numFmtId="0" fontId="44" fillId="0" borderId="28" xfId="0" applyFont="1" applyBorder="1" applyAlignment="1" applyProtection="1">
      <alignment horizontal="left" vertical="top" wrapText="1"/>
      <protection hidden="1"/>
    </xf>
    <xf numFmtId="0" fontId="44" fillId="0" borderId="29" xfId="0" applyFont="1" applyBorder="1" applyAlignment="1" applyProtection="1">
      <alignment horizontal="left" vertical="top" wrapText="1"/>
      <protection hidden="1"/>
    </xf>
    <xf numFmtId="0" fontId="44" fillId="0" borderId="30" xfId="0" applyFont="1" applyBorder="1" applyAlignment="1" applyProtection="1">
      <alignment horizontal="left" vertical="top" wrapText="1"/>
      <protection hidden="1"/>
    </xf>
    <xf numFmtId="0" fontId="29" fillId="9" borderId="42" xfId="0" applyFont="1" applyFill="1" applyBorder="1" applyAlignment="1" applyProtection="1">
      <alignment horizontal="center" vertical="center" wrapText="1"/>
      <protection hidden="1"/>
    </xf>
    <xf numFmtId="0" fontId="29" fillId="9" borderId="63" xfId="0" applyFont="1" applyFill="1" applyBorder="1" applyAlignment="1" applyProtection="1">
      <alignment horizontal="center" vertical="center" wrapText="1"/>
      <protection hidden="1"/>
    </xf>
    <xf numFmtId="0" fontId="26" fillId="0" borderId="0" xfId="0" applyFont="1" applyAlignment="1" applyProtection="1">
      <alignment horizontal="center" vertical="top" wrapText="1"/>
      <protection hidden="1"/>
    </xf>
    <xf numFmtId="0" fontId="33" fillId="0" borderId="45" xfId="0" applyFont="1" applyBorder="1" applyAlignment="1" applyProtection="1">
      <alignment horizontal="left" vertical="top" wrapText="1"/>
      <protection hidden="1"/>
    </xf>
    <xf numFmtId="0" fontId="33" fillId="0" borderId="46" xfId="0" applyFont="1" applyBorder="1" applyAlignment="1" applyProtection="1">
      <alignment horizontal="left" vertical="top" wrapText="1"/>
      <protection hidden="1"/>
    </xf>
    <xf numFmtId="0" fontId="33" fillId="0" borderId="47" xfId="0" applyFont="1" applyBorder="1" applyAlignment="1" applyProtection="1">
      <alignment horizontal="left" vertical="top" wrapText="1"/>
      <protection hidden="1"/>
    </xf>
    <xf numFmtId="0" fontId="31" fillId="0" borderId="48" xfId="0" applyFont="1" applyBorder="1" applyAlignment="1" applyProtection="1">
      <alignment horizontal="left" vertical="top" wrapText="1"/>
      <protection hidden="1"/>
    </xf>
    <xf numFmtId="0" fontId="31" fillId="0" borderId="49" xfId="0" applyFont="1" applyBorder="1" applyAlignment="1" applyProtection="1">
      <alignment horizontal="left" vertical="top" wrapText="1"/>
      <protection hidden="1"/>
    </xf>
    <xf numFmtId="0" fontId="35" fillId="0" borderId="48" xfId="0" applyFont="1" applyBorder="1" applyAlignment="1" applyProtection="1">
      <alignment horizontal="left" vertical="top" wrapText="1"/>
      <protection hidden="1"/>
    </xf>
    <xf numFmtId="0" fontId="35" fillId="0" borderId="49" xfId="0" applyFont="1" applyBorder="1" applyAlignment="1" applyProtection="1">
      <alignment horizontal="left" vertical="top" wrapText="1"/>
      <protection hidden="1"/>
    </xf>
    <xf numFmtId="0" fontId="35" fillId="0" borderId="50" xfId="0" applyFont="1" applyBorder="1" applyAlignment="1" applyProtection="1">
      <alignment horizontal="left" vertical="top" wrapText="1"/>
      <protection hidden="1"/>
    </xf>
    <xf numFmtId="0" fontId="31" fillId="0" borderId="50" xfId="0" applyFont="1" applyBorder="1" applyAlignment="1" applyProtection="1">
      <alignment horizontal="left" vertical="top" wrapText="1"/>
      <protection hidden="1"/>
    </xf>
    <xf numFmtId="0" fontId="29" fillId="4" borderId="38" xfId="0" applyFont="1" applyFill="1" applyBorder="1" applyAlignment="1" applyProtection="1">
      <alignment horizontal="center" vertical="center" wrapText="1"/>
      <protection hidden="1"/>
    </xf>
    <xf numFmtId="0" fontId="29" fillId="3" borderId="40" xfId="0" applyFont="1" applyFill="1" applyBorder="1" applyAlignment="1" applyProtection="1">
      <alignment horizontal="center" vertical="center" wrapText="1"/>
      <protection hidden="1"/>
    </xf>
    <xf numFmtId="0" fontId="32" fillId="9" borderId="45" xfId="0" applyFont="1" applyFill="1" applyBorder="1" applyAlignment="1" applyProtection="1">
      <alignment horizontal="center" vertical="center"/>
      <protection hidden="1"/>
    </xf>
    <xf numFmtId="0" fontId="32" fillId="9" borderId="46" xfId="0" applyFont="1" applyFill="1" applyBorder="1" applyAlignment="1" applyProtection="1">
      <alignment horizontal="center" vertical="center"/>
      <protection hidden="1"/>
    </xf>
    <xf numFmtId="0" fontId="32" fillId="9" borderId="47" xfId="0" applyFont="1" applyFill="1" applyBorder="1" applyAlignment="1" applyProtection="1">
      <alignment horizontal="center" vertical="center"/>
      <protection hidden="1"/>
    </xf>
    <xf numFmtId="0" fontId="32" fillId="12" borderId="48" xfId="0" applyFont="1" applyFill="1" applyBorder="1" applyAlignment="1" applyProtection="1">
      <alignment horizontal="center" vertical="center"/>
      <protection hidden="1"/>
    </xf>
    <xf numFmtId="0" fontId="32" fillId="12" borderId="49" xfId="0" applyFont="1" applyFill="1" applyBorder="1" applyAlignment="1" applyProtection="1">
      <alignment horizontal="center" vertical="center"/>
      <protection hidden="1"/>
    </xf>
    <xf numFmtId="0" fontId="32" fillId="12" borderId="50" xfId="0" applyFont="1" applyFill="1" applyBorder="1" applyAlignment="1" applyProtection="1">
      <alignment horizontal="center" vertical="center"/>
      <protection hidden="1"/>
    </xf>
    <xf numFmtId="0" fontId="33" fillId="0" borderId="0" xfId="0" applyFont="1" applyAlignment="1">
      <alignment horizontal="left" vertical="top" wrapText="1"/>
    </xf>
    <xf numFmtId="0" fontId="29" fillId="9" borderId="0" xfId="0" applyFont="1" applyFill="1" applyAlignment="1" applyProtection="1">
      <alignment horizontal="left" vertical="center" wrapText="1"/>
      <protection hidden="1"/>
    </xf>
    <xf numFmtId="0" fontId="32" fillId="4" borderId="31" xfId="0" applyFont="1" applyFill="1" applyBorder="1" applyAlignment="1">
      <alignment horizontal="center" vertical="center"/>
    </xf>
    <xf numFmtId="0" fontId="32" fillId="4" borderId="32" xfId="0" applyFont="1" applyFill="1" applyBorder="1" applyAlignment="1">
      <alignment horizontal="center" vertical="center"/>
    </xf>
    <xf numFmtId="0" fontId="32" fillId="4" borderId="33" xfId="0" applyFont="1" applyFill="1" applyBorder="1" applyAlignment="1">
      <alignment horizontal="center" vertical="center"/>
    </xf>
    <xf numFmtId="0" fontId="32" fillId="3" borderId="28" xfId="0" applyFont="1" applyFill="1" applyBorder="1" applyAlignment="1">
      <alignment horizontal="center" vertical="center"/>
    </xf>
    <xf numFmtId="0" fontId="32" fillId="3" borderId="29" xfId="0" applyFont="1" applyFill="1" applyBorder="1" applyAlignment="1">
      <alignment horizontal="center" vertical="center"/>
    </xf>
    <xf numFmtId="0" fontId="32" fillId="3" borderId="30" xfId="0" applyFont="1" applyFill="1" applyBorder="1" applyAlignment="1">
      <alignment horizontal="center" vertical="center"/>
    </xf>
    <xf numFmtId="0" fontId="33" fillId="0" borderId="34" xfId="0" applyFont="1" applyBorder="1" applyAlignment="1">
      <alignment horizontal="left" vertical="top" wrapText="1"/>
    </xf>
    <xf numFmtId="0" fontId="33" fillId="0" borderId="35" xfId="0" applyFont="1" applyBorder="1" applyAlignment="1">
      <alignment horizontal="left" vertical="top" wrapText="1"/>
    </xf>
    <xf numFmtId="0" fontId="33" fillId="0" borderId="36" xfId="0" applyFont="1" applyBorder="1" applyAlignment="1">
      <alignment horizontal="left" vertical="top" wrapText="1"/>
    </xf>
    <xf numFmtId="0" fontId="33" fillId="0" borderId="25" xfId="0" applyFont="1" applyBorder="1" applyAlignment="1">
      <alignment horizontal="left" vertical="top" wrapText="1"/>
    </xf>
    <xf numFmtId="0" fontId="33" fillId="0" borderId="26" xfId="0" applyFont="1" applyBorder="1" applyAlignment="1">
      <alignment horizontal="left" vertical="top" wrapText="1"/>
    </xf>
    <xf numFmtId="0" fontId="33" fillId="0" borderId="27" xfId="0" applyFont="1" applyBorder="1" applyAlignment="1">
      <alignment horizontal="left" vertical="top" wrapText="1"/>
    </xf>
    <xf numFmtId="0" fontId="82" fillId="0" borderId="0" xfId="0" applyFont="1" applyAlignment="1" applyProtection="1">
      <alignment horizontal="center" vertical="center" wrapText="1"/>
      <protection hidden="1"/>
    </xf>
    <xf numFmtId="0" fontId="33" fillId="0" borderId="0" xfId="0" applyFont="1" applyAlignment="1">
      <alignment horizontal="left" vertical="center" wrapText="1"/>
    </xf>
    <xf numFmtId="0" fontId="44" fillId="0" borderId="71" xfId="0" applyFont="1" applyBorder="1" applyAlignment="1">
      <alignment horizontal="left" vertical="center" wrapText="1"/>
    </xf>
    <xf numFmtId="0" fontId="44" fillId="0" borderId="72" xfId="0" applyFont="1" applyBorder="1" applyAlignment="1">
      <alignment horizontal="left" vertical="center" wrapText="1"/>
    </xf>
    <xf numFmtId="0" fontId="33" fillId="0" borderId="22" xfId="0" applyFont="1" applyBorder="1" applyAlignment="1">
      <alignment horizontal="left" vertical="top" wrapText="1"/>
    </xf>
    <xf numFmtId="0" fontId="33" fillId="0" borderId="23" xfId="0" applyFont="1" applyBorder="1" applyAlignment="1">
      <alignment horizontal="left" vertical="top" wrapText="1"/>
    </xf>
    <xf numFmtId="0" fontId="32" fillId="3" borderId="67" xfId="0" applyFont="1" applyFill="1" applyBorder="1" applyAlignment="1">
      <alignment horizontal="center" vertical="center"/>
    </xf>
    <xf numFmtId="0" fontId="32" fillId="3" borderId="64" xfId="0" applyFont="1" applyFill="1" applyBorder="1" applyAlignment="1">
      <alignment horizontal="center" vertical="center"/>
    </xf>
    <xf numFmtId="0" fontId="32" fillId="3" borderId="65" xfId="0" applyFont="1" applyFill="1" applyBorder="1" applyAlignment="1">
      <alignment horizontal="center" vertical="center"/>
    </xf>
    <xf numFmtId="0" fontId="78" fillId="3" borderId="66" xfId="0" applyFont="1" applyFill="1" applyBorder="1" applyAlignment="1">
      <alignment horizontal="center"/>
    </xf>
    <xf numFmtId="0" fontId="33" fillId="0" borderId="68" xfId="0" applyFont="1" applyBorder="1" applyAlignment="1">
      <alignment horizontal="left" vertical="top" wrapText="1"/>
    </xf>
    <xf numFmtId="0" fontId="39" fillId="0" borderId="0" xfId="0" applyFont="1" applyAlignment="1">
      <alignment horizontal="left" vertical="top" wrapText="1"/>
    </xf>
    <xf numFmtId="0" fontId="39" fillId="0" borderId="69" xfId="0" applyFont="1" applyBorder="1" applyAlignment="1">
      <alignment horizontal="left" vertical="top" wrapText="1"/>
    </xf>
    <xf numFmtId="0" fontId="32" fillId="4" borderId="22" xfId="0" applyFont="1" applyFill="1" applyBorder="1" applyAlignment="1">
      <alignment horizontal="center" vertical="center"/>
    </xf>
    <xf numFmtId="0" fontId="32" fillId="4" borderId="0" xfId="0" applyFont="1" applyFill="1" applyAlignment="1">
      <alignment horizontal="center" vertical="center"/>
    </xf>
    <xf numFmtId="0" fontId="32" fillId="4" borderId="23" xfId="0" applyFont="1" applyFill="1" applyBorder="1" applyAlignment="1">
      <alignment horizontal="center" vertical="center"/>
    </xf>
    <xf numFmtId="0" fontId="18" fillId="2" borderId="24" xfId="0" applyFont="1" applyFill="1" applyBorder="1" applyAlignment="1">
      <alignment horizontal="center" wrapText="1"/>
    </xf>
    <xf numFmtId="0" fontId="8" fillId="0" borderId="6" xfId="0" applyFont="1" applyBorder="1" applyAlignment="1" applyProtection="1">
      <alignment horizontal="center"/>
      <protection hidden="1"/>
    </xf>
  </cellXfs>
  <cellStyles count="2">
    <cellStyle name="Lien hypertexte" xfId="1" builtinId="8"/>
    <cellStyle name="Normal" xfId="0" builtinId="0"/>
  </cellStyles>
  <dxfs count="20">
    <dxf>
      <font>
        <color theme="0"/>
      </font>
      <fill>
        <patternFill>
          <bgColor theme="6"/>
        </patternFill>
      </fill>
    </dxf>
    <dxf>
      <font>
        <b val="0"/>
        <i val="0"/>
        <color theme="0"/>
      </font>
      <fill>
        <patternFill>
          <bgColor theme="9"/>
        </patternFill>
      </fill>
    </dxf>
    <dxf>
      <font>
        <color theme="0"/>
      </font>
      <fill>
        <patternFill>
          <bgColor theme="6"/>
        </patternFill>
      </fill>
    </dxf>
    <dxf>
      <font>
        <b val="0"/>
        <i val="0"/>
        <color theme="0"/>
      </font>
      <fill>
        <patternFill>
          <bgColor theme="9"/>
        </patternFill>
      </fill>
    </dxf>
    <dxf>
      <font>
        <b val="0"/>
        <i val="0"/>
        <strike val="0"/>
        <color theme="0"/>
      </font>
      <fill>
        <patternFill>
          <fgColor rgb="FF00B050"/>
          <bgColor rgb="FF92D050"/>
        </patternFill>
      </fill>
      <border>
        <left/>
        <right/>
        <top/>
        <bottom/>
      </border>
    </dxf>
    <dxf>
      <font>
        <b val="0"/>
        <i val="0"/>
        <color theme="0"/>
      </font>
      <fill>
        <patternFill>
          <fgColor theme="7"/>
          <bgColor theme="6"/>
        </patternFill>
      </fill>
      <border>
        <left/>
        <right/>
        <top/>
        <bottom/>
      </border>
    </dxf>
    <dxf>
      <font>
        <color theme="0"/>
      </font>
      <fill>
        <patternFill>
          <bgColor theme="4" tint="0.39994506668294322"/>
        </patternFill>
      </fill>
    </dxf>
    <dxf>
      <font>
        <b/>
        <i val="0"/>
        <color theme="0"/>
      </font>
      <fill>
        <patternFill>
          <bgColor theme="7" tint="0.39994506668294322"/>
        </patternFill>
      </fill>
    </dxf>
    <dxf>
      <font>
        <b val="0"/>
        <i val="0"/>
        <strike val="0"/>
        <color theme="0"/>
      </font>
      <fill>
        <patternFill>
          <bgColor rgb="FF38A8E0"/>
        </patternFill>
      </fill>
      <border>
        <left/>
        <right/>
        <top/>
        <bottom/>
      </border>
    </dxf>
    <dxf>
      <font>
        <b val="0"/>
        <i val="0"/>
        <strike val="0"/>
        <color theme="0"/>
      </font>
      <fill>
        <patternFill>
          <bgColor rgb="FFFFC000"/>
        </patternFill>
      </fill>
      <border>
        <left/>
        <right/>
        <top/>
        <bottom/>
      </border>
    </dxf>
    <dxf>
      <font>
        <b val="0"/>
        <i val="0"/>
        <color theme="0"/>
      </font>
      <fill>
        <patternFill>
          <bgColor rgb="FFD50B52"/>
        </patternFill>
      </fill>
      <border>
        <left/>
        <right/>
        <top/>
        <bottom/>
      </border>
    </dxf>
    <dxf>
      <font>
        <b val="0"/>
        <i val="0"/>
        <strike val="0"/>
        <color theme="0"/>
      </font>
      <fill>
        <patternFill>
          <bgColor rgb="FFFFC000"/>
        </patternFill>
      </fill>
      <border>
        <left/>
        <right/>
        <top/>
        <bottom/>
      </border>
    </dxf>
    <dxf>
      <font>
        <b val="0"/>
        <i val="0"/>
        <strike val="0"/>
        <color theme="0"/>
      </font>
      <fill>
        <patternFill>
          <bgColor rgb="FF38A8E0"/>
        </patternFill>
      </fill>
      <border>
        <left/>
        <right/>
        <top/>
        <bottom/>
      </border>
    </dxf>
    <dxf>
      <font>
        <b val="0"/>
        <i val="0"/>
        <strike val="0"/>
        <color theme="0"/>
      </font>
      <fill>
        <patternFill>
          <bgColor rgb="FFD50B52"/>
        </patternFill>
      </fill>
      <border>
        <left/>
        <right/>
        <top/>
        <bottom/>
      </border>
    </dxf>
    <dxf>
      <font>
        <b val="0"/>
        <i val="0"/>
        <color theme="0"/>
      </font>
      <fill>
        <patternFill>
          <bgColor rgb="FFD50B52"/>
        </patternFill>
      </fill>
      <border>
        <left/>
        <right/>
        <top/>
        <bottom/>
      </border>
    </dxf>
    <dxf>
      <font>
        <b/>
        <i val="0"/>
        <color theme="0"/>
      </font>
      <fill>
        <patternFill>
          <bgColor theme="7" tint="0.39994506668294322"/>
        </patternFill>
      </fill>
    </dxf>
    <dxf>
      <font>
        <b/>
        <i val="0"/>
        <color theme="0"/>
        <name val="Century Gothic"/>
        <scheme val="none"/>
      </font>
      <fill>
        <patternFill>
          <bgColor theme="7" tint="0.39994506668294322"/>
        </patternFill>
      </fill>
    </dxf>
    <dxf>
      <font>
        <b/>
        <i val="0"/>
        <color theme="0"/>
        <name val="Century Gothic"/>
        <scheme val="none"/>
      </font>
      <fill>
        <patternFill>
          <fgColor theme="7" tint="0.39991454817346722"/>
          <bgColor theme="7" tint="0.39994506668294322"/>
        </patternFill>
      </fill>
    </dxf>
    <dxf>
      <font>
        <b/>
        <i val="0"/>
        <color theme="0"/>
        <name val="Century Gothic"/>
        <scheme val="none"/>
      </font>
      <fill>
        <patternFill>
          <bgColor theme="7" tint="0.39994506668294322"/>
        </patternFill>
      </fill>
    </dxf>
    <dxf>
      <font>
        <b/>
        <i val="0"/>
        <color theme="0"/>
      </font>
      <fill>
        <patternFill>
          <bgColor theme="7" tint="-0.24994659260841701"/>
        </patternFill>
      </fill>
    </dxf>
  </dxfs>
  <tableStyles count="0" defaultTableStyle="TableStyleMedium2" defaultPivotStyle="PivotStyleLight16"/>
  <colors>
    <mruColors>
      <color rgb="FF4D4D4D"/>
      <color rgb="FFD50B52"/>
      <color rgb="FF38A8E0"/>
      <color rgb="FFF65A9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microsoft.com/office/2017/06/relationships/rdRichValue" Target="richData/rdrichvalue.xml"/><Relationship Id="rId3" Type="http://schemas.openxmlformats.org/officeDocument/2006/relationships/worksheet" Target="worksheets/sheet3.xml"/><Relationship Id="rId7" Type="http://schemas.openxmlformats.org/officeDocument/2006/relationships/worksheet" Target="worksheets/sheet7.xml"/><Relationship Id="rId12" Type="http://schemas.microsoft.com/office/2022/10/relationships/richValueRel" Target="richData/richValueRel.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eetMetadata" Target="metadata.xml"/><Relationship Id="rId5" Type="http://schemas.openxmlformats.org/officeDocument/2006/relationships/worksheet" Target="worksheets/sheet5.xml"/><Relationship Id="rId15" Type="http://schemas.microsoft.com/office/2017/06/relationships/rdRichValueTypes" Target="richData/rdRichValueTypes.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microsoft.com/office/2017/06/relationships/rdRichValueStructure" Target="richData/rdrichvaluestructure.xml"/></Relationships>
</file>

<file path=xl/drawings/_rels/drawing1.xml.rels><?xml version="1.0" encoding="UTF-8" standalone="yes"?>
<Relationships xmlns="http://schemas.openxmlformats.org/package/2006/relationships"><Relationship Id="rId8" Type="http://schemas.openxmlformats.org/officeDocument/2006/relationships/image" Target="../media/image7.png"/><Relationship Id="rId3" Type="http://schemas.openxmlformats.org/officeDocument/2006/relationships/hyperlink" Target="#'Info Danger'!A1"/><Relationship Id="rId7" Type="http://schemas.openxmlformats.org/officeDocument/2006/relationships/image" Target="../media/image6.png"/><Relationship Id="rId2" Type="http://schemas.openxmlformats.org/officeDocument/2006/relationships/hyperlink" Target="#'Guide d''Interpr&#233;tation'!A1"/><Relationship Id="rId1" Type="http://schemas.openxmlformats.org/officeDocument/2006/relationships/hyperlink" Target="#'Guide d''Utilisation'!A1"/><Relationship Id="rId6" Type="http://schemas.openxmlformats.org/officeDocument/2006/relationships/hyperlink" Target="#'Info - Listes d&#233;roulantes'!A1"/><Relationship Id="rId5" Type="http://schemas.openxmlformats.org/officeDocument/2006/relationships/hyperlink" Target="#'Info - Risques potentiels'!A1"/><Relationship Id="rId10" Type="http://schemas.openxmlformats.org/officeDocument/2006/relationships/image" Target="../media/image9.png"/><Relationship Id="rId4" Type="http://schemas.openxmlformats.org/officeDocument/2006/relationships/hyperlink" Target="#'Info - Classe d''exposition'!A1"/><Relationship Id="rId9" Type="http://schemas.openxmlformats.org/officeDocument/2006/relationships/image" Target="../media/image8.png"/></Relationships>
</file>

<file path=xl/drawings/_rels/drawing2.xml.rels><?xml version="1.0" encoding="UTF-8" standalone="yes"?>
<Relationships xmlns="http://schemas.openxmlformats.org/package/2006/relationships"><Relationship Id="rId1" Type="http://schemas.openxmlformats.org/officeDocument/2006/relationships/image" Target="../media/image11.png"/></Relationships>
</file>

<file path=xl/drawings/_rels/drawing4.xml.rels><?xml version="1.0" encoding="UTF-8" standalone="yes"?>
<Relationships xmlns="http://schemas.openxmlformats.org/package/2006/relationships"><Relationship Id="rId3" Type="http://schemas.openxmlformats.org/officeDocument/2006/relationships/image" Target="../media/image14.png"/><Relationship Id="rId7" Type="http://schemas.openxmlformats.org/officeDocument/2006/relationships/image" Target="../media/image18.png"/><Relationship Id="rId2" Type="http://schemas.openxmlformats.org/officeDocument/2006/relationships/image" Target="../media/image13.png"/><Relationship Id="rId1" Type="http://schemas.openxmlformats.org/officeDocument/2006/relationships/image" Target="../media/image12.png"/><Relationship Id="rId6" Type="http://schemas.openxmlformats.org/officeDocument/2006/relationships/image" Target="../media/image17.png"/><Relationship Id="rId5" Type="http://schemas.openxmlformats.org/officeDocument/2006/relationships/image" Target="../media/image16.png"/><Relationship Id="rId4" Type="http://schemas.openxmlformats.org/officeDocument/2006/relationships/image" Target="../media/image15.png"/></Relationships>
</file>

<file path=xl/drawings/_rels/drawing5.xml.rels><?xml version="1.0" encoding="UTF-8" standalone="yes"?>
<Relationships xmlns="http://schemas.openxmlformats.org/package/2006/relationships"><Relationship Id="rId3" Type="http://schemas.openxmlformats.org/officeDocument/2006/relationships/image" Target="../media/image14.png"/><Relationship Id="rId7" Type="http://schemas.openxmlformats.org/officeDocument/2006/relationships/image" Target="../media/image18.png"/><Relationship Id="rId2" Type="http://schemas.openxmlformats.org/officeDocument/2006/relationships/image" Target="../media/image13.png"/><Relationship Id="rId1" Type="http://schemas.openxmlformats.org/officeDocument/2006/relationships/image" Target="../media/image12.png"/><Relationship Id="rId6" Type="http://schemas.openxmlformats.org/officeDocument/2006/relationships/image" Target="../media/image17.png"/><Relationship Id="rId5" Type="http://schemas.openxmlformats.org/officeDocument/2006/relationships/image" Target="../media/image16.png"/><Relationship Id="rId4" Type="http://schemas.openxmlformats.org/officeDocument/2006/relationships/image" Target="../media/image15.png"/></Relationships>
</file>

<file path=xl/drawings/_rels/drawing6.xml.rels><?xml version="1.0" encoding="UTF-8" standalone="yes"?>
<Relationships xmlns="http://schemas.openxmlformats.org/package/2006/relationships"><Relationship Id="rId3" Type="http://schemas.openxmlformats.org/officeDocument/2006/relationships/image" Target="../media/image15.png"/><Relationship Id="rId7" Type="http://schemas.openxmlformats.org/officeDocument/2006/relationships/image" Target="../media/image19.png"/><Relationship Id="rId2" Type="http://schemas.openxmlformats.org/officeDocument/2006/relationships/image" Target="../media/image14.png"/><Relationship Id="rId1" Type="http://schemas.openxmlformats.org/officeDocument/2006/relationships/image" Target="../media/image13.png"/><Relationship Id="rId6" Type="http://schemas.openxmlformats.org/officeDocument/2006/relationships/image" Target="../media/image18.png"/><Relationship Id="rId5" Type="http://schemas.openxmlformats.org/officeDocument/2006/relationships/image" Target="../media/image17.png"/><Relationship Id="rId4" Type="http://schemas.openxmlformats.org/officeDocument/2006/relationships/image" Target="../media/image16.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0.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0.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0.png"/></Relationships>
</file>

<file path=xl/drawings/drawing1.xml><?xml version="1.0" encoding="utf-8"?>
<xdr:wsDr xmlns:xdr="http://schemas.openxmlformats.org/drawingml/2006/spreadsheetDrawing" xmlns:a="http://schemas.openxmlformats.org/drawingml/2006/main">
  <xdr:twoCellAnchor>
    <xdr:from>
      <xdr:col>1</xdr:col>
      <xdr:colOff>14007</xdr:colOff>
      <xdr:row>3</xdr:row>
      <xdr:rowOff>266701</xdr:rowOff>
    </xdr:from>
    <xdr:to>
      <xdr:col>6</xdr:col>
      <xdr:colOff>0</xdr:colOff>
      <xdr:row>3</xdr:row>
      <xdr:rowOff>457200</xdr:rowOff>
    </xdr:to>
    <xdr:sp macro="" textlink="">
      <xdr:nvSpPr>
        <xdr:cNvPr id="2" name="Data Entry Tip" descr="Les cellules sur fond gris effectuent un calcul automatique lorsque vous remplacez les exemples de données avec vos propres données.  " title="Conseil de saisie des données">
          <a:extLst>
            <a:ext uri="{FF2B5EF4-FFF2-40B4-BE49-F238E27FC236}">
              <a16:creationId xmlns:a16="http://schemas.microsoft.com/office/drawing/2014/main" id="{00000000-0008-0000-0000-000002000000}"/>
            </a:ext>
          </a:extLst>
        </xdr:cNvPr>
        <xdr:cNvSpPr/>
      </xdr:nvSpPr>
      <xdr:spPr>
        <a:xfrm>
          <a:off x="14007" y="3527182"/>
          <a:ext cx="6299358" cy="619124"/>
        </a:xfrm>
        <a:prstGeom prst="rect">
          <a:avLst/>
        </a:prstGeom>
        <a:solidFill>
          <a:schemeClr val="bg1">
            <a:lumMod val="9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r>
            <a:rPr lang="fr-BE" sz="1100" b="1">
              <a:solidFill>
                <a:schemeClr val="bg1">
                  <a:lumMod val="50000"/>
                </a:schemeClr>
              </a:solidFill>
              <a:effectLst/>
              <a:latin typeface="+mn-lt"/>
              <a:ea typeface="+mn-ea"/>
              <a:cs typeface="+mn-cs"/>
            </a:rPr>
            <a:t>CONSEILS </a:t>
          </a:r>
          <a:r>
            <a:rPr lang="fr-BE" sz="1100">
              <a:solidFill>
                <a:schemeClr val="bg1">
                  <a:lumMod val="50000"/>
                </a:schemeClr>
              </a:solidFill>
              <a:effectLst/>
              <a:latin typeface="+mn-lt"/>
              <a:ea typeface="+mn-ea"/>
              <a:cs typeface="+mn-cs"/>
            </a:rPr>
            <a:t>: Renseignez</a:t>
          </a:r>
          <a:r>
            <a:rPr lang="fr-BE" sz="1100" baseline="0">
              <a:solidFill>
                <a:schemeClr val="bg1">
                  <a:lumMod val="50000"/>
                </a:schemeClr>
              </a:solidFill>
              <a:effectLst/>
              <a:latin typeface="+mn-lt"/>
              <a:ea typeface="+mn-ea"/>
              <a:cs typeface="+mn-cs"/>
            </a:rPr>
            <a:t> les 1ères colonnes après avoir identifié les produits utilisés dans l'entreprise et collecté les FDS des produits.</a:t>
          </a:r>
          <a:endParaRPr lang="fr-FR" sz="1100">
            <a:solidFill>
              <a:schemeClr val="bg1">
                <a:lumMod val="50000"/>
              </a:schemeClr>
            </a:solidFill>
            <a:effectLst/>
            <a:latin typeface="+mn-lt"/>
            <a:ea typeface="+mn-ea"/>
            <a:cs typeface="+mn-cs"/>
          </a:endParaRPr>
        </a:p>
      </xdr:txBody>
    </xdr:sp>
    <xdr:clientData fPrintsWithSheet="0"/>
  </xdr:twoCellAnchor>
  <xdr:twoCellAnchor>
    <xdr:from>
      <xdr:col>6</xdr:col>
      <xdr:colOff>0</xdr:colOff>
      <xdr:row>3</xdr:row>
      <xdr:rowOff>272303</xdr:rowOff>
    </xdr:from>
    <xdr:to>
      <xdr:col>17</xdr:col>
      <xdr:colOff>765</xdr:colOff>
      <xdr:row>3</xdr:row>
      <xdr:rowOff>457200</xdr:rowOff>
    </xdr:to>
    <xdr:sp macro="" textlink="">
      <xdr:nvSpPr>
        <xdr:cNvPr id="3" name="Data Entry Tip" descr="Les cellules sur fond gris effectuent un calcul automatique lorsque vous remplacez les exemples de données avec vos propres données.  " title="Conseil de saisie des données">
          <a:extLst>
            <a:ext uri="{FF2B5EF4-FFF2-40B4-BE49-F238E27FC236}">
              <a16:creationId xmlns:a16="http://schemas.microsoft.com/office/drawing/2014/main" id="{00000000-0008-0000-0000-000003000000}"/>
            </a:ext>
          </a:extLst>
        </xdr:cNvPr>
        <xdr:cNvSpPr/>
      </xdr:nvSpPr>
      <xdr:spPr>
        <a:xfrm>
          <a:off x="6508380" y="3529853"/>
          <a:ext cx="13463591" cy="613522"/>
        </a:xfrm>
        <a:prstGeom prst="rect">
          <a:avLst/>
        </a:prstGeom>
        <a:solidFill>
          <a:schemeClr val="bg1">
            <a:lumMod val="9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r>
            <a:rPr lang="fr-BE" sz="1100" b="1">
              <a:solidFill>
                <a:srgbClr val="1F70B7"/>
              </a:solidFill>
              <a:effectLst/>
              <a:latin typeface="+mn-lt"/>
              <a:ea typeface="+mn-ea"/>
              <a:cs typeface="+mn-cs"/>
            </a:rPr>
            <a:t>CONSEILS </a:t>
          </a:r>
          <a:r>
            <a:rPr lang="fr-BE" sz="1100">
              <a:solidFill>
                <a:srgbClr val="1F70B7"/>
              </a:solidFill>
              <a:effectLst/>
              <a:latin typeface="+mn-lt"/>
              <a:ea typeface="+mn-ea"/>
              <a:cs typeface="+mn-cs"/>
            </a:rPr>
            <a:t>: </a:t>
          </a:r>
          <a:r>
            <a:rPr lang="fr-BE" sz="1100" b="1">
              <a:solidFill>
                <a:srgbClr val="1F70B7"/>
              </a:solidFill>
              <a:effectLst/>
              <a:latin typeface="+mn-lt"/>
              <a:ea typeface="+mn-ea"/>
              <a:cs typeface="+mn-cs"/>
            </a:rPr>
            <a:t>1-</a:t>
          </a:r>
          <a:r>
            <a:rPr lang="fr-BE" sz="1100">
              <a:solidFill>
                <a:srgbClr val="1F70B7"/>
              </a:solidFill>
              <a:effectLst/>
              <a:latin typeface="+mn-lt"/>
              <a:ea typeface="+mn-ea"/>
              <a:cs typeface="+mn-cs"/>
            </a:rPr>
            <a:t> Choisir dans</a:t>
          </a:r>
          <a:r>
            <a:rPr lang="fr-BE" sz="1100" baseline="0">
              <a:solidFill>
                <a:srgbClr val="1F70B7"/>
              </a:solidFill>
              <a:effectLst/>
              <a:latin typeface="+mn-lt"/>
              <a:ea typeface="+mn-ea"/>
              <a:cs typeface="+mn-cs"/>
            </a:rPr>
            <a:t> la liste déroulante le pictogramme de danger (colonne G)</a:t>
          </a:r>
          <a:r>
            <a:rPr lang="fr-BE" sz="1100">
              <a:solidFill>
                <a:srgbClr val="1F70B7"/>
              </a:solidFill>
              <a:effectLst/>
              <a:latin typeface="+mn-lt"/>
              <a:ea typeface="+mn-ea"/>
              <a:cs typeface="+mn-cs"/>
            </a:rPr>
            <a:t>. </a:t>
          </a:r>
          <a:r>
            <a:rPr lang="fr-BE" sz="1100" b="1">
              <a:solidFill>
                <a:srgbClr val="1F70B7"/>
              </a:solidFill>
              <a:effectLst/>
              <a:latin typeface="+mn-lt"/>
              <a:ea typeface="+mn-ea"/>
              <a:cs typeface="+mn-cs"/>
            </a:rPr>
            <a:t>2-</a:t>
          </a:r>
          <a:r>
            <a:rPr lang="fr-BE" sz="1100">
              <a:solidFill>
                <a:srgbClr val="1F70B7"/>
              </a:solidFill>
              <a:effectLst/>
              <a:latin typeface="+mn-lt"/>
              <a:ea typeface="+mn-ea"/>
              <a:cs typeface="+mn-cs"/>
            </a:rPr>
            <a:t> Saisir</a:t>
          </a:r>
          <a:r>
            <a:rPr lang="fr-BE" sz="1100" baseline="0">
              <a:solidFill>
                <a:srgbClr val="1F70B7"/>
              </a:solidFill>
              <a:effectLst/>
              <a:latin typeface="+mn-lt"/>
              <a:ea typeface="+mn-ea"/>
              <a:cs typeface="+mn-cs"/>
            </a:rPr>
            <a:t> le ou les phrases de risque. </a:t>
          </a:r>
          <a:r>
            <a:rPr lang="fr-BE" sz="1100" b="1" baseline="0">
              <a:solidFill>
                <a:srgbClr val="38A8E0"/>
              </a:solidFill>
              <a:effectLst/>
              <a:latin typeface="+mn-lt"/>
              <a:ea typeface="+mn-ea"/>
              <a:cs typeface="+mn-cs"/>
            </a:rPr>
            <a:t>3 -</a:t>
          </a:r>
          <a:r>
            <a:rPr lang="fr-BE" sz="1100" baseline="0">
              <a:solidFill>
                <a:srgbClr val="38A8E0"/>
              </a:solidFill>
              <a:effectLst/>
              <a:latin typeface="+mn-lt"/>
              <a:ea typeface="+mn-ea"/>
              <a:cs typeface="+mn-cs"/>
            </a:rPr>
            <a:t> Choisir dans la liste déroulante la présence ou non de VLEP. </a:t>
          </a:r>
          <a:r>
            <a:rPr lang="fr-BE" sz="1100" b="1" baseline="0">
              <a:solidFill>
                <a:srgbClr val="95C120"/>
              </a:solidFill>
              <a:effectLst/>
              <a:latin typeface="+mn-lt"/>
              <a:ea typeface="+mn-ea"/>
              <a:cs typeface="+mn-cs"/>
            </a:rPr>
            <a:t>4-</a:t>
          </a:r>
          <a:r>
            <a:rPr lang="fr-BE" sz="1100" baseline="0">
              <a:solidFill>
                <a:srgbClr val="95C120"/>
              </a:solidFill>
              <a:effectLst/>
              <a:latin typeface="+mn-lt"/>
              <a:ea typeface="+mn-ea"/>
              <a:cs typeface="+mn-cs"/>
            </a:rPr>
            <a:t> Choisir dans la liste déroulante la température d'ébulliton.</a:t>
          </a:r>
          <a:r>
            <a:rPr lang="fr-BE" sz="1100">
              <a:solidFill>
                <a:srgbClr val="95C120"/>
              </a:solidFill>
              <a:effectLst/>
              <a:latin typeface="+mn-lt"/>
              <a:ea typeface="+mn-ea"/>
              <a:cs typeface="+mn-cs"/>
            </a:rPr>
            <a:t> </a:t>
          </a:r>
          <a:endParaRPr lang="fr-FR" sz="1100">
            <a:solidFill>
              <a:srgbClr val="95C120"/>
            </a:solidFill>
            <a:effectLst/>
            <a:latin typeface="+mn-lt"/>
            <a:ea typeface="+mn-ea"/>
            <a:cs typeface="+mn-cs"/>
          </a:endParaRPr>
        </a:p>
      </xdr:txBody>
    </xdr:sp>
    <xdr:clientData fPrintsWithSheet="0"/>
  </xdr:twoCellAnchor>
  <xdr:twoCellAnchor>
    <xdr:from>
      <xdr:col>17</xdr:col>
      <xdr:colOff>11102</xdr:colOff>
      <xdr:row>3</xdr:row>
      <xdr:rowOff>271074</xdr:rowOff>
    </xdr:from>
    <xdr:to>
      <xdr:col>22</xdr:col>
      <xdr:colOff>1829044</xdr:colOff>
      <xdr:row>3</xdr:row>
      <xdr:rowOff>455971</xdr:rowOff>
    </xdr:to>
    <xdr:sp macro="" textlink="">
      <xdr:nvSpPr>
        <xdr:cNvPr id="4" name="Data Entry Tip" descr="Les cellules sur fond gris effectuent un calcul automatique lorsque vous remplacez les exemples de données avec vos propres données.  " title="Conseil de saisie des données">
          <a:extLst>
            <a:ext uri="{FF2B5EF4-FFF2-40B4-BE49-F238E27FC236}">
              <a16:creationId xmlns:a16="http://schemas.microsoft.com/office/drawing/2014/main" id="{00000000-0008-0000-0000-000004000000}"/>
            </a:ext>
          </a:extLst>
        </xdr:cNvPr>
        <xdr:cNvSpPr/>
      </xdr:nvSpPr>
      <xdr:spPr>
        <a:xfrm>
          <a:off x="20196775" y="3531555"/>
          <a:ext cx="9758129" cy="613522"/>
        </a:xfrm>
        <a:prstGeom prst="rect">
          <a:avLst/>
        </a:prstGeom>
        <a:solidFill>
          <a:schemeClr val="bg1">
            <a:lumMod val="9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r>
            <a:rPr lang="fr-BE" sz="1100" b="1">
              <a:solidFill>
                <a:srgbClr val="D50B52"/>
              </a:solidFill>
              <a:effectLst/>
              <a:latin typeface="+mn-lt"/>
              <a:ea typeface="+mn-ea"/>
              <a:cs typeface="+mn-cs"/>
            </a:rPr>
            <a:t>CONSEILS </a:t>
          </a:r>
          <a:r>
            <a:rPr lang="fr-BE" sz="1100">
              <a:solidFill>
                <a:srgbClr val="D50B52"/>
              </a:solidFill>
              <a:effectLst/>
              <a:latin typeface="+mn-lt"/>
              <a:ea typeface="+mn-ea"/>
              <a:cs typeface="+mn-cs"/>
            </a:rPr>
            <a:t>: </a:t>
          </a:r>
          <a:r>
            <a:rPr lang="fr-BE" sz="1100" b="0">
              <a:solidFill>
                <a:srgbClr val="D50B52"/>
              </a:solidFill>
              <a:effectLst/>
              <a:latin typeface="+mn-lt"/>
              <a:ea typeface="+mn-ea"/>
              <a:cs typeface="+mn-cs"/>
            </a:rPr>
            <a:t>Renseignez</a:t>
          </a:r>
          <a:r>
            <a:rPr lang="fr-BE" sz="1100" b="0" baseline="0">
              <a:solidFill>
                <a:srgbClr val="D50B52"/>
              </a:solidFill>
              <a:effectLst/>
              <a:latin typeface="+mn-lt"/>
              <a:ea typeface="+mn-ea"/>
              <a:cs typeface="+mn-cs"/>
            </a:rPr>
            <a:t> les 5 colonnes (Q à U) concernant les achats et les pratiques d'utilisation. 1- Saisir en litres le volume annuel de produits achetés. 2- Choisir dans les listes déroulantes la fréquence d'utilisation et la durée</a:t>
          </a:r>
          <a:r>
            <a:rPr lang="fr-BE" sz="1100" b="0" baseline="0">
              <a:solidFill>
                <a:schemeClr val="bg1">
                  <a:lumMod val="50000"/>
                </a:schemeClr>
              </a:solidFill>
              <a:effectLst/>
              <a:latin typeface="+mn-lt"/>
              <a:ea typeface="+mn-ea"/>
              <a:cs typeface="+mn-cs"/>
            </a:rPr>
            <a:t>. 3- Choisir dans les listes déroulantes le procédés mis en oeuvre et la protection collective le plus souvent rencontrée.</a:t>
          </a:r>
          <a:endParaRPr lang="fr-FR" sz="1100">
            <a:solidFill>
              <a:schemeClr val="bg1">
                <a:lumMod val="50000"/>
              </a:schemeClr>
            </a:solidFill>
            <a:effectLst/>
            <a:latin typeface="+mn-lt"/>
            <a:ea typeface="+mn-ea"/>
            <a:cs typeface="+mn-cs"/>
          </a:endParaRPr>
        </a:p>
      </xdr:txBody>
    </xdr:sp>
    <xdr:clientData fPrintsWithSheet="0"/>
  </xdr:twoCellAnchor>
  <xdr:twoCellAnchor>
    <xdr:from>
      <xdr:col>12</xdr:col>
      <xdr:colOff>100259</xdr:colOff>
      <xdr:row>0</xdr:row>
      <xdr:rowOff>300785</xdr:rowOff>
    </xdr:from>
    <xdr:to>
      <xdr:col>13</xdr:col>
      <xdr:colOff>1437100</xdr:colOff>
      <xdr:row>0</xdr:row>
      <xdr:rowOff>768680</xdr:rowOff>
    </xdr:to>
    <xdr:sp macro="" textlink="">
      <xdr:nvSpPr>
        <xdr:cNvPr id="5" name="ZoneTexte 4">
          <a:hlinkClick xmlns:r="http://schemas.openxmlformats.org/officeDocument/2006/relationships" r:id="rId1"/>
          <a:extLst>
            <a:ext uri="{FF2B5EF4-FFF2-40B4-BE49-F238E27FC236}">
              <a16:creationId xmlns:a16="http://schemas.microsoft.com/office/drawing/2014/main" id="{00000000-0008-0000-0000-000005000000}"/>
            </a:ext>
          </a:extLst>
        </xdr:cNvPr>
        <xdr:cNvSpPr txBox="1"/>
      </xdr:nvSpPr>
      <xdr:spPr>
        <a:xfrm>
          <a:off x="10678022" y="685127"/>
          <a:ext cx="2840789" cy="467895"/>
        </a:xfrm>
        <a:prstGeom prst="roundRect">
          <a:avLst>
            <a:gd name="adj" fmla="val 41667"/>
          </a:avLst>
        </a:prstGeom>
        <a:solidFill>
          <a:schemeClr val="bg1">
            <a:lumMod val="50000"/>
          </a:schemeClr>
        </a:solidFill>
        <a:ln>
          <a:noFill/>
        </a:ln>
      </xdr:spPr>
      <xdr:style>
        <a:lnRef idx="2">
          <a:schemeClr val="accent6"/>
        </a:lnRef>
        <a:fillRef idx="1">
          <a:schemeClr val="lt1"/>
        </a:fillRef>
        <a:effectRef idx="0">
          <a:schemeClr val="accent6"/>
        </a:effectRef>
        <a:fontRef idx="minor">
          <a:schemeClr val="dk1"/>
        </a:fontRef>
      </xdr:style>
      <xdr:txBody>
        <a:bodyPr vertOverflow="clip" horzOverflow="clip" wrap="square" rtlCol="0" anchor="ctr"/>
        <a:lstStyle/>
        <a:p>
          <a:pPr algn="ctr"/>
          <a:r>
            <a:rPr lang="fr-FR" sz="1600" b="1">
              <a:solidFill>
                <a:schemeClr val="bg1"/>
              </a:solidFill>
            </a:rPr>
            <a:t>Guide d'utilisation</a:t>
          </a:r>
        </a:p>
      </xdr:txBody>
    </xdr:sp>
    <xdr:clientData/>
  </xdr:twoCellAnchor>
  <xdr:twoCellAnchor>
    <xdr:from>
      <xdr:col>14</xdr:col>
      <xdr:colOff>570159</xdr:colOff>
      <xdr:row>0</xdr:row>
      <xdr:rowOff>302789</xdr:rowOff>
    </xdr:from>
    <xdr:to>
      <xdr:col>15</xdr:col>
      <xdr:colOff>1632445</xdr:colOff>
      <xdr:row>0</xdr:row>
      <xdr:rowOff>608759</xdr:rowOff>
    </xdr:to>
    <xdr:sp macro="" textlink="">
      <xdr:nvSpPr>
        <xdr:cNvPr id="6" name="ZoneTexte 5">
          <a:hlinkClick xmlns:r="http://schemas.openxmlformats.org/officeDocument/2006/relationships" r:id="rId2"/>
          <a:extLst>
            <a:ext uri="{FF2B5EF4-FFF2-40B4-BE49-F238E27FC236}">
              <a16:creationId xmlns:a16="http://schemas.microsoft.com/office/drawing/2014/main" id="{00000000-0008-0000-0000-000006000000}"/>
            </a:ext>
          </a:extLst>
        </xdr:cNvPr>
        <xdr:cNvSpPr txBox="1"/>
      </xdr:nvSpPr>
      <xdr:spPr>
        <a:xfrm>
          <a:off x="14155817" y="687131"/>
          <a:ext cx="2840789" cy="467895"/>
        </a:xfrm>
        <a:prstGeom prst="roundRect">
          <a:avLst>
            <a:gd name="adj" fmla="val 41667"/>
          </a:avLst>
        </a:prstGeom>
        <a:solidFill>
          <a:srgbClr val="38A8E0"/>
        </a:solidFill>
        <a:ln>
          <a:noFill/>
        </a:ln>
      </xdr:spPr>
      <xdr:style>
        <a:lnRef idx="2">
          <a:schemeClr val="accent6"/>
        </a:lnRef>
        <a:fillRef idx="1">
          <a:schemeClr val="lt1"/>
        </a:fillRef>
        <a:effectRef idx="0">
          <a:schemeClr val="accent6"/>
        </a:effectRef>
        <a:fontRef idx="minor">
          <a:schemeClr val="dk1"/>
        </a:fontRef>
      </xdr:style>
      <xdr:txBody>
        <a:bodyPr vertOverflow="clip" horzOverflow="clip" wrap="square" rtlCol="0" anchor="ctr"/>
        <a:lstStyle/>
        <a:p>
          <a:pPr algn="ctr"/>
          <a:r>
            <a:rPr lang="fr-FR" sz="1600" b="1">
              <a:solidFill>
                <a:schemeClr val="bg1"/>
              </a:solidFill>
            </a:rPr>
            <a:t>Guide d'interprétation</a:t>
          </a:r>
        </a:p>
      </xdr:txBody>
    </xdr:sp>
    <xdr:clientData/>
  </xdr:twoCellAnchor>
  <xdr:twoCellAnchor>
    <xdr:from>
      <xdr:col>15</xdr:col>
      <xdr:colOff>1691440</xdr:colOff>
      <xdr:row>0</xdr:row>
      <xdr:rowOff>293604</xdr:rowOff>
    </xdr:from>
    <xdr:to>
      <xdr:col>17</xdr:col>
      <xdr:colOff>6063</xdr:colOff>
      <xdr:row>0</xdr:row>
      <xdr:rowOff>609338</xdr:rowOff>
    </xdr:to>
    <xdr:sp macro="" textlink="">
      <xdr:nvSpPr>
        <xdr:cNvPr id="7" name="ZoneTexte 6">
          <a:hlinkClick xmlns:r="http://schemas.openxmlformats.org/officeDocument/2006/relationships" r:id="rId3"/>
          <a:extLst>
            <a:ext uri="{FF2B5EF4-FFF2-40B4-BE49-F238E27FC236}">
              <a16:creationId xmlns:a16="http://schemas.microsoft.com/office/drawing/2014/main" id="{00000000-0008-0000-0000-000007000000}"/>
            </a:ext>
          </a:extLst>
        </xdr:cNvPr>
        <xdr:cNvSpPr txBox="1"/>
      </xdr:nvSpPr>
      <xdr:spPr>
        <a:xfrm>
          <a:off x="17579474" y="668421"/>
          <a:ext cx="2840789" cy="467895"/>
        </a:xfrm>
        <a:prstGeom prst="roundRect">
          <a:avLst>
            <a:gd name="adj" fmla="val 41667"/>
          </a:avLst>
        </a:prstGeom>
        <a:noFill/>
        <a:ln w="28575">
          <a:solidFill>
            <a:srgbClr val="D50B52"/>
          </a:solidFill>
        </a:ln>
      </xdr:spPr>
      <xdr:style>
        <a:lnRef idx="2">
          <a:schemeClr val="accent6"/>
        </a:lnRef>
        <a:fillRef idx="1">
          <a:schemeClr val="lt1"/>
        </a:fillRef>
        <a:effectRef idx="0">
          <a:schemeClr val="accent6"/>
        </a:effectRef>
        <a:fontRef idx="minor">
          <a:schemeClr val="dk1"/>
        </a:fontRef>
      </xdr:style>
      <xdr:txBody>
        <a:bodyPr vertOverflow="clip" horzOverflow="clip" wrap="square" rtlCol="0" anchor="ctr"/>
        <a:lstStyle/>
        <a:p>
          <a:pPr algn="ctr"/>
          <a:r>
            <a:rPr lang="fr-FR" sz="1600" b="1">
              <a:solidFill>
                <a:srgbClr val="D50B52"/>
              </a:solidFill>
            </a:rPr>
            <a:t>Info danger</a:t>
          </a:r>
        </a:p>
      </xdr:txBody>
    </xdr:sp>
    <xdr:clientData/>
  </xdr:twoCellAnchor>
  <xdr:twoCellAnchor>
    <xdr:from>
      <xdr:col>17</xdr:col>
      <xdr:colOff>549</xdr:colOff>
      <xdr:row>0</xdr:row>
      <xdr:rowOff>293604</xdr:rowOff>
    </xdr:from>
    <xdr:to>
      <xdr:col>18</xdr:col>
      <xdr:colOff>401052</xdr:colOff>
      <xdr:row>0</xdr:row>
      <xdr:rowOff>609338</xdr:rowOff>
    </xdr:to>
    <xdr:sp macro="" textlink="">
      <xdr:nvSpPr>
        <xdr:cNvPr id="8" name="ZoneTexte 7">
          <a:hlinkClick xmlns:r="http://schemas.openxmlformats.org/officeDocument/2006/relationships" r:id="rId4"/>
          <a:extLst>
            <a:ext uri="{FF2B5EF4-FFF2-40B4-BE49-F238E27FC236}">
              <a16:creationId xmlns:a16="http://schemas.microsoft.com/office/drawing/2014/main" id="{00000000-0008-0000-0000-000008000000}"/>
            </a:ext>
          </a:extLst>
        </xdr:cNvPr>
        <xdr:cNvSpPr txBox="1"/>
      </xdr:nvSpPr>
      <xdr:spPr>
        <a:xfrm>
          <a:off x="21071974" y="668421"/>
          <a:ext cx="2840789" cy="467895"/>
        </a:xfrm>
        <a:prstGeom prst="roundRect">
          <a:avLst>
            <a:gd name="adj" fmla="val 41667"/>
          </a:avLst>
        </a:prstGeom>
        <a:noFill/>
        <a:ln w="28575">
          <a:solidFill>
            <a:srgbClr val="95C120"/>
          </a:solidFill>
        </a:ln>
      </xdr:spPr>
      <xdr:style>
        <a:lnRef idx="2">
          <a:schemeClr val="accent6"/>
        </a:lnRef>
        <a:fillRef idx="1">
          <a:schemeClr val="lt1"/>
        </a:fillRef>
        <a:effectRef idx="0">
          <a:schemeClr val="accent6"/>
        </a:effectRef>
        <a:fontRef idx="minor">
          <a:schemeClr val="dk1"/>
        </a:fontRef>
      </xdr:style>
      <xdr:txBody>
        <a:bodyPr vertOverflow="clip" horzOverflow="clip" wrap="square" rtlCol="0" anchor="ctr"/>
        <a:lstStyle/>
        <a:p>
          <a:pPr algn="ctr"/>
          <a:r>
            <a:rPr lang="fr-FR" sz="1600" b="1">
              <a:solidFill>
                <a:srgbClr val="95C120"/>
              </a:solidFill>
            </a:rPr>
            <a:t>Classe d'exposition</a:t>
          </a:r>
        </a:p>
      </xdr:txBody>
    </xdr:sp>
    <xdr:clientData/>
  </xdr:twoCellAnchor>
  <xdr:twoCellAnchor>
    <xdr:from>
      <xdr:col>18</xdr:col>
      <xdr:colOff>1169736</xdr:colOff>
      <xdr:row>0</xdr:row>
      <xdr:rowOff>267369</xdr:rowOff>
    </xdr:from>
    <xdr:to>
      <xdr:col>20</xdr:col>
      <xdr:colOff>835525</xdr:colOff>
      <xdr:row>0</xdr:row>
      <xdr:rowOff>735264</xdr:rowOff>
    </xdr:to>
    <xdr:sp macro="" textlink="">
      <xdr:nvSpPr>
        <xdr:cNvPr id="9" name="ZoneTexte 8">
          <a:hlinkClick xmlns:r="http://schemas.openxmlformats.org/officeDocument/2006/relationships" r:id="rId5"/>
          <a:extLst>
            <a:ext uri="{FF2B5EF4-FFF2-40B4-BE49-F238E27FC236}">
              <a16:creationId xmlns:a16="http://schemas.microsoft.com/office/drawing/2014/main" id="{00000000-0008-0000-0000-000009000000}"/>
            </a:ext>
          </a:extLst>
        </xdr:cNvPr>
        <xdr:cNvSpPr txBox="1"/>
      </xdr:nvSpPr>
      <xdr:spPr>
        <a:xfrm>
          <a:off x="24681447" y="651711"/>
          <a:ext cx="2840789" cy="467895"/>
        </a:xfrm>
        <a:prstGeom prst="roundRect">
          <a:avLst>
            <a:gd name="adj" fmla="val 41667"/>
          </a:avLst>
        </a:prstGeom>
        <a:noFill/>
        <a:ln w="28575">
          <a:solidFill>
            <a:srgbClr val="E5A101"/>
          </a:solidFill>
        </a:ln>
      </xdr:spPr>
      <xdr:style>
        <a:lnRef idx="2">
          <a:schemeClr val="accent6"/>
        </a:lnRef>
        <a:fillRef idx="1">
          <a:schemeClr val="lt1"/>
        </a:fillRef>
        <a:effectRef idx="0">
          <a:schemeClr val="accent6"/>
        </a:effectRef>
        <a:fontRef idx="minor">
          <a:schemeClr val="dk1"/>
        </a:fontRef>
      </xdr:style>
      <xdr:txBody>
        <a:bodyPr vertOverflow="clip" horzOverflow="clip" wrap="square" rtlCol="0" anchor="ctr"/>
        <a:lstStyle/>
        <a:p>
          <a:pPr algn="ctr"/>
          <a:r>
            <a:rPr lang="fr-FR" sz="1600" b="1">
              <a:solidFill>
                <a:srgbClr val="E5A101"/>
              </a:solidFill>
            </a:rPr>
            <a:t>Risques</a:t>
          </a:r>
          <a:r>
            <a:rPr lang="fr-FR" sz="1600" b="1" baseline="0">
              <a:solidFill>
                <a:srgbClr val="E5A101"/>
              </a:solidFill>
            </a:rPr>
            <a:t> potentiels</a:t>
          </a:r>
          <a:endParaRPr lang="fr-FR" sz="1600" b="1">
            <a:solidFill>
              <a:srgbClr val="E5A101"/>
            </a:solidFill>
          </a:endParaRPr>
        </a:p>
      </xdr:txBody>
    </xdr:sp>
    <xdr:clientData/>
  </xdr:twoCellAnchor>
  <xdr:twoCellAnchor>
    <xdr:from>
      <xdr:col>21</xdr:col>
      <xdr:colOff>0</xdr:colOff>
      <xdr:row>0</xdr:row>
      <xdr:rowOff>267368</xdr:rowOff>
    </xdr:from>
    <xdr:to>
      <xdr:col>22</xdr:col>
      <xdr:colOff>1084774</xdr:colOff>
      <xdr:row>0</xdr:row>
      <xdr:rowOff>735263</xdr:rowOff>
    </xdr:to>
    <xdr:sp macro="" textlink="">
      <xdr:nvSpPr>
        <xdr:cNvPr id="10" name="ZoneTexte 9">
          <a:hlinkClick xmlns:r="http://schemas.openxmlformats.org/officeDocument/2006/relationships" r:id="rId6"/>
          <a:extLst>
            <a:ext uri="{FF2B5EF4-FFF2-40B4-BE49-F238E27FC236}">
              <a16:creationId xmlns:a16="http://schemas.microsoft.com/office/drawing/2014/main" id="{00000000-0008-0000-0000-00000A000000}"/>
            </a:ext>
          </a:extLst>
        </xdr:cNvPr>
        <xdr:cNvSpPr txBox="1"/>
      </xdr:nvSpPr>
      <xdr:spPr>
        <a:xfrm>
          <a:off x="28004020" y="441769"/>
          <a:ext cx="2849733" cy="467895"/>
        </a:xfrm>
        <a:prstGeom prst="roundRect">
          <a:avLst>
            <a:gd name="adj" fmla="val 41667"/>
          </a:avLst>
        </a:prstGeom>
        <a:noFill/>
        <a:ln w="19050">
          <a:solidFill>
            <a:srgbClr val="1F70B7"/>
          </a:solidFill>
        </a:ln>
      </xdr:spPr>
      <xdr:style>
        <a:lnRef idx="2">
          <a:schemeClr val="accent6"/>
        </a:lnRef>
        <a:fillRef idx="1">
          <a:schemeClr val="lt1"/>
        </a:fillRef>
        <a:effectRef idx="0">
          <a:schemeClr val="accent6"/>
        </a:effectRef>
        <a:fontRef idx="minor">
          <a:schemeClr val="dk1"/>
        </a:fontRef>
      </xdr:style>
      <xdr:txBody>
        <a:bodyPr vertOverflow="clip" horzOverflow="clip" wrap="square" rtlCol="0" anchor="ctr"/>
        <a:lstStyle/>
        <a:p>
          <a:pPr algn="ctr"/>
          <a:r>
            <a:rPr lang="fr-FR" sz="1600" b="1">
              <a:solidFill>
                <a:srgbClr val="1F70B7"/>
              </a:solidFill>
            </a:rPr>
            <a:t>Listes</a:t>
          </a:r>
          <a:r>
            <a:rPr lang="fr-FR" sz="1600" b="1" baseline="0">
              <a:solidFill>
                <a:srgbClr val="1F70B7"/>
              </a:solidFill>
            </a:rPr>
            <a:t> déroulantes</a:t>
          </a:r>
          <a:endParaRPr lang="fr-FR" sz="1600" b="1">
            <a:solidFill>
              <a:srgbClr val="1F70B7"/>
            </a:solidFill>
          </a:endParaRPr>
        </a:p>
      </xdr:txBody>
    </xdr:sp>
    <xdr:clientData/>
  </xdr:twoCellAnchor>
  <xdr:twoCellAnchor editAs="oneCell">
    <xdr:from>
      <xdr:col>9</xdr:col>
      <xdr:colOff>95251</xdr:colOff>
      <xdr:row>5</xdr:row>
      <xdr:rowOff>15765</xdr:rowOff>
    </xdr:from>
    <xdr:to>
      <xdr:col>9</xdr:col>
      <xdr:colOff>551499</xdr:colOff>
      <xdr:row>5</xdr:row>
      <xdr:rowOff>494775</xdr:rowOff>
    </xdr:to>
    <xdr:pic>
      <xdr:nvPicPr>
        <xdr:cNvPr id="13134" name="Image 10">
          <a:extLst>
            <a:ext uri="{FF2B5EF4-FFF2-40B4-BE49-F238E27FC236}">
              <a16:creationId xmlns:a16="http://schemas.microsoft.com/office/drawing/2014/main" id="{00000000-0008-0000-0000-00004E33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7762876" y="1701690"/>
          <a:ext cx="467678" cy="4790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19050</xdr:colOff>
      <xdr:row>5</xdr:row>
      <xdr:rowOff>17145</xdr:rowOff>
    </xdr:from>
    <xdr:to>
      <xdr:col>6</xdr:col>
      <xdr:colOff>436880</xdr:colOff>
      <xdr:row>5</xdr:row>
      <xdr:rowOff>493395</xdr:rowOff>
    </xdr:to>
    <xdr:pic>
      <xdr:nvPicPr>
        <xdr:cNvPr id="13135" name="Image 11">
          <a:extLst>
            <a:ext uri="{FF2B5EF4-FFF2-40B4-BE49-F238E27FC236}">
              <a16:creationId xmlns:a16="http://schemas.microsoft.com/office/drawing/2014/main" id="{00000000-0008-0000-0000-00004F33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162675" y="1703070"/>
          <a:ext cx="417830"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38101</xdr:colOff>
      <xdr:row>5</xdr:row>
      <xdr:rowOff>20528</xdr:rowOff>
    </xdr:from>
    <xdr:to>
      <xdr:col>8</xdr:col>
      <xdr:colOff>58199</xdr:colOff>
      <xdr:row>5</xdr:row>
      <xdr:rowOff>474773</xdr:rowOff>
    </xdr:to>
    <xdr:pic>
      <xdr:nvPicPr>
        <xdr:cNvPr id="13136" name="Image 12">
          <a:extLst>
            <a:ext uri="{FF2B5EF4-FFF2-40B4-BE49-F238E27FC236}">
              <a16:creationId xmlns:a16="http://schemas.microsoft.com/office/drawing/2014/main" id="{00000000-0008-0000-0000-00005033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657976" y="1706453"/>
          <a:ext cx="491903" cy="4694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53340</xdr:colOff>
      <xdr:row>5</xdr:row>
      <xdr:rowOff>24128</xdr:rowOff>
    </xdr:from>
    <xdr:to>
      <xdr:col>9</xdr:col>
      <xdr:colOff>59781</xdr:colOff>
      <xdr:row>5</xdr:row>
      <xdr:rowOff>474983</xdr:rowOff>
    </xdr:to>
    <xdr:pic>
      <xdr:nvPicPr>
        <xdr:cNvPr id="13137" name="Image 13">
          <a:extLst>
            <a:ext uri="{FF2B5EF4-FFF2-40B4-BE49-F238E27FC236}">
              <a16:creationId xmlns:a16="http://schemas.microsoft.com/office/drawing/2014/main" id="{00000000-0008-0000-0000-00005133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149465" y="1710053"/>
          <a:ext cx="581116" cy="462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368300</xdr:colOff>
      <xdr:row>8</xdr:row>
      <xdr:rowOff>62615</xdr:rowOff>
    </xdr:from>
    <xdr:to>
      <xdr:col>1</xdr:col>
      <xdr:colOff>728345</xdr:colOff>
      <xdr:row>9</xdr:row>
      <xdr:rowOff>205253</xdr:rowOff>
    </xdr:to>
    <xdr:pic>
      <xdr:nvPicPr>
        <xdr:cNvPr id="5" name="Image 4">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1"/>
        <a:stretch>
          <a:fillRect/>
        </a:stretch>
      </xdr:blipFill>
      <xdr:spPr>
        <a:xfrm>
          <a:off x="1225550" y="7206365"/>
          <a:ext cx="360045" cy="36488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4</xdr:col>
      <xdr:colOff>2028825</xdr:colOff>
      <xdr:row>55</xdr:row>
      <xdr:rowOff>38102</xdr:rowOff>
    </xdr:from>
    <xdr:to>
      <xdr:col>4</xdr:col>
      <xdr:colOff>2028827</xdr:colOff>
      <xdr:row>57</xdr:row>
      <xdr:rowOff>0</xdr:rowOff>
    </xdr:to>
    <xdr:cxnSp macro="">
      <xdr:nvCxnSpPr>
        <xdr:cNvPr id="12" name="Connecteur droit avec flèche 11">
          <a:extLst>
            <a:ext uri="{FF2B5EF4-FFF2-40B4-BE49-F238E27FC236}">
              <a16:creationId xmlns:a16="http://schemas.microsoft.com/office/drawing/2014/main" id="{00000000-0008-0000-0300-00000C000000}"/>
            </a:ext>
          </a:extLst>
        </xdr:cNvPr>
        <xdr:cNvCxnSpPr/>
      </xdr:nvCxnSpPr>
      <xdr:spPr>
        <a:xfrm flipV="1">
          <a:off x="6553200" y="20231102"/>
          <a:ext cx="2" cy="380998"/>
        </a:xfrm>
        <a:prstGeom prst="straightConnector1">
          <a:avLst/>
        </a:prstGeom>
        <a:ln w="41275">
          <a:solidFill>
            <a:srgbClr val="38A8E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57150</xdr:colOff>
      <xdr:row>0</xdr:row>
      <xdr:rowOff>123825</xdr:rowOff>
    </xdr:from>
    <xdr:to>
      <xdr:col>2</xdr:col>
      <xdr:colOff>847725</xdr:colOff>
      <xdr:row>1</xdr:row>
      <xdr:rowOff>1323975</xdr:rowOff>
    </xdr:to>
    <xdr:pic>
      <xdr:nvPicPr>
        <xdr:cNvPr id="5849" name="Image 16">
          <a:extLst>
            <a:ext uri="{FF2B5EF4-FFF2-40B4-BE49-F238E27FC236}">
              <a16:creationId xmlns:a16="http://schemas.microsoft.com/office/drawing/2014/main" id="{00000000-0008-0000-0400-0000D916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150" y="123825"/>
          <a:ext cx="2762250" cy="140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1123950</xdr:colOff>
      <xdr:row>0</xdr:row>
      <xdr:rowOff>200025</xdr:rowOff>
    </xdr:from>
    <xdr:to>
      <xdr:col>12</xdr:col>
      <xdr:colOff>142875</xdr:colOff>
      <xdr:row>1</xdr:row>
      <xdr:rowOff>1495425</xdr:rowOff>
    </xdr:to>
    <xdr:grpSp>
      <xdr:nvGrpSpPr>
        <xdr:cNvPr id="5850" name="Groupe 17">
          <a:extLst>
            <a:ext uri="{FF2B5EF4-FFF2-40B4-BE49-F238E27FC236}">
              <a16:creationId xmlns:a16="http://schemas.microsoft.com/office/drawing/2014/main" id="{00000000-0008-0000-0400-0000DA160000}"/>
            </a:ext>
          </a:extLst>
        </xdr:cNvPr>
        <xdr:cNvGrpSpPr>
          <a:grpSpLocks/>
        </xdr:cNvGrpSpPr>
      </xdr:nvGrpSpPr>
      <xdr:grpSpPr bwMode="auto">
        <a:xfrm>
          <a:off x="3092450" y="177165"/>
          <a:ext cx="8213725" cy="1496060"/>
          <a:chOff x="293177" y="237719"/>
          <a:chExt cx="8465728" cy="1506074"/>
        </a:xfrm>
      </xdr:grpSpPr>
      <xdr:pic>
        <xdr:nvPicPr>
          <xdr:cNvPr id="5851" name="Image 18">
            <a:extLst>
              <a:ext uri="{FF2B5EF4-FFF2-40B4-BE49-F238E27FC236}">
                <a16:creationId xmlns:a16="http://schemas.microsoft.com/office/drawing/2014/main" id="{00000000-0008-0000-0400-0000DB16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l="14592" t="28326" r="15880" b="26610"/>
          <a:stretch>
            <a:fillRect/>
          </a:stretch>
        </xdr:blipFill>
        <xdr:spPr bwMode="auto">
          <a:xfrm>
            <a:off x="293177" y="237719"/>
            <a:ext cx="2174618" cy="14117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5852" name="Image 19">
            <a:extLst>
              <a:ext uri="{FF2B5EF4-FFF2-40B4-BE49-F238E27FC236}">
                <a16:creationId xmlns:a16="http://schemas.microsoft.com/office/drawing/2014/main" id="{00000000-0008-0000-0400-0000DC16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b="10921"/>
          <a:stretch>
            <a:fillRect/>
          </a:stretch>
        </xdr:blipFill>
        <xdr:spPr bwMode="auto">
          <a:xfrm>
            <a:off x="2778181" y="366782"/>
            <a:ext cx="1431696" cy="12777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5853" name="Image 20">
            <a:extLst>
              <a:ext uri="{FF2B5EF4-FFF2-40B4-BE49-F238E27FC236}">
                <a16:creationId xmlns:a16="http://schemas.microsoft.com/office/drawing/2014/main" id="{00000000-0008-0000-0400-0000DD16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777753" y="267952"/>
            <a:ext cx="1454320" cy="14536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5854" name="Image 21">
            <a:extLst>
              <a:ext uri="{FF2B5EF4-FFF2-40B4-BE49-F238E27FC236}">
                <a16:creationId xmlns:a16="http://schemas.microsoft.com/office/drawing/2014/main" id="{00000000-0008-0000-0400-0000DE16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t="2" b="3152"/>
          <a:stretch>
            <a:fillRect/>
          </a:stretch>
        </xdr:blipFill>
        <xdr:spPr bwMode="auto">
          <a:xfrm>
            <a:off x="7309795" y="347758"/>
            <a:ext cx="1449110" cy="13960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5855" name="Image 22">
            <a:extLst>
              <a:ext uri="{FF2B5EF4-FFF2-40B4-BE49-F238E27FC236}">
                <a16:creationId xmlns:a16="http://schemas.microsoft.com/office/drawing/2014/main" id="{00000000-0008-0000-0400-0000DF16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b="28328"/>
          <a:stretch>
            <a:fillRect/>
          </a:stretch>
        </xdr:blipFill>
        <xdr:spPr bwMode="auto">
          <a:xfrm>
            <a:off x="4799961" y="573910"/>
            <a:ext cx="1430319" cy="10314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5856" name="Image 23">
            <a:extLst>
              <a:ext uri="{FF2B5EF4-FFF2-40B4-BE49-F238E27FC236}">
                <a16:creationId xmlns:a16="http://schemas.microsoft.com/office/drawing/2014/main" id="{00000000-0008-0000-0400-0000E016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b="17084"/>
          <a:stretch>
            <a:fillRect/>
          </a:stretch>
        </xdr:blipFill>
        <xdr:spPr bwMode="auto">
          <a:xfrm>
            <a:off x="5985521" y="485295"/>
            <a:ext cx="1473905" cy="12281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171450</xdr:colOff>
      <xdr:row>0</xdr:row>
      <xdr:rowOff>123825</xdr:rowOff>
    </xdr:from>
    <xdr:to>
      <xdr:col>2</xdr:col>
      <xdr:colOff>771525</xdr:colOff>
      <xdr:row>1</xdr:row>
      <xdr:rowOff>1323975</xdr:rowOff>
    </xdr:to>
    <xdr:pic>
      <xdr:nvPicPr>
        <xdr:cNvPr id="6873" name="Image 15">
          <a:extLst>
            <a:ext uri="{FF2B5EF4-FFF2-40B4-BE49-F238E27FC236}">
              <a16:creationId xmlns:a16="http://schemas.microsoft.com/office/drawing/2014/main" id="{00000000-0008-0000-0500-0000D91A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1450" y="123825"/>
          <a:ext cx="2762250" cy="140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971550</xdr:colOff>
      <xdr:row>0</xdr:row>
      <xdr:rowOff>200025</xdr:rowOff>
    </xdr:from>
    <xdr:to>
      <xdr:col>12</xdr:col>
      <xdr:colOff>85725</xdr:colOff>
      <xdr:row>1</xdr:row>
      <xdr:rowOff>1495425</xdr:rowOff>
    </xdr:to>
    <xdr:grpSp>
      <xdr:nvGrpSpPr>
        <xdr:cNvPr id="6874" name="Groupe 16">
          <a:extLst>
            <a:ext uri="{FF2B5EF4-FFF2-40B4-BE49-F238E27FC236}">
              <a16:creationId xmlns:a16="http://schemas.microsoft.com/office/drawing/2014/main" id="{00000000-0008-0000-0500-0000DA1A0000}"/>
            </a:ext>
          </a:extLst>
        </xdr:cNvPr>
        <xdr:cNvGrpSpPr>
          <a:grpSpLocks/>
        </xdr:cNvGrpSpPr>
      </xdr:nvGrpSpPr>
      <xdr:grpSpPr bwMode="auto">
        <a:xfrm>
          <a:off x="3130550" y="177165"/>
          <a:ext cx="8232775" cy="1496060"/>
          <a:chOff x="293177" y="237719"/>
          <a:chExt cx="8465728" cy="1506074"/>
        </a:xfrm>
      </xdr:grpSpPr>
      <xdr:pic>
        <xdr:nvPicPr>
          <xdr:cNvPr id="6875" name="Image 17">
            <a:extLst>
              <a:ext uri="{FF2B5EF4-FFF2-40B4-BE49-F238E27FC236}">
                <a16:creationId xmlns:a16="http://schemas.microsoft.com/office/drawing/2014/main" id="{00000000-0008-0000-0500-0000DB1A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l="14592" t="28326" r="15880" b="26610"/>
          <a:stretch>
            <a:fillRect/>
          </a:stretch>
        </xdr:blipFill>
        <xdr:spPr bwMode="auto">
          <a:xfrm>
            <a:off x="293177" y="237719"/>
            <a:ext cx="2174618" cy="14117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6876" name="Image 18">
            <a:extLst>
              <a:ext uri="{FF2B5EF4-FFF2-40B4-BE49-F238E27FC236}">
                <a16:creationId xmlns:a16="http://schemas.microsoft.com/office/drawing/2014/main" id="{00000000-0008-0000-0500-0000DC1A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b="10921"/>
          <a:stretch>
            <a:fillRect/>
          </a:stretch>
        </xdr:blipFill>
        <xdr:spPr bwMode="auto">
          <a:xfrm>
            <a:off x="2778181" y="366782"/>
            <a:ext cx="1431696" cy="12777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6877" name="Image 19">
            <a:extLst>
              <a:ext uri="{FF2B5EF4-FFF2-40B4-BE49-F238E27FC236}">
                <a16:creationId xmlns:a16="http://schemas.microsoft.com/office/drawing/2014/main" id="{00000000-0008-0000-0500-0000DD1A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777753" y="267952"/>
            <a:ext cx="1454320" cy="14536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6878" name="Image 20">
            <a:extLst>
              <a:ext uri="{FF2B5EF4-FFF2-40B4-BE49-F238E27FC236}">
                <a16:creationId xmlns:a16="http://schemas.microsoft.com/office/drawing/2014/main" id="{00000000-0008-0000-0500-0000DE1A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t="2" b="3152"/>
          <a:stretch>
            <a:fillRect/>
          </a:stretch>
        </xdr:blipFill>
        <xdr:spPr bwMode="auto">
          <a:xfrm>
            <a:off x="7309795" y="347758"/>
            <a:ext cx="1449110" cy="13960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6879" name="Image 21">
            <a:extLst>
              <a:ext uri="{FF2B5EF4-FFF2-40B4-BE49-F238E27FC236}">
                <a16:creationId xmlns:a16="http://schemas.microsoft.com/office/drawing/2014/main" id="{00000000-0008-0000-0500-0000DF1A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b="28328"/>
          <a:stretch>
            <a:fillRect/>
          </a:stretch>
        </xdr:blipFill>
        <xdr:spPr bwMode="auto">
          <a:xfrm>
            <a:off x="4799961" y="573910"/>
            <a:ext cx="1430319" cy="10314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6880" name="Image 22">
            <a:extLst>
              <a:ext uri="{FF2B5EF4-FFF2-40B4-BE49-F238E27FC236}">
                <a16:creationId xmlns:a16="http://schemas.microsoft.com/office/drawing/2014/main" id="{00000000-0008-0000-0500-0000E01A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b="17084"/>
          <a:stretch>
            <a:fillRect/>
          </a:stretch>
        </xdr:blipFill>
        <xdr:spPr bwMode="auto">
          <a:xfrm>
            <a:off x="5985521" y="485295"/>
            <a:ext cx="1473905" cy="12281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6.xml><?xml version="1.0" encoding="utf-8"?>
<xdr:wsDr xmlns:xdr="http://schemas.openxmlformats.org/drawingml/2006/spreadsheetDrawing" xmlns:a="http://schemas.openxmlformats.org/drawingml/2006/main">
  <xdr:twoCellAnchor>
    <xdr:from>
      <xdr:col>2</xdr:col>
      <xdr:colOff>723900</xdr:colOff>
      <xdr:row>0</xdr:row>
      <xdr:rowOff>0</xdr:rowOff>
    </xdr:from>
    <xdr:to>
      <xdr:col>8</xdr:col>
      <xdr:colOff>285750</xdr:colOff>
      <xdr:row>1</xdr:row>
      <xdr:rowOff>285750</xdr:rowOff>
    </xdr:to>
    <xdr:grpSp>
      <xdr:nvGrpSpPr>
        <xdr:cNvPr id="7897" name="Groupe 9">
          <a:extLst>
            <a:ext uri="{FF2B5EF4-FFF2-40B4-BE49-F238E27FC236}">
              <a16:creationId xmlns:a16="http://schemas.microsoft.com/office/drawing/2014/main" id="{00000000-0008-0000-0600-0000D91E0000}"/>
            </a:ext>
          </a:extLst>
        </xdr:cNvPr>
        <xdr:cNvGrpSpPr>
          <a:grpSpLocks/>
        </xdr:cNvGrpSpPr>
      </xdr:nvGrpSpPr>
      <xdr:grpSpPr bwMode="auto">
        <a:xfrm>
          <a:off x="3759200" y="0"/>
          <a:ext cx="10026650" cy="996950"/>
          <a:chOff x="293177" y="191833"/>
          <a:chExt cx="10322631" cy="1463154"/>
        </a:xfrm>
      </xdr:grpSpPr>
      <xdr:pic>
        <xdr:nvPicPr>
          <xdr:cNvPr id="7899" name="Image 10">
            <a:extLst>
              <a:ext uri="{FF2B5EF4-FFF2-40B4-BE49-F238E27FC236}">
                <a16:creationId xmlns:a16="http://schemas.microsoft.com/office/drawing/2014/main" id="{00000000-0008-0000-0600-0000DB1E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14592" t="28326" r="15880" b="26610"/>
          <a:stretch>
            <a:fillRect/>
          </a:stretch>
        </xdr:blipFill>
        <xdr:spPr bwMode="auto">
          <a:xfrm>
            <a:off x="293177" y="237719"/>
            <a:ext cx="2174618" cy="14117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7900" name="Image 11">
            <a:extLst>
              <a:ext uri="{FF2B5EF4-FFF2-40B4-BE49-F238E27FC236}">
                <a16:creationId xmlns:a16="http://schemas.microsoft.com/office/drawing/2014/main" id="{00000000-0008-0000-0600-0000DC1E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b="10921"/>
          <a:stretch>
            <a:fillRect/>
          </a:stretch>
        </xdr:blipFill>
        <xdr:spPr bwMode="auto">
          <a:xfrm>
            <a:off x="3366636" y="366782"/>
            <a:ext cx="1431696" cy="12777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7901" name="Image 12">
            <a:extLst>
              <a:ext uri="{FF2B5EF4-FFF2-40B4-BE49-F238E27FC236}">
                <a16:creationId xmlns:a16="http://schemas.microsoft.com/office/drawing/2014/main" id="{00000000-0008-0000-0600-0000DD1E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797742" y="191833"/>
            <a:ext cx="1454320" cy="14536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7902" name="Image 13">
            <a:extLst>
              <a:ext uri="{FF2B5EF4-FFF2-40B4-BE49-F238E27FC236}">
                <a16:creationId xmlns:a16="http://schemas.microsoft.com/office/drawing/2014/main" id="{00000000-0008-0000-0600-0000DE1E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t="2" b="3152"/>
          <a:stretch>
            <a:fillRect/>
          </a:stretch>
        </xdr:blipFill>
        <xdr:spPr bwMode="auto">
          <a:xfrm>
            <a:off x="9166698" y="258952"/>
            <a:ext cx="1449110" cy="13960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7903" name="Image 14">
            <a:extLst>
              <a:ext uri="{FF2B5EF4-FFF2-40B4-BE49-F238E27FC236}">
                <a16:creationId xmlns:a16="http://schemas.microsoft.com/office/drawing/2014/main" id="{00000000-0008-0000-0600-0000DF1E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b="28328"/>
          <a:stretch>
            <a:fillRect/>
          </a:stretch>
        </xdr:blipFill>
        <xdr:spPr bwMode="auto">
          <a:xfrm>
            <a:off x="6251486" y="611970"/>
            <a:ext cx="1430320" cy="10314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7904" name="Image 15">
            <a:extLst>
              <a:ext uri="{FF2B5EF4-FFF2-40B4-BE49-F238E27FC236}">
                <a16:creationId xmlns:a16="http://schemas.microsoft.com/office/drawing/2014/main" id="{00000000-0008-0000-0600-0000E01E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b="17084"/>
          <a:stretch>
            <a:fillRect/>
          </a:stretch>
        </xdr:blipFill>
        <xdr:spPr bwMode="auto">
          <a:xfrm>
            <a:off x="7685503" y="421862"/>
            <a:ext cx="1473905" cy="12281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editAs="oneCell">
    <xdr:from>
      <xdr:col>0</xdr:col>
      <xdr:colOff>0</xdr:colOff>
      <xdr:row>0</xdr:row>
      <xdr:rowOff>104775</xdr:rowOff>
    </xdr:from>
    <xdr:to>
      <xdr:col>1</xdr:col>
      <xdr:colOff>1685925</xdr:colOff>
      <xdr:row>2</xdr:row>
      <xdr:rowOff>76200</xdr:rowOff>
    </xdr:to>
    <xdr:pic>
      <xdr:nvPicPr>
        <xdr:cNvPr id="7898" name="Image 16">
          <a:extLst>
            <a:ext uri="{FF2B5EF4-FFF2-40B4-BE49-F238E27FC236}">
              <a16:creationId xmlns:a16="http://schemas.microsoft.com/office/drawing/2014/main" id="{00000000-0008-0000-0600-0000DA1E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104775"/>
          <a:ext cx="2762250" cy="1400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richData/_rels/richValueRel.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5">
  <rv s="0">
    <v>0</v>
    <v>5</v>
  </rv>
  <rv s="0">
    <v>1</v>
    <v>5</v>
  </rv>
  <rv s="0">
    <v>2</v>
    <v>5</v>
  </rv>
  <rv s="0">
    <v>3</v>
    <v>5</v>
  </rv>
  <rv s="0">
    <v>4</v>
    <v>5</v>
  </rv>
</rvData>
</file>

<file path=xl/richData/rdrichvaluestructure.xml><?xml version="1.0" encoding="utf-8"?>
<rvStructures xmlns="http://schemas.microsoft.com/office/spreadsheetml/2017/richdata" count="1">
  <s t="_localImage">
    <k n="_rvRel:LocalImageIdentifier" t="i"/>
    <k n="CalcOrigin" t="i"/>
  </s>
</rvStructures>
</file>

<file path=xl/richData/richValueRel.xml><?xml version="1.0" encoding="utf-8"?>
<richValueRels xmlns="http://schemas.microsoft.com/office/spreadsheetml/2022/richvaluerel" xmlns:r="http://schemas.openxmlformats.org/officeDocument/2006/relationships">
  <rel r:id="rId1"/>
  <rel r:id="rId2"/>
  <rel r:id="rId3"/>
  <rel r:id="rId4"/>
  <rel r:id="rId5"/>
</richValueRels>
</file>

<file path=xl/theme/theme1.xml><?xml version="1.0" encoding="utf-8"?>
<a:theme xmlns:a="http://schemas.openxmlformats.org/drawingml/2006/main" name="Brin">
  <a:themeElements>
    <a:clrScheme name="Personnalisé 1">
      <a:dk1>
        <a:srgbClr val="1F70B7"/>
      </a:dk1>
      <a:lt1>
        <a:srgbClr val="FFFFFF"/>
      </a:lt1>
      <a:dk2>
        <a:srgbClr val="1F497D"/>
      </a:dk2>
      <a:lt2>
        <a:srgbClr val="FFFFFF"/>
      </a:lt2>
      <a:accent1>
        <a:srgbClr val="95C120"/>
      </a:accent1>
      <a:accent2>
        <a:srgbClr val="E5A101"/>
      </a:accent2>
      <a:accent3>
        <a:srgbClr val="D50B52"/>
      </a:accent3>
      <a:accent4>
        <a:srgbClr val="E6332A"/>
      </a:accent4>
      <a:accent5>
        <a:srgbClr val="1F70B7"/>
      </a:accent5>
      <a:accent6>
        <a:srgbClr val="38A8E0"/>
      </a:accent6>
      <a:hlink>
        <a:srgbClr val="FFFFFF"/>
      </a:hlink>
      <a:folHlink>
        <a:srgbClr val="38A8E0"/>
      </a:folHlink>
    </a:clrScheme>
    <a:fontScheme name="Brin">
      <a:majorFont>
        <a:latin typeface="Century Gothic" panose="020B0502020202020204"/>
        <a:ea typeface=""/>
        <a:cs typeface=""/>
        <a:font script="Jpan" typeface="メイリオ"/>
        <a:font script="Hang" typeface="HY중고딕"/>
        <a:font script="Hans" typeface="幼圆"/>
        <a:font script="Hant" typeface="微軟正黑體"/>
        <a:font script="Arab" typeface="Tahoma"/>
        <a:font script="Hebr" typeface="Gisha"/>
        <a:font script="Thai" typeface="Dillenia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entury Gothic" panose="020B0502020202020204"/>
        <a:ea typeface=""/>
        <a:cs typeface=""/>
        <a:font script="Jpan" typeface="メイリオ"/>
        <a:font script="Hang" typeface="HY중고딕"/>
        <a:font script="Hans" typeface="幼圆"/>
        <a:font script="Hant" typeface="微軟正黑體"/>
        <a:font script="Arab" typeface="Tahoma"/>
        <a:font script="Hebr" typeface="Gisha"/>
        <a:font script="Thai" typeface="Dillenia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Brin">
      <a:fillStyleLst>
        <a:solidFill>
          <a:schemeClr val="phClr"/>
        </a:solidFill>
        <a:solidFill>
          <a:schemeClr val="phClr">
            <a:tint val="70000"/>
            <a:lumMod val="104000"/>
          </a:schemeClr>
        </a:solidFill>
        <a:gradFill rotWithShape="1">
          <a:gsLst>
            <a:gs pos="0">
              <a:schemeClr val="phClr">
                <a:tint val="96000"/>
                <a:lumMod val="104000"/>
              </a:schemeClr>
            </a:gs>
            <a:gs pos="100000">
              <a:schemeClr val="phClr">
                <a:shade val="98000"/>
                <a:lumMod val="94000"/>
              </a:schemeClr>
            </a:gs>
          </a:gsLst>
          <a:lin ang="5400000" scaled="0"/>
        </a:gradFill>
      </a:fillStyleLst>
      <a:lnStyleLst>
        <a:ln w="9525" cap="rnd" cmpd="sng" algn="ctr">
          <a:solidFill>
            <a:schemeClr val="phClr">
              <a:shade val="90000"/>
            </a:schemeClr>
          </a:solidFill>
          <a:prstDash val="solid"/>
        </a:ln>
        <a:ln w="15875" cap="rnd" cmpd="sng" algn="ctr">
          <a:solidFill>
            <a:schemeClr val="phClr"/>
          </a:solidFill>
          <a:prstDash val="solid"/>
        </a:ln>
        <a:ln w="22225" cap="rnd" cmpd="sng" algn="ctr">
          <a:solidFill>
            <a:schemeClr val="phClr"/>
          </a:solidFill>
          <a:prstDash val="solid"/>
        </a:ln>
      </a:lnStyleLst>
      <a:effectStyleLst>
        <a:effectStyle>
          <a:effectLst/>
        </a:effectStyle>
        <a:effectStyle>
          <a:effectLst>
            <a:outerShdw blurRad="38100" dist="25400" dir="5400000" rotWithShape="0">
              <a:srgbClr val="000000">
                <a:alpha val="25000"/>
              </a:srgbClr>
            </a:outerShdw>
          </a:effectLst>
        </a:effectStyle>
        <a:effectStyle>
          <a:effectLst>
            <a:outerShdw blurRad="50800" dist="38100" dir="5400000" rotWithShape="0">
              <a:srgbClr val="000000">
                <a:alpha val="60000"/>
              </a:srgbClr>
            </a:outerShdw>
          </a:effectLst>
        </a:effectStyle>
      </a:effectStyleLst>
      <a:bgFillStyleLst>
        <a:solidFill>
          <a:schemeClr val="phClr"/>
        </a:solidFill>
        <a:gradFill rotWithShape="1">
          <a:gsLst>
            <a:gs pos="0">
              <a:schemeClr val="phClr">
                <a:tint val="90000"/>
                <a:lumMod val="120000"/>
              </a:schemeClr>
            </a:gs>
            <a:gs pos="100000">
              <a:schemeClr val="phClr">
                <a:shade val="98000"/>
                <a:satMod val="120000"/>
                <a:lumMod val="98000"/>
              </a:schemeClr>
            </a:gs>
          </a:gsLst>
          <a:lin ang="5400000" scaled="0"/>
        </a:gradFill>
        <a:gradFill rotWithShape="1">
          <a:gsLst>
            <a:gs pos="0">
              <a:schemeClr val="phClr">
                <a:tint val="90000"/>
                <a:satMod val="92000"/>
                <a:lumMod val="120000"/>
              </a:schemeClr>
            </a:gs>
            <a:gs pos="100000">
              <a:schemeClr val="phClr">
                <a:shade val="98000"/>
                <a:satMod val="120000"/>
                <a:lumMod val="98000"/>
              </a:schemeClr>
            </a:gs>
          </a:gsLst>
          <a:path path="circle">
            <a:fillToRect l="50000" t="50000" r="100000" b="100000"/>
          </a:path>
        </a:gradFill>
      </a:bgFillStyleLst>
    </a:fmtScheme>
  </a:themeElements>
  <a:objectDefaults/>
  <a:extraClrSchemeLst/>
  <a:extLst>
    <a:ext uri="{05A4C25C-085E-4340-85A3-A5531E510DB2}">
      <thm15:themeFamily xmlns:thm15="http://schemas.microsoft.com/office/thememl/2012/main" name="Wisp" id="{7CB32D59-10C0-40DD-B7BD-2E94284A981C}" vid="{24B1A44C-C006-48B2-A4D7-E5549B3D8CD4}"/>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comments" Target="../comments1.xml"/><Relationship Id="rId4" Type="http://schemas.openxmlformats.org/officeDocument/2006/relationships/vmlDrawing" Target="../drawings/vmlDrawing2.v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2.bin"/><Relationship Id="rId1" Type="http://schemas.openxmlformats.org/officeDocument/2006/relationships/hyperlink" Target="https://www.inrs.fr/media.html?refINRS=outil45"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euil1">
    <tabColor rgb="FF1F70B7"/>
    <pageSetUpPr fitToPage="1"/>
  </sheetPr>
  <dimension ref="A1:IB3113"/>
  <sheetViews>
    <sheetView showGridLines="0" tabSelected="1" topLeftCell="S5" zoomScale="70" zoomScaleNormal="70" zoomScaleSheetLayoutView="90" workbookViewId="0">
      <pane ySplit="1" topLeftCell="A6" activePane="bottomLeft" state="frozen"/>
      <selection activeCell="A5" sqref="A5"/>
      <selection pane="bottomLeft" activeCell="BW15" sqref="BW15"/>
    </sheetView>
  </sheetViews>
  <sheetFormatPr baseColWidth="10" defaultColWidth="31.5" defaultRowHeight="13.8" x14ac:dyDescent="0.25"/>
  <cols>
    <col min="1" max="1" width="3.8984375" style="79" bestFit="1" customWidth="1"/>
    <col min="2" max="2" width="29.09765625" style="123" customWidth="1"/>
    <col min="3" max="3" width="24.796875" style="120" customWidth="1"/>
    <col min="4" max="5" width="11.5" style="121" customWidth="1"/>
    <col min="6" max="6" width="11.296875" style="122" customWidth="1"/>
    <col min="7" max="7" width="6.296875" style="120" customWidth="1"/>
    <col min="8" max="8" width="6.19921875" style="120" customWidth="1"/>
    <col min="9" max="9" width="7.5" style="120" customWidth="1"/>
    <col min="10" max="10" width="9" style="120" customWidth="1"/>
    <col min="11" max="11" width="13.296875" style="120" customWidth="1"/>
    <col min="12" max="12" width="10.59765625" style="142" customWidth="1"/>
    <col min="13" max="13" width="11.09765625" style="142" customWidth="1"/>
    <col min="14" max="15" width="12.09765625" style="142" customWidth="1"/>
    <col min="16" max="16" width="16" style="132" customWidth="1"/>
    <col min="17" max="17" width="25.69921875" style="128" customWidth="1"/>
    <col min="18" max="18" width="16.09765625" style="203" customWidth="1"/>
    <col min="19" max="19" width="17.19921875" style="204" customWidth="1"/>
    <col min="20" max="20" width="14.09765625" style="204" customWidth="1"/>
    <col min="21" max="21" width="10.69921875" style="204" customWidth="1"/>
    <col min="22" max="22" width="20.796875" style="205" customWidth="1"/>
    <col min="23" max="23" width="14.59765625" style="206" customWidth="1"/>
    <col min="24" max="35" width="10.19921875" style="149" hidden="1" customWidth="1"/>
    <col min="36" max="36" width="16.296875" style="149" hidden="1" customWidth="1"/>
    <col min="37" max="38" width="14.59765625" style="149" hidden="1" customWidth="1"/>
    <col min="39" max="40" width="13.09765625" style="149" hidden="1" customWidth="1"/>
    <col min="41" max="42" width="12.296875" style="149" customWidth="1"/>
    <col min="43" max="43" width="17.19921875" style="149" customWidth="1"/>
    <col min="44" max="44" width="9.19921875" style="132" bestFit="1" customWidth="1"/>
    <col min="45" max="48" width="2.19921875" style="207" hidden="1" customWidth="1"/>
    <col min="49" max="52" width="1.8984375" style="207" hidden="1" customWidth="1"/>
    <col min="53" max="53" width="5.296875" style="207" hidden="1" customWidth="1"/>
    <col min="54" max="54" width="8.8984375" style="183" hidden="1" customWidth="1"/>
    <col min="55" max="55" width="15" style="208" hidden="1" customWidth="1"/>
    <col min="56" max="56" width="14.59765625" style="208" hidden="1" customWidth="1"/>
    <col min="57" max="58" width="9.3984375" style="209" hidden="1" customWidth="1"/>
    <col min="59" max="59" width="11.09765625" style="210" hidden="1" customWidth="1"/>
    <col min="60" max="60" width="11.5" style="210" hidden="1" customWidth="1"/>
    <col min="61" max="61" width="10.296875" style="210" customWidth="1"/>
    <col min="62" max="62" width="14.59765625" style="210" customWidth="1"/>
    <col min="63" max="63" width="7.19921875" style="210" hidden="1" customWidth="1"/>
    <col min="64" max="65" width="8.69921875" style="210" hidden="1" customWidth="1"/>
    <col min="66" max="66" width="10" style="210" hidden="1" customWidth="1"/>
    <col min="67" max="67" width="9.69921875" style="210" hidden="1" customWidth="1"/>
    <col min="68" max="68" width="16.19921875" style="210" bestFit="1" customWidth="1"/>
    <col min="69" max="73" width="2.19921875" style="90" hidden="1" customWidth="1"/>
    <col min="74" max="74" width="15.19921875" style="90" customWidth="1"/>
    <col min="75" max="16384" width="31.5" style="86"/>
  </cols>
  <sheetData>
    <row r="1" spans="1:236" ht="48.6" hidden="1" customHeight="1" x14ac:dyDescent="0.5">
      <c r="B1" s="80" t="s">
        <v>81</v>
      </c>
      <c r="C1" s="81"/>
      <c r="D1" s="82"/>
      <c r="E1" s="82"/>
      <c r="F1" s="83"/>
      <c r="G1" s="133"/>
      <c r="H1" s="133"/>
      <c r="I1" s="133"/>
      <c r="J1" s="133"/>
      <c r="K1" s="134"/>
      <c r="L1" s="135"/>
      <c r="M1" s="135"/>
      <c r="N1" s="135"/>
      <c r="O1" s="135"/>
      <c r="P1" s="84"/>
      <c r="Q1" s="85"/>
      <c r="R1" s="143"/>
      <c r="S1" s="143"/>
      <c r="T1" s="143"/>
      <c r="U1" s="143"/>
      <c r="V1" s="144"/>
      <c r="W1" s="144"/>
      <c r="X1" s="144"/>
      <c r="Y1" s="144"/>
      <c r="Z1" s="144"/>
      <c r="AA1" s="144"/>
      <c r="AB1" s="144"/>
      <c r="AC1" s="144"/>
      <c r="AD1" s="144"/>
      <c r="AE1" s="144"/>
      <c r="AF1" s="144"/>
      <c r="AG1" s="144"/>
      <c r="AH1" s="144"/>
      <c r="AI1" s="144"/>
      <c r="AJ1" s="144"/>
      <c r="AK1" s="144"/>
      <c r="AL1" s="144"/>
      <c r="AM1" s="144"/>
      <c r="AN1" s="144"/>
      <c r="AO1" s="144"/>
      <c r="AP1" s="144"/>
      <c r="AQ1" s="144"/>
      <c r="AR1" s="145"/>
      <c r="AS1" s="146"/>
      <c r="AT1" s="146"/>
      <c r="AU1" s="146"/>
      <c r="AV1" s="146"/>
      <c r="AW1" s="146"/>
      <c r="AX1" s="146"/>
      <c r="AY1" s="146"/>
      <c r="AZ1" s="146"/>
      <c r="BA1" s="146"/>
      <c r="BB1" s="146"/>
      <c r="BC1" s="146"/>
      <c r="BD1" s="146"/>
      <c r="BE1" s="147"/>
      <c r="BF1" s="147"/>
      <c r="BG1" s="147"/>
      <c r="BH1" s="147"/>
      <c r="BI1" s="147"/>
      <c r="BJ1" s="147"/>
      <c r="BK1" s="147"/>
      <c r="BL1" s="147"/>
      <c r="BM1" s="147"/>
      <c r="BN1" s="147"/>
      <c r="BO1" s="147"/>
      <c r="BP1" s="147"/>
    </row>
    <row r="2" spans="1:236" ht="42.6" hidden="1" customHeight="1" x14ac:dyDescent="0.25">
      <c r="B2" s="87"/>
      <c r="C2" s="88"/>
      <c r="D2" s="89"/>
      <c r="E2" s="89"/>
      <c r="F2" s="90"/>
      <c r="G2" s="118"/>
      <c r="H2" s="118"/>
      <c r="I2" s="118"/>
      <c r="J2" s="118"/>
      <c r="K2" s="118"/>
      <c r="L2" s="86"/>
      <c r="M2" s="86"/>
      <c r="N2" s="86"/>
      <c r="O2" s="86"/>
      <c r="P2" s="129"/>
      <c r="Q2" s="125"/>
      <c r="R2" s="148"/>
      <c r="S2" s="148"/>
      <c r="T2" s="148"/>
      <c r="U2" s="148"/>
      <c r="V2" s="149"/>
      <c r="W2" s="149"/>
      <c r="AR2" s="129"/>
      <c r="AS2" s="90"/>
      <c r="AT2" s="90"/>
      <c r="AU2" s="90"/>
      <c r="AV2" s="90"/>
      <c r="AW2" s="90"/>
      <c r="AX2" s="90"/>
      <c r="AY2" s="90"/>
      <c r="AZ2" s="90"/>
      <c r="BA2" s="90"/>
      <c r="BB2" s="90"/>
      <c r="BC2" s="90"/>
      <c r="BD2" s="90"/>
      <c r="BE2" s="150"/>
      <c r="BF2" s="150"/>
      <c r="BG2" s="150"/>
      <c r="BH2" s="150"/>
      <c r="BI2" s="150"/>
      <c r="BJ2" s="150"/>
      <c r="BK2" s="150"/>
      <c r="BL2" s="150"/>
      <c r="BM2" s="150"/>
      <c r="BN2" s="150"/>
      <c r="BO2" s="150"/>
      <c r="BP2" s="150"/>
    </row>
    <row r="3" spans="1:236" s="98" customFormat="1" ht="36" hidden="1" customHeight="1" x14ac:dyDescent="0.25">
      <c r="A3" s="91"/>
      <c r="B3" s="92" t="s">
        <v>79</v>
      </c>
      <c r="C3" s="92"/>
      <c r="D3" s="93"/>
      <c r="E3" s="93"/>
      <c r="F3" s="94"/>
      <c r="G3" s="136"/>
      <c r="H3" s="136"/>
      <c r="I3" s="136"/>
      <c r="J3" s="136"/>
      <c r="K3" s="137"/>
      <c r="L3" s="138"/>
      <c r="M3" s="138"/>
      <c r="N3" s="138"/>
      <c r="O3" s="138"/>
      <c r="P3" s="95"/>
      <c r="Q3" s="96"/>
      <c r="R3" s="270" t="s">
        <v>80</v>
      </c>
      <c r="S3" s="270"/>
      <c r="T3" s="270"/>
      <c r="U3" s="270"/>
      <c r="V3" s="270"/>
      <c r="W3" s="270"/>
      <c r="X3" s="97"/>
      <c r="Y3" s="97"/>
      <c r="Z3" s="97"/>
      <c r="AA3" s="97"/>
      <c r="AB3" s="97"/>
      <c r="AC3" s="97"/>
      <c r="AD3" s="97"/>
      <c r="AE3" s="97"/>
      <c r="AF3" s="97"/>
      <c r="AG3" s="97"/>
      <c r="AH3" s="97"/>
      <c r="AI3" s="97"/>
      <c r="AJ3" s="97"/>
      <c r="AK3" s="97"/>
      <c r="AL3" s="97"/>
      <c r="AM3" s="97"/>
      <c r="AN3" s="97"/>
      <c r="AO3" s="97"/>
      <c r="AP3" s="97"/>
      <c r="AQ3" s="97"/>
      <c r="AR3" s="151"/>
      <c r="AS3" s="152"/>
      <c r="AT3" s="152"/>
      <c r="AU3" s="152"/>
      <c r="AV3" s="152"/>
      <c r="AW3" s="152"/>
      <c r="AX3" s="152"/>
      <c r="AY3" s="152"/>
      <c r="AZ3" s="152"/>
      <c r="BA3" s="152"/>
      <c r="BB3" s="153"/>
      <c r="BC3" s="154"/>
      <c r="BD3" s="154"/>
      <c r="BE3" s="155"/>
      <c r="BF3" s="156"/>
      <c r="BG3" s="156"/>
      <c r="BH3" s="156"/>
      <c r="BI3" s="266" t="s">
        <v>244</v>
      </c>
      <c r="BJ3" s="266"/>
      <c r="BK3" s="266"/>
      <c r="BL3" s="266"/>
      <c r="BM3" s="266"/>
      <c r="BN3" s="266"/>
      <c r="BO3" s="266"/>
      <c r="BP3" s="266"/>
      <c r="BQ3" s="155"/>
      <c r="BR3" s="155"/>
      <c r="BS3" s="155"/>
      <c r="BT3" s="155"/>
      <c r="BU3" s="155"/>
      <c r="BV3" s="155"/>
    </row>
    <row r="4" spans="1:236" s="105" customFormat="1" ht="36" hidden="1" customHeight="1" x14ac:dyDescent="0.25">
      <c r="A4" s="79"/>
      <c r="B4" s="99"/>
      <c r="C4" s="100"/>
      <c r="D4" s="101"/>
      <c r="E4" s="101"/>
      <c r="F4" s="102"/>
      <c r="G4" s="139"/>
      <c r="H4" s="139"/>
      <c r="I4" s="139"/>
      <c r="J4" s="139"/>
      <c r="K4" s="139"/>
      <c r="P4" s="103"/>
      <c r="Q4" s="104"/>
      <c r="R4" s="157"/>
      <c r="S4" s="157"/>
      <c r="T4" s="157"/>
      <c r="U4" s="157"/>
      <c r="V4" s="158"/>
      <c r="W4" s="158"/>
      <c r="X4" s="158"/>
      <c r="Y4" s="158"/>
      <c r="Z4" s="158"/>
      <c r="AA4" s="158"/>
      <c r="AB4" s="158"/>
      <c r="AC4" s="158"/>
      <c r="AD4" s="158"/>
      <c r="AE4" s="158"/>
      <c r="AF4" s="158"/>
      <c r="AG4" s="158"/>
      <c r="AH4" s="158"/>
      <c r="AI4" s="158"/>
      <c r="AJ4" s="158"/>
      <c r="AK4" s="158"/>
      <c r="AL4" s="158"/>
      <c r="AM4" s="158"/>
      <c r="AN4" s="158"/>
      <c r="AO4" s="158"/>
      <c r="AP4" s="158"/>
      <c r="AQ4" s="158"/>
      <c r="AR4" s="103"/>
      <c r="AS4" s="159"/>
      <c r="AT4" s="159"/>
      <c r="AU4" s="159"/>
      <c r="AV4" s="159"/>
      <c r="AW4" s="159"/>
      <c r="AX4" s="159"/>
      <c r="AY4" s="159"/>
      <c r="AZ4" s="159"/>
      <c r="BA4" s="159"/>
      <c r="BB4" s="160"/>
      <c r="BC4" s="161"/>
      <c r="BD4" s="161"/>
      <c r="BE4" s="162"/>
      <c r="BF4" s="162"/>
      <c r="BG4" s="163"/>
      <c r="BH4" s="163"/>
      <c r="BI4" s="163"/>
      <c r="BJ4" s="163"/>
      <c r="BK4" s="163"/>
      <c r="BL4" s="163"/>
      <c r="BM4" s="163"/>
      <c r="BN4" s="163"/>
      <c r="BO4" s="163"/>
      <c r="BP4" s="163"/>
      <c r="BQ4" s="102"/>
      <c r="BR4" s="102"/>
      <c r="BS4" s="102"/>
      <c r="BT4" s="102"/>
      <c r="BU4" s="102"/>
      <c r="BV4" s="102"/>
    </row>
    <row r="5" spans="1:236" s="107" customFormat="1" ht="45" customHeight="1" x14ac:dyDescent="0.25">
      <c r="A5" s="265" t="s">
        <v>83</v>
      </c>
      <c r="B5" s="258" t="s">
        <v>69</v>
      </c>
      <c r="C5" s="258"/>
      <c r="D5" s="258"/>
      <c r="E5" s="258"/>
      <c r="F5" s="258"/>
      <c r="G5" s="253" t="s">
        <v>72</v>
      </c>
      <c r="H5" s="253"/>
      <c r="I5" s="253"/>
      <c r="J5" s="253"/>
      <c r="K5" s="253"/>
      <c r="L5" s="253"/>
      <c r="M5" s="253"/>
      <c r="N5" s="253"/>
      <c r="O5" s="253"/>
      <c r="P5" s="219" t="s">
        <v>78</v>
      </c>
      <c r="Q5" s="126" t="s">
        <v>70</v>
      </c>
      <c r="R5" s="257"/>
      <c r="S5" s="257"/>
      <c r="T5" s="257"/>
      <c r="U5" s="257"/>
      <c r="V5" s="257"/>
      <c r="W5" s="257"/>
      <c r="X5" s="268" t="s">
        <v>239</v>
      </c>
      <c r="Y5" s="269"/>
      <c r="Z5" s="269"/>
      <c r="AA5" s="269"/>
      <c r="AB5" s="269"/>
      <c r="AC5" s="269"/>
      <c r="AD5" s="269"/>
      <c r="AE5" s="269"/>
      <c r="AF5" s="269"/>
      <c r="AG5" s="269"/>
      <c r="AH5" s="269"/>
      <c r="AI5" s="269"/>
      <c r="AJ5" s="267" t="s">
        <v>251</v>
      </c>
      <c r="AK5" s="267"/>
      <c r="AL5" s="267"/>
      <c r="AM5" s="267"/>
      <c r="AN5" s="164"/>
      <c r="AO5" s="259" t="s">
        <v>243</v>
      </c>
      <c r="AP5" s="254"/>
      <c r="AQ5" s="254"/>
      <c r="AR5" s="165"/>
      <c r="AS5" s="261" t="s">
        <v>233</v>
      </c>
      <c r="AT5" s="262"/>
      <c r="AU5" s="262"/>
      <c r="AV5" s="262"/>
      <c r="AW5" s="263" t="s">
        <v>234</v>
      </c>
      <c r="AX5" s="263"/>
      <c r="AY5" s="263"/>
      <c r="AZ5" s="263"/>
      <c r="BA5" s="166" t="s">
        <v>232</v>
      </c>
      <c r="BB5" s="167" t="s">
        <v>22</v>
      </c>
      <c r="BC5" s="168" t="s">
        <v>65</v>
      </c>
      <c r="BD5" s="168" t="s">
        <v>26</v>
      </c>
      <c r="BE5" s="264" t="s">
        <v>0</v>
      </c>
      <c r="BF5" s="264" t="s">
        <v>1</v>
      </c>
      <c r="BG5" s="254" t="s">
        <v>2</v>
      </c>
      <c r="BH5" s="254" t="s">
        <v>3</v>
      </c>
      <c r="BI5" s="165"/>
      <c r="BJ5" s="165"/>
      <c r="BK5" s="254" t="s">
        <v>5</v>
      </c>
      <c r="BL5" s="254" t="s">
        <v>6</v>
      </c>
      <c r="BM5" s="254" t="s">
        <v>21</v>
      </c>
      <c r="BN5" s="260"/>
      <c r="BO5" s="254" t="s">
        <v>7</v>
      </c>
      <c r="BP5" s="165"/>
      <c r="BQ5" s="239"/>
      <c r="BR5" s="239"/>
      <c r="BS5" s="239"/>
      <c r="BT5" s="239"/>
      <c r="BU5" s="239"/>
      <c r="BV5" s="254"/>
      <c r="BW5" s="106"/>
      <c r="BX5" s="106"/>
      <c r="BY5" s="106"/>
      <c r="BZ5" s="106"/>
      <c r="CA5" s="106"/>
      <c r="CB5" s="106"/>
      <c r="CC5" s="106"/>
      <c r="CD5" s="106"/>
      <c r="CE5" s="106"/>
      <c r="CF5" s="106"/>
      <c r="CG5" s="106"/>
      <c r="CH5" s="106"/>
      <c r="CI5" s="106"/>
      <c r="CJ5" s="106"/>
      <c r="CK5" s="106"/>
      <c r="CL5" s="106"/>
      <c r="CM5" s="106"/>
      <c r="CN5" s="106"/>
      <c r="CO5" s="106"/>
      <c r="CP5" s="106"/>
      <c r="CQ5" s="106"/>
      <c r="CR5" s="106"/>
      <c r="CS5" s="106"/>
      <c r="CT5" s="106"/>
      <c r="CU5" s="106"/>
      <c r="CV5" s="106"/>
      <c r="CW5" s="106"/>
      <c r="CX5" s="106"/>
      <c r="CY5" s="106"/>
      <c r="CZ5" s="106"/>
      <c r="DA5" s="106"/>
      <c r="DB5" s="106"/>
      <c r="DC5" s="106"/>
      <c r="DD5" s="106"/>
      <c r="DE5" s="106"/>
      <c r="DF5" s="106"/>
      <c r="DG5" s="106"/>
      <c r="DH5" s="106"/>
      <c r="DI5" s="106"/>
      <c r="DJ5" s="106"/>
      <c r="DK5" s="106"/>
      <c r="DL5" s="106"/>
      <c r="DM5" s="106"/>
      <c r="DN5" s="106"/>
      <c r="DO5" s="106"/>
      <c r="DP5" s="106"/>
      <c r="DQ5" s="106"/>
      <c r="DR5" s="106"/>
      <c r="DS5" s="106"/>
      <c r="DT5" s="106"/>
      <c r="DU5" s="106"/>
      <c r="DV5" s="106"/>
      <c r="DW5" s="106"/>
      <c r="DX5" s="106"/>
      <c r="DY5" s="106"/>
      <c r="DZ5" s="106"/>
      <c r="EA5" s="106"/>
      <c r="EB5" s="106"/>
      <c r="EC5" s="106"/>
      <c r="ED5" s="106"/>
      <c r="EE5" s="106"/>
      <c r="EF5" s="106"/>
      <c r="EG5" s="106"/>
      <c r="EH5" s="106"/>
      <c r="EI5" s="106"/>
      <c r="EJ5" s="106"/>
      <c r="EK5" s="106"/>
      <c r="EL5" s="106"/>
      <c r="EM5" s="106"/>
      <c r="EN5" s="106"/>
      <c r="EO5" s="106"/>
      <c r="EP5" s="106"/>
      <c r="EQ5" s="106"/>
      <c r="ER5" s="106"/>
      <c r="ES5" s="106"/>
      <c r="ET5" s="106"/>
      <c r="EU5" s="106"/>
      <c r="EV5" s="106"/>
      <c r="EW5" s="106"/>
      <c r="EX5" s="106"/>
      <c r="EY5" s="106"/>
      <c r="EZ5" s="106"/>
      <c r="FA5" s="106"/>
      <c r="FB5" s="106"/>
      <c r="FC5" s="106"/>
      <c r="FD5" s="106"/>
      <c r="FE5" s="106"/>
      <c r="FF5" s="106"/>
      <c r="FG5" s="106"/>
      <c r="FH5" s="106"/>
      <c r="FI5" s="106"/>
      <c r="FJ5" s="106"/>
      <c r="FK5" s="106"/>
      <c r="FL5" s="106"/>
      <c r="FM5" s="106"/>
      <c r="FN5" s="106"/>
      <c r="FO5" s="106"/>
      <c r="FP5" s="106"/>
      <c r="FQ5" s="106"/>
      <c r="FR5" s="106"/>
      <c r="FS5" s="106"/>
      <c r="FT5" s="106"/>
      <c r="FU5" s="106"/>
      <c r="FV5" s="106"/>
      <c r="FW5" s="106"/>
      <c r="FX5" s="106"/>
      <c r="FY5" s="106"/>
      <c r="FZ5" s="106"/>
      <c r="GA5" s="106"/>
      <c r="GB5" s="106"/>
      <c r="GC5" s="106"/>
      <c r="GD5" s="106"/>
      <c r="GE5" s="106"/>
      <c r="GF5" s="106"/>
      <c r="GG5" s="106"/>
      <c r="GH5" s="106"/>
      <c r="GI5" s="106"/>
      <c r="GJ5" s="106"/>
      <c r="GK5" s="106"/>
      <c r="GL5" s="106"/>
      <c r="GM5" s="106"/>
      <c r="GN5" s="106"/>
      <c r="GO5" s="106"/>
      <c r="GP5" s="106"/>
      <c r="GQ5" s="106"/>
      <c r="GR5" s="106"/>
      <c r="GS5" s="106"/>
      <c r="GT5" s="106"/>
      <c r="GU5" s="106"/>
      <c r="GV5" s="106"/>
      <c r="GW5" s="106"/>
      <c r="GX5" s="106"/>
      <c r="GY5" s="106"/>
      <c r="GZ5" s="106"/>
      <c r="HA5" s="106"/>
      <c r="HB5" s="106"/>
      <c r="HC5" s="106"/>
      <c r="HD5" s="106"/>
      <c r="HE5" s="106"/>
      <c r="HF5" s="106"/>
      <c r="HG5" s="106"/>
      <c r="HH5" s="106"/>
      <c r="HI5" s="106"/>
      <c r="HJ5" s="106"/>
      <c r="HK5" s="106"/>
      <c r="HL5" s="106"/>
      <c r="HM5" s="106"/>
      <c r="HN5" s="106"/>
      <c r="HO5" s="106"/>
      <c r="HP5" s="106"/>
      <c r="HQ5" s="106"/>
      <c r="HR5" s="106"/>
      <c r="HS5" s="106"/>
      <c r="HT5" s="106"/>
      <c r="HU5" s="106"/>
      <c r="HV5" s="106"/>
      <c r="HW5" s="106"/>
      <c r="HX5" s="106"/>
      <c r="HY5" s="106"/>
      <c r="HZ5" s="106"/>
      <c r="IA5" s="106"/>
      <c r="IB5" s="106"/>
    </row>
    <row r="6" spans="1:236" s="112" customFormat="1" ht="96.75" customHeight="1" x14ac:dyDescent="0.2">
      <c r="A6" s="265"/>
      <c r="B6" s="108" t="s">
        <v>15</v>
      </c>
      <c r="C6" s="109" t="s">
        <v>74</v>
      </c>
      <c r="D6" s="110" t="s">
        <v>13</v>
      </c>
      <c r="E6" s="110"/>
      <c r="F6" s="111" t="s">
        <v>14</v>
      </c>
      <c r="G6" s="140" t="s">
        <v>287</v>
      </c>
      <c r="H6" s="140" t="s">
        <v>288</v>
      </c>
      <c r="I6" s="140" t="s">
        <v>289</v>
      </c>
      <c r="J6" s="140" t="s">
        <v>290</v>
      </c>
      <c r="K6" s="141" t="s">
        <v>253</v>
      </c>
      <c r="L6" s="141" t="s">
        <v>245</v>
      </c>
      <c r="M6" s="141" t="s">
        <v>246</v>
      </c>
      <c r="N6" s="141" t="s">
        <v>247</v>
      </c>
      <c r="O6" s="141" t="s">
        <v>248</v>
      </c>
      <c r="P6" s="130" t="s">
        <v>75</v>
      </c>
      <c r="Q6" s="127" t="s">
        <v>71</v>
      </c>
      <c r="R6" s="255" t="s">
        <v>16</v>
      </c>
      <c r="S6" s="256" t="s">
        <v>268</v>
      </c>
      <c r="T6" s="256" t="s">
        <v>270</v>
      </c>
      <c r="U6" s="256" t="s">
        <v>269</v>
      </c>
      <c r="V6" s="256" t="s">
        <v>19</v>
      </c>
      <c r="W6" s="256" t="s">
        <v>286</v>
      </c>
      <c r="X6" s="169" t="s">
        <v>111</v>
      </c>
      <c r="Y6" s="169" t="s">
        <v>110</v>
      </c>
      <c r="Z6" s="169" t="s">
        <v>109</v>
      </c>
      <c r="AA6" s="169" t="s">
        <v>107</v>
      </c>
      <c r="AB6" s="169" t="s">
        <v>110</v>
      </c>
      <c r="AC6" s="169" t="s">
        <v>109</v>
      </c>
      <c r="AD6" s="169" t="s">
        <v>107</v>
      </c>
      <c r="AE6" s="169" t="s">
        <v>110</v>
      </c>
      <c r="AF6" s="169" t="s">
        <v>109</v>
      </c>
      <c r="AG6" s="169" t="s">
        <v>107</v>
      </c>
      <c r="AH6" s="169" t="s">
        <v>110</v>
      </c>
      <c r="AI6" s="170" t="s">
        <v>109</v>
      </c>
      <c r="AJ6" s="171" t="s">
        <v>111</v>
      </c>
      <c r="AK6" s="171" t="s">
        <v>110</v>
      </c>
      <c r="AL6" s="171" t="s">
        <v>260</v>
      </c>
      <c r="AM6" s="171" t="s">
        <v>261</v>
      </c>
      <c r="AN6" s="172" t="s">
        <v>262</v>
      </c>
      <c r="AO6" s="165" t="s">
        <v>111</v>
      </c>
      <c r="AP6" s="165" t="s">
        <v>110</v>
      </c>
      <c r="AQ6" s="165" t="s">
        <v>109</v>
      </c>
      <c r="AR6" s="165" t="s">
        <v>68</v>
      </c>
      <c r="AS6" s="173"/>
      <c r="AT6" s="173"/>
      <c r="AU6" s="173"/>
      <c r="AV6" s="173"/>
      <c r="AW6" s="173"/>
      <c r="AX6" s="173"/>
      <c r="AY6" s="173"/>
      <c r="AZ6" s="173"/>
      <c r="BA6" s="114"/>
      <c r="BB6" s="114"/>
      <c r="BC6" s="114"/>
      <c r="BD6" s="114"/>
      <c r="BE6" s="264"/>
      <c r="BF6" s="264"/>
      <c r="BG6" s="254"/>
      <c r="BH6" s="254"/>
      <c r="BI6" s="165" t="s">
        <v>4</v>
      </c>
      <c r="BJ6" s="165" t="s">
        <v>292</v>
      </c>
      <c r="BK6" s="254"/>
      <c r="BL6" s="254"/>
      <c r="BM6" s="254"/>
      <c r="BN6" s="254" t="s">
        <v>20</v>
      </c>
      <c r="BO6" s="254"/>
      <c r="BP6" s="165" t="s">
        <v>291</v>
      </c>
      <c r="BQ6" s="139" t="s">
        <v>265</v>
      </c>
      <c r="BR6" s="139"/>
      <c r="BS6" s="139"/>
      <c r="BT6" s="139"/>
      <c r="BU6" s="139"/>
      <c r="BV6" s="165" t="s">
        <v>325</v>
      </c>
      <c r="BW6" s="101"/>
      <c r="BX6" s="101"/>
      <c r="BY6" s="101"/>
      <c r="BZ6" s="101"/>
      <c r="CA6" s="101"/>
      <c r="CB6" s="101"/>
      <c r="CC6" s="101"/>
      <c r="CD6" s="101"/>
      <c r="CE6" s="101"/>
      <c r="CF6" s="101"/>
      <c r="CG6" s="101"/>
      <c r="CH6" s="101"/>
      <c r="CI6" s="101"/>
      <c r="CJ6" s="101"/>
      <c r="CK6" s="101"/>
      <c r="CL6" s="101"/>
      <c r="CM6" s="101"/>
      <c r="CN6" s="101"/>
      <c r="CO6" s="101"/>
      <c r="CP6" s="101"/>
      <c r="CQ6" s="101"/>
      <c r="CR6" s="101"/>
      <c r="CS6" s="101"/>
      <c r="CT6" s="101"/>
      <c r="CU6" s="101"/>
      <c r="CV6" s="101"/>
      <c r="CW6" s="101"/>
      <c r="CX6" s="101"/>
      <c r="CY6" s="101"/>
      <c r="CZ6" s="101"/>
      <c r="DA6" s="101"/>
      <c r="DB6" s="101"/>
      <c r="DC6" s="101"/>
      <c r="DD6" s="101"/>
      <c r="DE6" s="101"/>
      <c r="DF6" s="101"/>
      <c r="DG6" s="101"/>
      <c r="DH6" s="101"/>
      <c r="DI6" s="101"/>
      <c r="DJ6" s="101"/>
      <c r="DK6" s="101"/>
      <c r="DL6" s="101"/>
      <c r="DM6" s="101"/>
      <c r="DN6" s="101"/>
      <c r="DO6" s="101"/>
      <c r="DP6" s="101"/>
      <c r="DQ6" s="101"/>
      <c r="DR6" s="101"/>
      <c r="DS6" s="101"/>
      <c r="DT6" s="101"/>
      <c r="DU6" s="101"/>
      <c r="DV6" s="101"/>
      <c r="DW6" s="101"/>
      <c r="DX6" s="101"/>
      <c r="DY6" s="101"/>
      <c r="DZ6" s="101"/>
      <c r="EA6" s="101"/>
      <c r="EB6" s="101"/>
      <c r="EC6" s="101"/>
      <c r="ED6" s="101"/>
      <c r="EE6" s="101"/>
      <c r="EF6" s="101"/>
      <c r="EG6" s="101"/>
      <c r="EH6" s="101"/>
      <c r="EI6" s="101"/>
      <c r="EJ6" s="101"/>
      <c r="EK6" s="101"/>
      <c r="EL6" s="101"/>
      <c r="EM6" s="101"/>
      <c r="EN6" s="101"/>
      <c r="EO6" s="101"/>
      <c r="EP6" s="101"/>
      <c r="EQ6" s="101"/>
      <c r="ER6" s="101"/>
      <c r="ES6" s="101"/>
      <c r="ET6" s="101"/>
      <c r="EU6" s="101"/>
      <c r="EV6" s="101"/>
      <c r="EW6" s="101"/>
      <c r="EX6" s="101"/>
      <c r="EY6" s="101"/>
      <c r="EZ6" s="101"/>
      <c r="FA6" s="101"/>
      <c r="FB6" s="101"/>
      <c r="FC6" s="101"/>
      <c r="FD6" s="101"/>
      <c r="FE6" s="101"/>
      <c r="FF6" s="101"/>
      <c r="FG6" s="101"/>
      <c r="FH6" s="101"/>
      <c r="FI6" s="101"/>
      <c r="FJ6" s="101"/>
      <c r="FK6" s="101"/>
      <c r="FL6" s="101"/>
      <c r="FM6" s="101"/>
      <c r="FN6" s="101"/>
      <c r="FO6" s="101"/>
      <c r="FP6" s="101"/>
      <c r="FQ6" s="101"/>
      <c r="FR6" s="101"/>
      <c r="FS6" s="101"/>
      <c r="FT6" s="101"/>
      <c r="FU6" s="101"/>
      <c r="FV6" s="101"/>
      <c r="FW6" s="101"/>
      <c r="FX6" s="101"/>
      <c r="FY6" s="101"/>
      <c r="FZ6" s="101"/>
      <c r="GA6" s="101"/>
      <c r="GB6" s="101"/>
      <c r="GC6" s="101"/>
      <c r="GD6" s="101"/>
      <c r="GE6" s="101"/>
      <c r="GF6" s="101"/>
      <c r="GG6" s="101"/>
      <c r="GH6" s="101"/>
      <c r="GI6" s="101"/>
      <c r="GJ6" s="101"/>
      <c r="GK6" s="101"/>
      <c r="GL6" s="101"/>
      <c r="GM6" s="101"/>
      <c r="GN6" s="101"/>
      <c r="GO6" s="101"/>
      <c r="GP6" s="101"/>
      <c r="GQ6" s="101"/>
      <c r="GR6" s="101"/>
      <c r="GS6" s="101"/>
      <c r="GT6" s="101"/>
      <c r="GU6" s="101"/>
      <c r="GV6" s="101"/>
      <c r="GW6" s="101"/>
      <c r="GX6" s="101"/>
      <c r="GY6" s="101"/>
      <c r="GZ6" s="101"/>
      <c r="HA6" s="101"/>
      <c r="HB6" s="101"/>
      <c r="HC6" s="101"/>
      <c r="HD6" s="101"/>
      <c r="HE6" s="101"/>
      <c r="HF6" s="101"/>
      <c r="HG6" s="101"/>
      <c r="HH6" s="101"/>
      <c r="HI6" s="101"/>
      <c r="HJ6" s="101"/>
      <c r="HK6" s="101"/>
      <c r="HL6" s="101"/>
      <c r="HM6" s="101"/>
      <c r="HN6" s="101"/>
      <c r="HO6" s="101"/>
      <c r="HP6" s="101"/>
      <c r="HQ6" s="101"/>
      <c r="HR6" s="101"/>
      <c r="HS6" s="101"/>
      <c r="HT6" s="101"/>
      <c r="HU6" s="101"/>
      <c r="HV6" s="101"/>
      <c r="HW6" s="101"/>
      <c r="HX6" s="101"/>
      <c r="HY6" s="101"/>
      <c r="HZ6" s="101"/>
      <c r="IA6" s="101"/>
      <c r="IB6" s="101"/>
    </row>
    <row r="7" spans="1:236" s="116" customFormat="1" ht="26.55" customHeight="1" x14ac:dyDescent="0.25">
      <c r="A7" s="79">
        <v>1</v>
      </c>
      <c r="B7" s="113" t="s">
        <v>264</v>
      </c>
      <c r="C7" s="113"/>
      <c r="D7" s="114"/>
      <c r="E7" s="114"/>
      <c r="F7" s="115">
        <v>45125</v>
      </c>
      <c r="G7" s="123" t="s">
        <v>77</v>
      </c>
      <c r="H7" s="123" t="s">
        <v>77</v>
      </c>
      <c r="I7" s="123" t="s">
        <v>77</v>
      </c>
      <c r="J7" s="123" t="s">
        <v>77</v>
      </c>
      <c r="K7" s="123" t="s">
        <v>9</v>
      </c>
      <c r="L7" s="116" t="s">
        <v>8</v>
      </c>
      <c r="M7" s="116" t="s">
        <v>8</v>
      </c>
      <c r="N7" s="116" t="s">
        <v>8</v>
      </c>
      <c r="O7" s="116" t="s">
        <v>8</v>
      </c>
      <c r="P7" s="131" t="s">
        <v>77</v>
      </c>
      <c r="Q7" s="124" t="s">
        <v>35</v>
      </c>
      <c r="R7" s="174">
        <v>1</v>
      </c>
      <c r="S7" s="175" t="s">
        <v>59</v>
      </c>
      <c r="T7" s="175" t="s">
        <v>271</v>
      </c>
      <c r="U7" s="176" t="str">
        <f t="shared" ref="U7:U39" si="0">IF(ISNA(VLOOKUP((CONCATENATE(S7,T7)),Fréquencess,2,FALSE)),0,VLOOKUP((CONCATENATE(S7,T7)),Fréquencess,2,FALSE))</f>
        <v>&lt; 30 mn</v>
      </c>
      <c r="V7" s="177" t="s">
        <v>32</v>
      </c>
      <c r="W7" s="178" t="s">
        <v>112</v>
      </c>
      <c r="X7" s="179">
        <f t="shared" ref="X7:X69" si="1">IF(ISNA(VLOOKUP(L7,DANGERCLP,7,FALSE)),0,(VLOOKUP(L7,DANGERCLP,7,FALSE)))</f>
        <v>0</v>
      </c>
      <c r="Y7" s="179">
        <f t="shared" ref="Y7:Y69" si="2">IF(ISNA(VLOOKUP(L7,DANGERCLP,8,FALSE)),0,(VLOOKUP(L7,DANGERCLP,8,FALSE)))</f>
        <v>0</v>
      </c>
      <c r="Z7" s="179">
        <f t="shared" ref="Z7:Z69" si="3">IF(ISNA(VLOOKUP(L7,DANGERCLP,9,FALSE)),0,(VLOOKUP(L7,DANGERCLP,9,FALSE)))</f>
        <v>0</v>
      </c>
      <c r="AA7" s="179">
        <f t="shared" ref="AA7:AA69" si="4">IF(ISNA(VLOOKUP(M7,DANGERCLP,7,FALSE)),0,(VLOOKUP(M7,DANGERCLP,7,FALSE)))</f>
        <v>0</v>
      </c>
      <c r="AB7" s="179">
        <f t="shared" ref="AB7:AB69" si="5">IF(ISNA(VLOOKUP(M7,DANGERCLP,8,FALSE)),0,(VLOOKUP(M7,DANGERCLP,8,FALSE)))</f>
        <v>0</v>
      </c>
      <c r="AC7" s="179">
        <f t="shared" ref="AC7:AC69" si="6">IF(ISNA(VLOOKUP(M7,DANGERCLP,9,FALSE)),0,(VLOOKUP(M7,DANGERCLP,9,FALSE)))</f>
        <v>0</v>
      </c>
      <c r="AD7" s="179">
        <f t="shared" ref="AD7:AD69" si="7">IF(ISNA(VLOOKUP(N7,DANGERCLP,7,FALSE)),0,(VLOOKUP(N7,DANGERCLP,7,FALSE)))</f>
        <v>0</v>
      </c>
      <c r="AE7" s="179">
        <f t="shared" ref="AE7:AE69" si="8">IF(ISNA(VLOOKUP(N7,DANGERCLP,8,FALSE)),0,(VLOOKUP(N7,DANGERCLP,8,FALSE)))</f>
        <v>0</v>
      </c>
      <c r="AF7" s="179">
        <f t="shared" ref="AF7:AF69" si="9">IF(ISNA(VLOOKUP(N7,DANGERCLP,9,FALSE)),0,(VLOOKUP(N7,DANGERCLP,9,FALSE)))</f>
        <v>0</v>
      </c>
      <c r="AG7" s="179">
        <f t="shared" ref="AG7:AG69" si="10">IF(ISNA(VLOOKUP(O7,DANGERCLP,7,FALSE)),0,(VLOOKUP(O7,DANGERCLP,7,FALSE)))</f>
        <v>0</v>
      </c>
      <c r="AH7" s="179">
        <f t="shared" ref="AH7:AH69" si="11">IF(ISNA(VLOOKUP(O7,DANGERCLP,8,FALSE)),0,(VLOOKUP(O7,DANGERCLP,8,FALSE)))</f>
        <v>0</v>
      </c>
      <c r="AI7" s="179">
        <f t="shared" ref="AI7:AI69" si="12">IF(ISNA(VLOOKUP(O7,DANGERCLP,9,FALSE)),0,(VLOOKUP(O7,DANGERCLP,9,FALSE)))</f>
        <v>0</v>
      </c>
      <c r="AJ7" s="180">
        <f t="shared" ref="AJ7:AJ70" si="13">SUM(X7,AA7,AD7,AG7)</f>
        <v>0</v>
      </c>
      <c r="AK7" s="180">
        <f t="shared" ref="AK7:AK70" si="14">SUM(Y7,AB7,AE7,AH7)</f>
        <v>0</v>
      </c>
      <c r="AL7" s="180" t="str">
        <f>IF(Z7=2,"2",IF(AC7=2,"2",IF(AF7=2,"2",IF(AI7=2,"2;","0"))))</f>
        <v>0</v>
      </c>
      <c r="AM7" s="180" t="str">
        <f>IF(Z7=1,"1",IF(AC7=1,"1",IF(AF7=1,"1",IF(AI7=1,"1","0"))))</f>
        <v>0</v>
      </c>
      <c r="AN7" s="180" t="str">
        <f>IF(SUM(AL7:AM7)=3,"3",IF(Z7=3,"3",IF(AC7=3,"3",IF(AF7=3,"3",IF(AI7=3,"3","0")))))</f>
        <v>0</v>
      </c>
      <c r="AO7" s="181" t="str">
        <f t="shared" ref="AO7:AO70" si="15">IF(AJ7=0,"NON","OUI")</f>
        <v>NON</v>
      </c>
      <c r="AP7" s="181" t="str">
        <f t="shared" ref="AP7:AP40" si="16">IF(AK7=0,"NON","OUI")</f>
        <v>NON</v>
      </c>
      <c r="AQ7" s="181" t="str">
        <f>IF((AL7+AM7)=3,"YEUX / INGESTION",IF(AL7="2","YEUX",IF(AM7="1","INGESTION","NON")))</f>
        <v>NON</v>
      </c>
      <c r="AR7" s="181" t="str">
        <f t="shared" ref="AR7:AR69" si="17">IF(SUM(AS7:AV7)=0,"NON","OUI")</f>
        <v>NON</v>
      </c>
      <c r="AS7" s="182">
        <f t="shared" ref="AS7:AS69" si="18">IF(ISNA(VLOOKUP(L7,CMRCLP,4,FALSE)),0,VLOOKUP(L7,CMRCLP,4))</f>
        <v>0</v>
      </c>
      <c r="AT7" s="182">
        <f t="shared" ref="AT7:AT69" si="19">IF(ISNA(VLOOKUP(M7,CMRCLP,4,FALSE)),0,VLOOKUP(M7,CMRCLP,4))</f>
        <v>0</v>
      </c>
      <c r="AU7" s="182">
        <f t="shared" ref="AU7:AU69" si="20">IF(ISNA(VLOOKUP(N7,CMRCLP,4,FALSE)),0,VLOOKUP(N7,CMRCLP,4))</f>
        <v>0</v>
      </c>
      <c r="AV7" s="182">
        <f t="shared" ref="AV7:AV69" si="21">IF(ISNA(VLOOKUP(O7,CMRCLP,4,FALSE)),0,VLOOKUP(O7,CMRCLP,4))</f>
        <v>0</v>
      </c>
      <c r="AW7" s="182">
        <f t="shared" ref="AW7:AW69" si="22">IF(ISNA(VLOOKUP(L7,DANGERCLP,2,FALSE)),1,VLOOKUP(L7,DANGERCLP,2,FALSE))</f>
        <v>1</v>
      </c>
      <c r="AX7" s="182">
        <f t="shared" ref="AX7:AX69" si="23">IF(ISNA(VLOOKUP(M7,DANGERCLP,2,FALSE)),1,VLOOKUP(M7,DANGERCLP,2,FALSE))</f>
        <v>1</v>
      </c>
      <c r="AY7" s="182">
        <f t="shared" ref="AY7:AY69" si="24">IF(ISNA(VLOOKUP(N7,DANGERCLP,2,FALSE)),1,VLOOKUP(N7,DANGERCLP,2,FALSE))</f>
        <v>1</v>
      </c>
      <c r="AZ7" s="182">
        <f t="shared" ref="AZ7:AZ69" si="25">IF(ISNA(VLOOKUP(O7,DANGERCLP,2,FALSE)),1,VLOOKUP(O7,DANGERCLP,2,FALSE))</f>
        <v>1</v>
      </c>
      <c r="BA7" s="182">
        <f t="shared" ref="BA7:BA69" si="26">IF(ISNA(VLOOKUP(P7,VLEPON,2)),1,VLOOKUP(P7,VLEPON,2))</f>
        <v>1</v>
      </c>
      <c r="BB7" s="183">
        <f t="shared" ref="BB7:BB70" si="27">R7/MAXA($R$7:$R$393)</f>
        <v>1</v>
      </c>
      <c r="BC7" s="184">
        <f t="shared" ref="BC7:BC39" si="28">BE7*10+BG7</f>
        <v>51</v>
      </c>
      <c r="BD7" s="184">
        <f t="shared" ref="BD7:BD39" si="29">BH7*10+BF7</f>
        <v>41</v>
      </c>
      <c r="BE7" s="185">
        <f t="shared" ref="BE7:BE39" si="30">IF(BB7&gt;0.33,5,(IF(BB7&gt;0.12,4,IF(BB7&gt;0.05,3,IF(BB7&gt;0.01001,2,1)))))</f>
        <v>5</v>
      </c>
      <c r="BF7" s="185">
        <f t="shared" ref="BF7:BF69" si="31">MAXA(AW7:BA7)</f>
        <v>1</v>
      </c>
      <c r="BG7" s="186">
        <f t="shared" ref="BG7:BG70" si="32">IF(ISNA(VLOOKUP((CONCATENATE(S7,T7)),Fréquencess,3,FALSE)),0,VLOOKUP((CONCATENATE(S7,T7)),Fréquencess,3,FALSE))</f>
        <v>1</v>
      </c>
      <c r="BH7" s="187">
        <f t="shared" ref="BH7:BH39" si="33">IF(ISNA(VLOOKUP(BC7,Exposition,2,FALSE)),0,VLOOKUP(BC7,Exposition,2,FALSE))</f>
        <v>4</v>
      </c>
      <c r="BI7" s="187">
        <f>IF(ISNA(VLOOKUP(BD7,Risque_potentiel,2,FALSE)),0,VLOOKUP(BD7,Risque_potentiel,2,FALSE))</f>
        <v>30</v>
      </c>
      <c r="BJ7" s="187" t="str">
        <f t="shared" ref="BJ7:BJ39" si="34">IF(BI7&gt;=10000,"Fort",IF(BI7&lt;100,"Faible", "Moyen"))</f>
        <v>Faible</v>
      </c>
      <c r="BK7" s="187">
        <f>VLOOKUP(BF7,score_danger,2,FALSE)</f>
        <v>1</v>
      </c>
      <c r="BL7" s="187">
        <f t="shared" ref="BL7:BL69" si="35">IF(ISNA(VLOOKUP(Q7,score_volatilité,2,FALSE)),0,VLOOKUP(Q7,score_volatilité,2,FALSE))</f>
        <v>1</v>
      </c>
      <c r="BM7" s="187">
        <f t="shared" ref="BM7:BM69" si="36">IF(ISNA(VLOOKUP(V7,score_procédé,2,FALSE)),0,VLOOKUP(V7,score_procédé,2,FALSE))</f>
        <v>0.5</v>
      </c>
      <c r="BN7" s="187">
        <f t="shared" ref="BN7:BN69" si="37">IF(ISNA(VLOOKUP(W7,score_protection,2,FALSE)),0,VLOOKUP(W7,score_protection,2,FALSE))</f>
        <v>1</v>
      </c>
      <c r="BO7" s="186">
        <f t="shared" ref="BO7:BO70" si="38">BK7*BL7*BM7*BN7</f>
        <v>0.5</v>
      </c>
      <c r="BP7" s="188" t="str">
        <f t="shared" ref="BP7:BP70" si="39">IF(BO7&lt;100,"RISQUE MINIME","RISQUE NON FAIBLE")</f>
        <v>RISQUE MINIME</v>
      </c>
      <c r="BQ7" s="182">
        <f t="shared" ref="BQ7:BQ69" si="40">IF(ISNA(VLOOKUP(L7,DANGERARRETE,10,FALSE)),0,VLOOKUP(L7,DANGERARRETE,10,FALSE))</f>
        <v>0</v>
      </c>
      <c r="BR7" s="182">
        <f t="shared" ref="BR7:BR69" si="41">IF(ISNA(VLOOKUP(M7,DANGERARRETE,10,FALSE)),0,VLOOKUP(M7,DANGERARRETE,10,FALSE))</f>
        <v>0</v>
      </c>
      <c r="BS7" s="182">
        <f t="shared" ref="BS7:BS69" si="42">IF(ISNA(VLOOKUP(N7,DANGERARRETE,10,FALSE)),0,VLOOKUP(N7,DANGERARRETE,10,FALSE))</f>
        <v>0</v>
      </c>
      <c r="BT7" s="182">
        <f t="shared" ref="BT7:BT69" si="43">IF(ISNA(VLOOKUP(O7,DANGERARRETE,10,FALSE)),0,VLOOKUP(O7,DANGERARRETE,10,FALSE))</f>
        <v>0</v>
      </c>
      <c r="BU7" s="182">
        <f t="shared" ref="BU7:BU70" si="44">SUM(BQ7:BT7)</f>
        <v>0</v>
      </c>
      <c r="BV7" s="159" t="str">
        <f>IF(BU7=0,"NON","OUI")</f>
        <v>NON</v>
      </c>
      <c r="BW7" s="105"/>
      <c r="BX7" s="105"/>
      <c r="BY7" s="105"/>
      <c r="BZ7" s="105"/>
      <c r="CA7" s="105"/>
      <c r="CB7" s="105"/>
      <c r="CC7" s="105"/>
      <c r="CD7" s="105"/>
      <c r="CE7" s="105"/>
      <c r="CF7" s="105"/>
      <c r="CG7" s="105"/>
      <c r="CH7" s="105"/>
      <c r="CI7" s="105"/>
      <c r="CJ7" s="105"/>
      <c r="CK7" s="105"/>
      <c r="CL7" s="105"/>
      <c r="CM7" s="105"/>
      <c r="CN7" s="105"/>
      <c r="CO7" s="105"/>
      <c r="CP7" s="105"/>
      <c r="CQ7" s="105"/>
      <c r="CR7" s="105"/>
      <c r="CS7" s="105"/>
      <c r="CT7" s="105"/>
      <c r="CU7" s="105"/>
      <c r="CV7" s="105"/>
      <c r="CW7" s="105"/>
      <c r="CX7" s="105"/>
      <c r="CY7" s="105"/>
      <c r="CZ7" s="105"/>
      <c r="DA7" s="105"/>
      <c r="DB7" s="105"/>
      <c r="DC7" s="105"/>
      <c r="DD7" s="105"/>
      <c r="DE7" s="105"/>
      <c r="DF7" s="105"/>
      <c r="DG7" s="105"/>
      <c r="DH7" s="105"/>
      <c r="DI7" s="105"/>
      <c r="DJ7" s="105"/>
      <c r="DK7" s="105"/>
      <c r="DL7" s="105"/>
      <c r="DM7" s="105"/>
      <c r="DN7" s="105"/>
      <c r="DO7" s="105"/>
      <c r="DP7" s="105"/>
      <c r="DQ7" s="105"/>
      <c r="DR7" s="105"/>
      <c r="DS7" s="105"/>
      <c r="DT7" s="105"/>
      <c r="DU7" s="105"/>
      <c r="DV7" s="105"/>
      <c r="DW7" s="105"/>
      <c r="DX7" s="105"/>
      <c r="DY7" s="105"/>
      <c r="DZ7" s="105"/>
      <c r="EA7" s="105"/>
      <c r="EB7" s="105"/>
      <c r="EC7" s="105"/>
      <c r="ED7" s="105"/>
      <c r="EE7" s="105"/>
      <c r="EF7" s="105"/>
      <c r="EG7" s="105"/>
      <c r="EH7" s="105"/>
      <c r="EI7" s="105"/>
      <c r="EJ7" s="105"/>
      <c r="EK7" s="105"/>
      <c r="EL7" s="105"/>
      <c r="EM7" s="105"/>
      <c r="EN7" s="105"/>
      <c r="EO7" s="105"/>
      <c r="EP7" s="105"/>
      <c r="EQ7" s="105"/>
      <c r="ER7" s="105"/>
      <c r="ES7" s="105"/>
      <c r="ET7" s="105"/>
      <c r="EU7" s="105"/>
      <c r="EV7" s="105"/>
      <c r="EW7" s="105"/>
      <c r="EX7" s="105"/>
      <c r="EY7" s="105"/>
      <c r="EZ7" s="105"/>
      <c r="FA7" s="105"/>
      <c r="FB7" s="105"/>
      <c r="FC7" s="105"/>
      <c r="FD7" s="105"/>
      <c r="FE7" s="105"/>
      <c r="FF7" s="105"/>
      <c r="FG7" s="105"/>
      <c r="FH7" s="105"/>
      <c r="FI7" s="105"/>
      <c r="FJ7" s="105"/>
      <c r="FK7" s="105"/>
      <c r="FL7" s="105"/>
      <c r="FM7" s="105"/>
      <c r="FN7" s="105"/>
      <c r="FO7" s="105"/>
      <c r="FP7" s="105"/>
      <c r="FQ7" s="105"/>
      <c r="FR7" s="105"/>
      <c r="FS7" s="105"/>
      <c r="FT7" s="105"/>
      <c r="FU7" s="105"/>
      <c r="FV7" s="105"/>
      <c r="FW7" s="105"/>
      <c r="FX7" s="105"/>
      <c r="FY7" s="105"/>
      <c r="FZ7" s="105"/>
      <c r="GA7" s="105"/>
      <c r="GB7" s="105"/>
      <c r="GC7" s="105"/>
      <c r="GD7" s="105"/>
      <c r="GE7" s="105"/>
      <c r="GF7" s="105"/>
      <c r="GG7" s="105"/>
      <c r="GH7" s="105"/>
      <c r="GI7" s="105"/>
      <c r="GJ7" s="105"/>
      <c r="GK7" s="105"/>
      <c r="GL7" s="105"/>
      <c r="GM7" s="105"/>
      <c r="GN7" s="105"/>
      <c r="GO7" s="105"/>
      <c r="GP7" s="105"/>
      <c r="GQ7" s="105"/>
      <c r="GR7" s="105"/>
      <c r="GS7" s="105"/>
      <c r="GT7" s="105"/>
      <c r="GU7" s="105"/>
      <c r="GV7" s="105"/>
      <c r="GW7" s="105"/>
      <c r="GX7" s="105"/>
      <c r="GY7" s="105"/>
      <c r="GZ7" s="105"/>
      <c r="HA7" s="105"/>
      <c r="HB7" s="105"/>
      <c r="HC7" s="105"/>
      <c r="HD7" s="105"/>
      <c r="HE7" s="105"/>
      <c r="HF7" s="105"/>
      <c r="HG7" s="105"/>
      <c r="HH7" s="105"/>
      <c r="HI7" s="105"/>
      <c r="HJ7" s="105"/>
      <c r="HK7" s="105"/>
      <c r="HL7" s="105"/>
      <c r="HM7" s="105"/>
      <c r="HN7" s="105"/>
      <c r="HO7" s="105"/>
      <c r="HP7" s="105"/>
      <c r="HQ7" s="105"/>
      <c r="HR7" s="105"/>
      <c r="HS7" s="105"/>
      <c r="HT7" s="105"/>
      <c r="HU7" s="105"/>
      <c r="HV7" s="105"/>
      <c r="HW7" s="105"/>
      <c r="HX7" s="105"/>
      <c r="HY7" s="105"/>
      <c r="HZ7" s="105"/>
      <c r="IA7" s="105"/>
      <c r="IB7" s="105"/>
    </row>
    <row r="8" spans="1:236" s="116" customFormat="1" ht="26.55" customHeight="1" x14ac:dyDescent="0.25">
      <c r="A8" s="79">
        <v>2</v>
      </c>
      <c r="B8" s="113"/>
      <c r="C8" s="113"/>
      <c r="D8" s="114"/>
      <c r="E8" s="114"/>
      <c r="F8" s="115"/>
      <c r="G8" s="123" t="s">
        <v>77</v>
      </c>
      <c r="H8" s="123" t="s">
        <v>77</v>
      </c>
      <c r="I8" s="123" t="s">
        <v>77</v>
      </c>
      <c r="J8" s="123" t="s">
        <v>77</v>
      </c>
      <c r="K8" s="123" t="s">
        <v>9</v>
      </c>
      <c r="L8" s="116" t="s">
        <v>8</v>
      </c>
      <c r="M8" s="116" t="s">
        <v>8</v>
      </c>
      <c r="N8" s="116" t="s">
        <v>8</v>
      </c>
      <c r="O8" s="116" t="s">
        <v>8</v>
      </c>
      <c r="P8" s="131" t="s">
        <v>77</v>
      </c>
      <c r="Q8" s="124" t="s">
        <v>35</v>
      </c>
      <c r="R8" s="174">
        <v>1</v>
      </c>
      <c r="S8" s="175" t="s">
        <v>59</v>
      </c>
      <c r="T8" s="175" t="s">
        <v>271</v>
      </c>
      <c r="U8" s="176" t="str">
        <f t="shared" si="0"/>
        <v>&lt; 30 mn</v>
      </c>
      <c r="V8" s="177" t="s">
        <v>32</v>
      </c>
      <c r="W8" s="178" t="s">
        <v>112</v>
      </c>
      <c r="X8" s="179">
        <f t="shared" si="1"/>
        <v>0</v>
      </c>
      <c r="Y8" s="179">
        <f t="shared" si="2"/>
        <v>0</v>
      </c>
      <c r="Z8" s="179">
        <f t="shared" si="3"/>
        <v>0</v>
      </c>
      <c r="AA8" s="179">
        <f t="shared" si="4"/>
        <v>0</v>
      </c>
      <c r="AB8" s="179">
        <f t="shared" si="5"/>
        <v>0</v>
      </c>
      <c r="AC8" s="179">
        <f t="shared" si="6"/>
        <v>0</v>
      </c>
      <c r="AD8" s="179">
        <f t="shared" si="7"/>
        <v>0</v>
      </c>
      <c r="AE8" s="179">
        <f t="shared" si="8"/>
        <v>0</v>
      </c>
      <c r="AF8" s="179">
        <f t="shared" si="9"/>
        <v>0</v>
      </c>
      <c r="AG8" s="179">
        <f t="shared" si="10"/>
        <v>0</v>
      </c>
      <c r="AH8" s="179">
        <f t="shared" si="11"/>
        <v>0</v>
      </c>
      <c r="AI8" s="179">
        <f t="shared" si="12"/>
        <v>0</v>
      </c>
      <c r="AJ8" s="180">
        <f t="shared" si="13"/>
        <v>0</v>
      </c>
      <c r="AK8" s="180">
        <f t="shared" si="14"/>
        <v>0</v>
      </c>
      <c r="AL8" s="180" t="str">
        <f t="shared" ref="AL8:AL70" si="45">IF(Z8=2,"2",IF(AC8=2,"2",IF(AF8=2,"2",IF(AI8=2,"2;","0"))))</f>
        <v>0</v>
      </c>
      <c r="AM8" s="180" t="str">
        <f t="shared" ref="AM8:AM71" si="46">IF(Z8=1,"1",IF(AC8=1,"1",IF(AF8=1,"1",IF(AI8=1,"1","0"))))</f>
        <v>0</v>
      </c>
      <c r="AN8" s="180" t="str">
        <f t="shared" ref="AN8:AN71" si="47">IF(SUM(AL8:AM8)=3,"3",IF(Z8=3,"3",IF(AC8=3,"3",IF(AF8=3,"3",IF(AI8=3,"3","0")))))</f>
        <v>0</v>
      </c>
      <c r="AO8" s="181" t="str">
        <f t="shared" si="15"/>
        <v>NON</v>
      </c>
      <c r="AP8" s="181" t="str">
        <f t="shared" si="16"/>
        <v>NON</v>
      </c>
      <c r="AQ8" s="181" t="str">
        <f t="shared" ref="AQ8:AQ71" si="48">IF((AL8+AM8)=3,"YEUX / INGESTION",IF(AL8="2","YEUX",IF(AM8="1","INGESTION","NON")))</f>
        <v>NON</v>
      </c>
      <c r="AR8" s="181" t="str">
        <f t="shared" si="17"/>
        <v>NON</v>
      </c>
      <c r="AS8" s="182">
        <f t="shared" si="18"/>
        <v>0</v>
      </c>
      <c r="AT8" s="182">
        <f t="shared" si="19"/>
        <v>0</v>
      </c>
      <c r="AU8" s="182">
        <f t="shared" si="20"/>
        <v>0</v>
      </c>
      <c r="AV8" s="182">
        <f t="shared" si="21"/>
        <v>0</v>
      </c>
      <c r="AW8" s="182">
        <f t="shared" si="22"/>
        <v>1</v>
      </c>
      <c r="AX8" s="182">
        <f t="shared" si="23"/>
        <v>1</v>
      </c>
      <c r="AY8" s="182">
        <f t="shared" si="24"/>
        <v>1</v>
      </c>
      <c r="AZ8" s="182">
        <f t="shared" si="25"/>
        <v>1</v>
      </c>
      <c r="BA8" s="182">
        <f t="shared" si="26"/>
        <v>1</v>
      </c>
      <c r="BB8" s="183">
        <f t="shared" si="27"/>
        <v>1</v>
      </c>
      <c r="BC8" s="184">
        <f t="shared" si="28"/>
        <v>51</v>
      </c>
      <c r="BD8" s="184">
        <f t="shared" si="29"/>
        <v>41</v>
      </c>
      <c r="BE8" s="185">
        <f t="shared" si="30"/>
        <v>5</v>
      </c>
      <c r="BF8" s="185">
        <f t="shared" si="31"/>
        <v>1</v>
      </c>
      <c r="BG8" s="186">
        <f t="shared" si="32"/>
        <v>1</v>
      </c>
      <c r="BH8" s="187">
        <f t="shared" si="33"/>
        <v>4</v>
      </c>
      <c r="BI8" s="187">
        <f t="shared" ref="BI8:BI39" si="49">IF(ISNA(VLOOKUP(BD8,Risque_potentiel,2,FALSE)),0,VLOOKUP(BD8,Risque_potentiel,2,FALSE))</f>
        <v>30</v>
      </c>
      <c r="BJ8" s="187" t="str">
        <f t="shared" si="34"/>
        <v>Faible</v>
      </c>
      <c r="BK8" s="187">
        <f t="shared" ref="BK8:BK39" si="50">VLOOKUP(BF8,score_danger,2,FALSE)</f>
        <v>1</v>
      </c>
      <c r="BL8" s="187">
        <f t="shared" si="35"/>
        <v>1</v>
      </c>
      <c r="BM8" s="187">
        <f t="shared" si="36"/>
        <v>0.5</v>
      </c>
      <c r="BN8" s="187">
        <f t="shared" si="37"/>
        <v>1</v>
      </c>
      <c r="BO8" s="186">
        <f t="shared" si="38"/>
        <v>0.5</v>
      </c>
      <c r="BP8" s="188" t="str">
        <f t="shared" si="39"/>
        <v>RISQUE MINIME</v>
      </c>
      <c r="BQ8" s="182">
        <f t="shared" si="40"/>
        <v>0</v>
      </c>
      <c r="BR8" s="182">
        <f t="shared" si="41"/>
        <v>0</v>
      </c>
      <c r="BS8" s="182">
        <f t="shared" si="42"/>
        <v>0</v>
      </c>
      <c r="BT8" s="182">
        <f t="shared" si="43"/>
        <v>0</v>
      </c>
      <c r="BU8" s="182">
        <f t="shared" si="44"/>
        <v>0</v>
      </c>
      <c r="BV8" s="159" t="str">
        <f t="shared" ref="BV8:BV71" si="51">IF(BU8=0,"NON","OUI")</f>
        <v>NON</v>
      </c>
      <c r="BW8" s="105"/>
      <c r="BX8" s="105"/>
      <c r="BY8" s="105"/>
      <c r="BZ8" s="105"/>
      <c r="CA8" s="105"/>
      <c r="CB8" s="105"/>
      <c r="CC8" s="105"/>
      <c r="CD8" s="105"/>
      <c r="CE8" s="105"/>
      <c r="CF8" s="105"/>
      <c r="CG8" s="105"/>
      <c r="CH8" s="105"/>
      <c r="CI8" s="105"/>
      <c r="CJ8" s="105"/>
      <c r="CK8" s="105"/>
      <c r="CL8" s="105"/>
      <c r="CM8" s="105"/>
      <c r="CN8" s="105"/>
      <c r="CO8" s="105"/>
      <c r="CP8" s="105"/>
      <c r="CQ8" s="105"/>
      <c r="CR8" s="105"/>
      <c r="CS8" s="105"/>
      <c r="CT8" s="105"/>
      <c r="CU8" s="105"/>
      <c r="CV8" s="105"/>
      <c r="CW8" s="105"/>
      <c r="CX8" s="105"/>
      <c r="CY8" s="105"/>
      <c r="CZ8" s="105"/>
      <c r="DA8" s="105"/>
      <c r="DB8" s="105"/>
      <c r="DC8" s="105"/>
      <c r="DD8" s="105"/>
      <c r="DE8" s="105"/>
      <c r="DF8" s="105"/>
      <c r="DG8" s="105"/>
      <c r="DH8" s="105"/>
      <c r="DI8" s="105"/>
      <c r="DJ8" s="105"/>
      <c r="DK8" s="105"/>
      <c r="DL8" s="105"/>
      <c r="DM8" s="105"/>
      <c r="DN8" s="105"/>
      <c r="DO8" s="105"/>
      <c r="DP8" s="105"/>
      <c r="DQ8" s="105"/>
      <c r="DR8" s="105"/>
      <c r="DS8" s="105"/>
      <c r="DT8" s="105"/>
      <c r="DU8" s="105"/>
      <c r="DV8" s="105"/>
      <c r="DW8" s="105"/>
      <c r="DX8" s="105"/>
      <c r="DY8" s="105"/>
      <c r="DZ8" s="105"/>
      <c r="EA8" s="105"/>
      <c r="EB8" s="105"/>
      <c r="EC8" s="105"/>
      <c r="ED8" s="105"/>
      <c r="EE8" s="105"/>
      <c r="EF8" s="105"/>
      <c r="EG8" s="105"/>
      <c r="EH8" s="105"/>
      <c r="EI8" s="105"/>
      <c r="EJ8" s="105"/>
      <c r="EK8" s="105"/>
      <c r="EL8" s="105"/>
      <c r="EM8" s="105"/>
      <c r="EN8" s="105"/>
      <c r="EO8" s="105"/>
      <c r="EP8" s="105"/>
      <c r="EQ8" s="105"/>
      <c r="ER8" s="105"/>
      <c r="ES8" s="105"/>
      <c r="ET8" s="105"/>
      <c r="EU8" s="105"/>
      <c r="EV8" s="105"/>
      <c r="EW8" s="105"/>
      <c r="EX8" s="105"/>
      <c r="EY8" s="105"/>
      <c r="EZ8" s="105"/>
      <c r="FA8" s="105"/>
      <c r="FB8" s="105"/>
      <c r="FC8" s="105"/>
      <c r="FD8" s="105"/>
      <c r="FE8" s="105"/>
      <c r="FF8" s="105"/>
      <c r="FG8" s="105"/>
      <c r="FH8" s="105"/>
      <c r="FI8" s="105"/>
      <c r="FJ8" s="105"/>
      <c r="FK8" s="105"/>
      <c r="FL8" s="105"/>
      <c r="FM8" s="105"/>
      <c r="FN8" s="105"/>
      <c r="FO8" s="105"/>
      <c r="FP8" s="105"/>
      <c r="FQ8" s="105"/>
      <c r="FR8" s="105"/>
      <c r="FS8" s="105"/>
      <c r="FT8" s="105"/>
      <c r="FU8" s="105"/>
      <c r="FV8" s="105"/>
      <c r="FW8" s="105"/>
      <c r="FX8" s="105"/>
      <c r="FY8" s="105"/>
      <c r="FZ8" s="105"/>
      <c r="GA8" s="105"/>
      <c r="GB8" s="105"/>
      <c r="GC8" s="105"/>
      <c r="GD8" s="105"/>
      <c r="GE8" s="105"/>
      <c r="GF8" s="105"/>
      <c r="GG8" s="105"/>
      <c r="GH8" s="105"/>
      <c r="GI8" s="105"/>
      <c r="GJ8" s="105"/>
      <c r="GK8" s="105"/>
      <c r="GL8" s="105"/>
      <c r="GM8" s="105"/>
      <c r="GN8" s="105"/>
      <c r="GO8" s="105"/>
      <c r="GP8" s="105"/>
      <c r="GQ8" s="105"/>
      <c r="GR8" s="105"/>
      <c r="GS8" s="105"/>
      <c r="GT8" s="105"/>
      <c r="GU8" s="105"/>
      <c r="GV8" s="105"/>
      <c r="GW8" s="105"/>
      <c r="GX8" s="105"/>
      <c r="GY8" s="105"/>
      <c r="GZ8" s="105"/>
      <c r="HA8" s="105"/>
      <c r="HB8" s="105"/>
      <c r="HC8" s="105"/>
      <c r="HD8" s="105"/>
      <c r="HE8" s="105"/>
      <c r="HF8" s="105"/>
      <c r="HG8" s="105"/>
      <c r="HH8" s="105"/>
      <c r="HI8" s="105"/>
      <c r="HJ8" s="105"/>
      <c r="HK8" s="105"/>
      <c r="HL8" s="105"/>
      <c r="HM8" s="105"/>
      <c r="HN8" s="105"/>
      <c r="HO8" s="105"/>
      <c r="HP8" s="105"/>
      <c r="HQ8" s="105"/>
      <c r="HR8" s="105"/>
      <c r="HS8" s="105"/>
      <c r="HT8" s="105"/>
      <c r="HU8" s="105"/>
      <c r="HV8" s="105"/>
      <c r="HW8" s="105"/>
      <c r="HX8" s="105"/>
      <c r="HY8" s="105"/>
      <c r="HZ8" s="105"/>
      <c r="IA8" s="105"/>
      <c r="IB8" s="105"/>
    </row>
    <row r="9" spans="1:236" s="116" customFormat="1" ht="25.95" customHeight="1" x14ac:dyDescent="0.25">
      <c r="A9" s="79">
        <v>3</v>
      </c>
      <c r="B9" s="113"/>
      <c r="C9" s="113"/>
      <c r="D9" s="114"/>
      <c r="E9" s="114"/>
      <c r="F9" s="115"/>
      <c r="G9" s="123" t="s">
        <v>77</v>
      </c>
      <c r="H9" s="123" t="s">
        <v>77</v>
      </c>
      <c r="I9" s="123" t="s">
        <v>77</v>
      </c>
      <c r="J9" s="123" t="s">
        <v>77</v>
      </c>
      <c r="K9" s="123" t="s">
        <v>9</v>
      </c>
      <c r="L9" s="116" t="s">
        <v>8</v>
      </c>
      <c r="M9" s="116" t="s">
        <v>8</v>
      </c>
      <c r="N9" s="116" t="s">
        <v>8</v>
      </c>
      <c r="O9" s="116" t="s">
        <v>8</v>
      </c>
      <c r="P9" s="131" t="s">
        <v>77</v>
      </c>
      <c r="Q9" s="124" t="s">
        <v>35</v>
      </c>
      <c r="R9" s="174">
        <v>1</v>
      </c>
      <c r="S9" s="175" t="s">
        <v>59</v>
      </c>
      <c r="T9" s="175" t="s">
        <v>271</v>
      </c>
      <c r="U9" s="176" t="str">
        <f t="shared" si="0"/>
        <v>&lt; 30 mn</v>
      </c>
      <c r="V9" s="177" t="s">
        <v>32</v>
      </c>
      <c r="W9" s="178" t="s">
        <v>112</v>
      </c>
      <c r="X9" s="179">
        <f t="shared" si="1"/>
        <v>0</v>
      </c>
      <c r="Y9" s="179">
        <f t="shared" si="2"/>
        <v>0</v>
      </c>
      <c r="Z9" s="179">
        <f t="shared" si="3"/>
        <v>0</v>
      </c>
      <c r="AA9" s="179">
        <f t="shared" si="4"/>
        <v>0</v>
      </c>
      <c r="AB9" s="179">
        <f t="shared" si="5"/>
        <v>0</v>
      </c>
      <c r="AC9" s="179">
        <f t="shared" si="6"/>
        <v>0</v>
      </c>
      <c r="AD9" s="179">
        <f t="shared" si="7"/>
        <v>0</v>
      </c>
      <c r="AE9" s="179">
        <f t="shared" si="8"/>
        <v>0</v>
      </c>
      <c r="AF9" s="179">
        <f t="shared" si="9"/>
        <v>0</v>
      </c>
      <c r="AG9" s="179">
        <f t="shared" si="10"/>
        <v>0</v>
      </c>
      <c r="AH9" s="179">
        <f t="shared" si="11"/>
        <v>0</v>
      </c>
      <c r="AI9" s="179">
        <f t="shared" si="12"/>
        <v>0</v>
      </c>
      <c r="AJ9" s="180">
        <f t="shared" si="13"/>
        <v>0</v>
      </c>
      <c r="AK9" s="180">
        <f t="shared" si="14"/>
        <v>0</v>
      </c>
      <c r="AL9" s="180" t="str">
        <f t="shared" si="45"/>
        <v>0</v>
      </c>
      <c r="AM9" s="180" t="str">
        <f t="shared" si="46"/>
        <v>0</v>
      </c>
      <c r="AN9" s="180" t="str">
        <f t="shared" si="47"/>
        <v>0</v>
      </c>
      <c r="AO9" s="181" t="str">
        <f t="shared" si="15"/>
        <v>NON</v>
      </c>
      <c r="AP9" s="181" t="str">
        <f t="shared" si="16"/>
        <v>NON</v>
      </c>
      <c r="AQ9" s="181" t="str">
        <f t="shared" si="48"/>
        <v>NON</v>
      </c>
      <c r="AR9" s="181" t="str">
        <f t="shared" si="17"/>
        <v>NON</v>
      </c>
      <c r="AS9" s="182">
        <f t="shared" si="18"/>
        <v>0</v>
      </c>
      <c r="AT9" s="182">
        <f t="shared" si="19"/>
        <v>0</v>
      </c>
      <c r="AU9" s="182">
        <f t="shared" si="20"/>
        <v>0</v>
      </c>
      <c r="AV9" s="182">
        <f t="shared" si="21"/>
        <v>0</v>
      </c>
      <c r="AW9" s="182">
        <f t="shared" si="22"/>
        <v>1</v>
      </c>
      <c r="AX9" s="182">
        <f t="shared" si="23"/>
        <v>1</v>
      </c>
      <c r="AY9" s="182">
        <f t="shared" si="24"/>
        <v>1</v>
      </c>
      <c r="AZ9" s="182">
        <f t="shared" si="25"/>
        <v>1</v>
      </c>
      <c r="BA9" s="182">
        <f t="shared" si="26"/>
        <v>1</v>
      </c>
      <c r="BB9" s="183">
        <f t="shared" si="27"/>
        <v>1</v>
      </c>
      <c r="BC9" s="184">
        <f t="shared" si="28"/>
        <v>51</v>
      </c>
      <c r="BD9" s="184">
        <f t="shared" si="29"/>
        <v>41</v>
      </c>
      <c r="BE9" s="185">
        <f t="shared" si="30"/>
        <v>5</v>
      </c>
      <c r="BF9" s="185">
        <f t="shared" si="31"/>
        <v>1</v>
      </c>
      <c r="BG9" s="186">
        <f t="shared" si="32"/>
        <v>1</v>
      </c>
      <c r="BH9" s="187">
        <f t="shared" si="33"/>
        <v>4</v>
      </c>
      <c r="BI9" s="187">
        <f t="shared" si="49"/>
        <v>30</v>
      </c>
      <c r="BJ9" s="187" t="str">
        <f t="shared" si="34"/>
        <v>Faible</v>
      </c>
      <c r="BK9" s="187">
        <f t="shared" si="50"/>
        <v>1</v>
      </c>
      <c r="BL9" s="187">
        <f t="shared" si="35"/>
        <v>1</v>
      </c>
      <c r="BM9" s="187">
        <f t="shared" si="36"/>
        <v>0.5</v>
      </c>
      <c r="BN9" s="187">
        <f t="shared" si="37"/>
        <v>1</v>
      </c>
      <c r="BO9" s="186">
        <f t="shared" si="38"/>
        <v>0.5</v>
      </c>
      <c r="BP9" s="188" t="str">
        <f t="shared" si="39"/>
        <v>RISQUE MINIME</v>
      </c>
      <c r="BQ9" s="182">
        <f t="shared" si="40"/>
        <v>0</v>
      </c>
      <c r="BR9" s="182">
        <f t="shared" si="41"/>
        <v>0</v>
      </c>
      <c r="BS9" s="182">
        <f t="shared" si="42"/>
        <v>0</v>
      </c>
      <c r="BT9" s="182">
        <f t="shared" si="43"/>
        <v>0</v>
      </c>
      <c r="BU9" s="182">
        <f t="shared" si="44"/>
        <v>0</v>
      </c>
      <c r="BV9" s="159" t="str">
        <f t="shared" si="51"/>
        <v>NON</v>
      </c>
      <c r="BW9" s="105"/>
      <c r="BX9" s="105"/>
      <c r="BY9" s="105"/>
      <c r="BZ9" s="105"/>
      <c r="CA9" s="105"/>
      <c r="CB9" s="105"/>
      <c r="CC9" s="105"/>
      <c r="CD9" s="105"/>
      <c r="CE9" s="105"/>
      <c r="CF9" s="105"/>
      <c r="CG9" s="105"/>
      <c r="CH9" s="105"/>
      <c r="CI9" s="105"/>
      <c r="CJ9" s="105"/>
      <c r="CK9" s="105"/>
      <c r="CL9" s="105"/>
      <c r="CM9" s="105"/>
      <c r="CN9" s="105"/>
      <c r="CO9" s="105"/>
      <c r="CP9" s="105"/>
      <c r="CQ9" s="105"/>
      <c r="CR9" s="105"/>
      <c r="CS9" s="105"/>
      <c r="CT9" s="105"/>
      <c r="CU9" s="105"/>
      <c r="CV9" s="105"/>
      <c r="CW9" s="105"/>
      <c r="CX9" s="105"/>
      <c r="CY9" s="105"/>
      <c r="CZ9" s="105"/>
      <c r="DA9" s="105"/>
      <c r="DB9" s="105"/>
      <c r="DC9" s="105"/>
      <c r="DD9" s="105"/>
      <c r="DE9" s="105"/>
      <c r="DF9" s="105"/>
      <c r="DG9" s="105"/>
      <c r="DH9" s="105"/>
      <c r="DI9" s="105"/>
      <c r="DJ9" s="105"/>
      <c r="DK9" s="105"/>
      <c r="DL9" s="105"/>
      <c r="DM9" s="105"/>
      <c r="DN9" s="105"/>
      <c r="DO9" s="105"/>
      <c r="DP9" s="105"/>
      <c r="DQ9" s="105"/>
      <c r="DR9" s="105"/>
      <c r="DS9" s="105"/>
      <c r="DT9" s="105"/>
      <c r="DU9" s="105"/>
      <c r="DV9" s="105"/>
      <c r="DW9" s="105"/>
      <c r="DX9" s="105"/>
      <c r="DY9" s="105"/>
      <c r="DZ9" s="105"/>
      <c r="EA9" s="105"/>
      <c r="EB9" s="105"/>
      <c r="EC9" s="105"/>
      <c r="ED9" s="105"/>
      <c r="EE9" s="105"/>
      <c r="EF9" s="105"/>
      <c r="EG9" s="105"/>
      <c r="EH9" s="105"/>
      <c r="EI9" s="105"/>
      <c r="EJ9" s="105"/>
      <c r="EK9" s="105"/>
      <c r="EL9" s="105"/>
      <c r="EM9" s="105"/>
      <c r="EN9" s="105"/>
      <c r="EO9" s="105"/>
      <c r="EP9" s="105"/>
      <c r="EQ9" s="105"/>
      <c r="ER9" s="105"/>
      <c r="ES9" s="105"/>
      <c r="ET9" s="105"/>
      <c r="EU9" s="105"/>
      <c r="EV9" s="105"/>
      <c r="EW9" s="105"/>
      <c r="EX9" s="105"/>
      <c r="EY9" s="105"/>
      <c r="EZ9" s="105"/>
      <c r="FA9" s="105"/>
      <c r="FB9" s="105"/>
      <c r="FC9" s="105"/>
      <c r="FD9" s="105"/>
      <c r="FE9" s="105"/>
      <c r="FF9" s="105"/>
      <c r="FG9" s="105"/>
      <c r="FH9" s="105"/>
      <c r="FI9" s="105"/>
      <c r="FJ9" s="105"/>
      <c r="FK9" s="105"/>
      <c r="FL9" s="105"/>
      <c r="FM9" s="105"/>
      <c r="FN9" s="105"/>
      <c r="FO9" s="105"/>
      <c r="FP9" s="105"/>
      <c r="FQ9" s="105"/>
      <c r="FR9" s="105"/>
      <c r="FS9" s="105"/>
      <c r="FT9" s="105"/>
      <c r="FU9" s="105"/>
      <c r="FV9" s="105"/>
      <c r="FW9" s="105"/>
      <c r="FX9" s="105"/>
      <c r="FY9" s="105"/>
      <c r="FZ9" s="105"/>
      <c r="GA9" s="105"/>
      <c r="GB9" s="105"/>
      <c r="GC9" s="105"/>
      <c r="GD9" s="105"/>
      <c r="GE9" s="105"/>
      <c r="GF9" s="105"/>
      <c r="GG9" s="105"/>
      <c r="GH9" s="105"/>
      <c r="GI9" s="105"/>
      <c r="GJ9" s="105"/>
      <c r="GK9" s="105"/>
      <c r="GL9" s="105"/>
      <c r="GM9" s="105"/>
      <c r="GN9" s="105"/>
      <c r="GO9" s="105"/>
      <c r="GP9" s="105"/>
      <c r="GQ9" s="105"/>
      <c r="GR9" s="105"/>
      <c r="GS9" s="105"/>
      <c r="GT9" s="105"/>
      <c r="GU9" s="105"/>
      <c r="GV9" s="105"/>
      <c r="GW9" s="105"/>
      <c r="GX9" s="105"/>
      <c r="GY9" s="105"/>
      <c r="GZ9" s="105"/>
      <c r="HA9" s="105"/>
      <c r="HB9" s="105"/>
      <c r="HC9" s="105"/>
      <c r="HD9" s="105"/>
      <c r="HE9" s="105"/>
      <c r="HF9" s="105"/>
      <c r="HG9" s="105"/>
      <c r="HH9" s="105"/>
      <c r="HI9" s="105"/>
      <c r="HJ9" s="105"/>
      <c r="HK9" s="105"/>
      <c r="HL9" s="105"/>
      <c r="HM9" s="105"/>
      <c r="HN9" s="105"/>
      <c r="HO9" s="105"/>
      <c r="HP9" s="105"/>
      <c r="HQ9" s="105"/>
      <c r="HR9" s="105"/>
      <c r="HS9" s="105"/>
      <c r="HT9" s="105"/>
      <c r="HU9" s="105"/>
      <c r="HV9" s="105"/>
      <c r="HW9" s="105"/>
      <c r="HX9" s="105"/>
      <c r="HY9" s="105"/>
      <c r="HZ9" s="105"/>
      <c r="IA9" s="105"/>
      <c r="IB9" s="105"/>
    </row>
    <row r="10" spans="1:236" s="116" customFormat="1" ht="26.55" customHeight="1" x14ac:dyDescent="0.25">
      <c r="A10" s="79">
        <v>4</v>
      </c>
      <c r="B10" s="113"/>
      <c r="C10" s="113"/>
      <c r="D10" s="114"/>
      <c r="E10" s="114"/>
      <c r="F10" s="115"/>
      <c r="G10" s="123" t="s">
        <v>77</v>
      </c>
      <c r="H10" s="123" t="s">
        <v>77</v>
      </c>
      <c r="I10" s="123" t="s">
        <v>77</v>
      </c>
      <c r="J10" s="123" t="s">
        <v>77</v>
      </c>
      <c r="K10" s="123" t="s">
        <v>9</v>
      </c>
      <c r="L10" s="116" t="s">
        <v>8</v>
      </c>
      <c r="M10" s="116" t="s">
        <v>8</v>
      </c>
      <c r="N10" s="116" t="s">
        <v>8</v>
      </c>
      <c r="O10" s="116" t="s">
        <v>8</v>
      </c>
      <c r="P10" s="131" t="s">
        <v>77</v>
      </c>
      <c r="Q10" s="124" t="s">
        <v>35</v>
      </c>
      <c r="R10" s="174">
        <v>1</v>
      </c>
      <c r="S10" s="175" t="s">
        <v>59</v>
      </c>
      <c r="T10" s="175" t="s">
        <v>271</v>
      </c>
      <c r="U10" s="176" t="str">
        <f t="shared" si="0"/>
        <v>&lt; 30 mn</v>
      </c>
      <c r="V10" s="177" t="s">
        <v>32</v>
      </c>
      <c r="W10" s="178" t="s">
        <v>112</v>
      </c>
      <c r="X10" s="179">
        <f t="shared" si="1"/>
        <v>0</v>
      </c>
      <c r="Y10" s="179">
        <f t="shared" si="2"/>
        <v>0</v>
      </c>
      <c r="Z10" s="179">
        <f t="shared" si="3"/>
        <v>0</v>
      </c>
      <c r="AA10" s="179">
        <f t="shared" si="4"/>
        <v>0</v>
      </c>
      <c r="AB10" s="179">
        <f t="shared" si="5"/>
        <v>0</v>
      </c>
      <c r="AC10" s="179">
        <f t="shared" si="6"/>
        <v>0</v>
      </c>
      <c r="AD10" s="179">
        <f t="shared" si="7"/>
        <v>0</v>
      </c>
      <c r="AE10" s="179">
        <f t="shared" si="8"/>
        <v>0</v>
      </c>
      <c r="AF10" s="179">
        <f t="shared" si="9"/>
        <v>0</v>
      </c>
      <c r="AG10" s="179">
        <f t="shared" si="10"/>
        <v>0</v>
      </c>
      <c r="AH10" s="179">
        <f t="shared" si="11"/>
        <v>0</v>
      </c>
      <c r="AI10" s="179">
        <f t="shared" si="12"/>
        <v>0</v>
      </c>
      <c r="AJ10" s="180">
        <f t="shared" si="13"/>
        <v>0</v>
      </c>
      <c r="AK10" s="180">
        <f t="shared" si="14"/>
        <v>0</v>
      </c>
      <c r="AL10" s="180" t="str">
        <f t="shared" si="45"/>
        <v>0</v>
      </c>
      <c r="AM10" s="180" t="str">
        <f t="shared" si="46"/>
        <v>0</v>
      </c>
      <c r="AN10" s="180" t="str">
        <f t="shared" si="47"/>
        <v>0</v>
      </c>
      <c r="AO10" s="181" t="str">
        <f t="shared" si="15"/>
        <v>NON</v>
      </c>
      <c r="AP10" s="181" t="str">
        <f t="shared" si="16"/>
        <v>NON</v>
      </c>
      <c r="AQ10" s="181" t="str">
        <f t="shared" si="48"/>
        <v>NON</v>
      </c>
      <c r="AR10" s="181" t="str">
        <f t="shared" si="17"/>
        <v>NON</v>
      </c>
      <c r="AS10" s="182">
        <f t="shared" si="18"/>
        <v>0</v>
      </c>
      <c r="AT10" s="182">
        <f t="shared" si="19"/>
        <v>0</v>
      </c>
      <c r="AU10" s="182">
        <f t="shared" si="20"/>
        <v>0</v>
      </c>
      <c r="AV10" s="182">
        <f t="shared" si="21"/>
        <v>0</v>
      </c>
      <c r="AW10" s="182">
        <f t="shared" si="22"/>
        <v>1</v>
      </c>
      <c r="AX10" s="182">
        <f t="shared" si="23"/>
        <v>1</v>
      </c>
      <c r="AY10" s="182">
        <f t="shared" si="24"/>
        <v>1</v>
      </c>
      <c r="AZ10" s="182">
        <f t="shared" si="25"/>
        <v>1</v>
      </c>
      <c r="BA10" s="182">
        <f t="shared" si="26"/>
        <v>1</v>
      </c>
      <c r="BB10" s="183">
        <f t="shared" si="27"/>
        <v>1</v>
      </c>
      <c r="BC10" s="184">
        <f t="shared" si="28"/>
        <v>51</v>
      </c>
      <c r="BD10" s="184">
        <f t="shared" si="29"/>
        <v>41</v>
      </c>
      <c r="BE10" s="185">
        <f t="shared" si="30"/>
        <v>5</v>
      </c>
      <c r="BF10" s="185">
        <f t="shared" si="31"/>
        <v>1</v>
      </c>
      <c r="BG10" s="186">
        <f t="shared" si="32"/>
        <v>1</v>
      </c>
      <c r="BH10" s="187">
        <f t="shared" si="33"/>
        <v>4</v>
      </c>
      <c r="BI10" s="187">
        <f t="shared" si="49"/>
        <v>30</v>
      </c>
      <c r="BJ10" s="187" t="str">
        <f t="shared" si="34"/>
        <v>Faible</v>
      </c>
      <c r="BK10" s="187">
        <f t="shared" si="50"/>
        <v>1</v>
      </c>
      <c r="BL10" s="187">
        <f t="shared" si="35"/>
        <v>1</v>
      </c>
      <c r="BM10" s="187">
        <f t="shared" si="36"/>
        <v>0.5</v>
      </c>
      <c r="BN10" s="187">
        <f t="shared" si="37"/>
        <v>1</v>
      </c>
      <c r="BO10" s="186">
        <f t="shared" si="38"/>
        <v>0.5</v>
      </c>
      <c r="BP10" s="188" t="str">
        <f t="shared" si="39"/>
        <v>RISQUE MINIME</v>
      </c>
      <c r="BQ10" s="182">
        <f t="shared" si="40"/>
        <v>0</v>
      </c>
      <c r="BR10" s="182">
        <f t="shared" si="41"/>
        <v>0</v>
      </c>
      <c r="BS10" s="182">
        <f t="shared" si="42"/>
        <v>0</v>
      </c>
      <c r="BT10" s="182">
        <f t="shared" si="43"/>
        <v>0</v>
      </c>
      <c r="BU10" s="182">
        <f t="shared" si="44"/>
        <v>0</v>
      </c>
      <c r="BV10" s="159" t="str">
        <f t="shared" si="51"/>
        <v>NON</v>
      </c>
      <c r="BW10" s="105"/>
      <c r="BX10" s="105"/>
      <c r="BY10" s="105"/>
      <c r="BZ10" s="105"/>
      <c r="CA10" s="105"/>
      <c r="CB10" s="105"/>
      <c r="CC10" s="105"/>
      <c r="CD10" s="105"/>
      <c r="CE10" s="105"/>
      <c r="CF10" s="105"/>
      <c r="CG10" s="105"/>
      <c r="CH10" s="105"/>
      <c r="CI10" s="105"/>
      <c r="CJ10" s="105"/>
      <c r="CK10" s="105"/>
      <c r="CL10" s="105"/>
      <c r="CM10" s="105"/>
      <c r="CN10" s="105"/>
      <c r="CO10" s="105"/>
      <c r="CP10" s="105"/>
      <c r="CQ10" s="105"/>
      <c r="CR10" s="105"/>
      <c r="CS10" s="105"/>
      <c r="CT10" s="105"/>
      <c r="CU10" s="105"/>
      <c r="CV10" s="105"/>
      <c r="CW10" s="105"/>
      <c r="CX10" s="105"/>
      <c r="CY10" s="105"/>
      <c r="CZ10" s="105"/>
      <c r="DA10" s="105"/>
      <c r="DB10" s="105"/>
      <c r="DC10" s="105"/>
      <c r="DD10" s="105"/>
      <c r="DE10" s="105"/>
      <c r="DF10" s="105"/>
      <c r="DG10" s="105"/>
      <c r="DH10" s="105"/>
      <c r="DI10" s="105"/>
      <c r="DJ10" s="105"/>
      <c r="DK10" s="105"/>
      <c r="DL10" s="105"/>
      <c r="DM10" s="105"/>
      <c r="DN10" s="105"/>
      <c r="DO10" s="105"/>
      <c r="DP10" s="105"/>
      <c r="DQ10" s="105"/>
      <c r="DR10" s="105"/>
      <c r="DS10" s="105"/>
      <c r="DT10" s="105"/>
      <c r="DU10" s="105"/>
      <c r="DV10" s="105"/>
      <c r="DW10" s="105"/>
      <c r="DX10" s="105"/>
      <c r="DY10" s="105"/>
      <c r="DZ10" s="105"/>
      <c r="EA10" s="105"/>
      <c r="EB10" s="105"/>
      <c r="EC10" s="105"/>
      <c r="ED10" s="105"/>
      <c r="EE10" s="105"/>
      <c r="EF10" s="105"/>
      <c r="EG10" s="105"/>
      <c r="EH10" s="105"/>
      <c r="EI10" s="105"/>
      <c r="EJ10" s="105"/>
      <c r="EK10" s="105"/>
      <c r="EL10" s="105"/>
      <c r="EM10" s="105"/>
      <c r="EN10" s="105"/>
      <c r="EO10" s="105"/>
      <c r="EP10" s="105"/>
      <c r="EQ10" s="105"/>
      <c r="ER10" s="105"/>
      <c r="ES10" s="105"/>
      <c r="ET10" s="105"/>
      <c r="EU10" s="105"/>
      <c r="EV10" s="105"/>
      <c r="EW10" s="105"/>
      <c r="EX10" s="105"/>
      <c r="EY10" s="105"/>
      <c r="EZ10" s="105"/>
      <c r="FA10" s="105"/>
      <c r="FB10" s="105"/>
      <c r="FC10" s="105"/>
      <c r="FD10" s="105"/>
      <c r="FE10" s="105"/>
      <c r="FF10" s="105"/>
      <c r="FG10" s="105"/>
      <c r="FH10" s="105"/>
      <c r="FI10" s="105"/>
      <c r="FJ10" s="105"/>
      <c r="FK10" s="105"/>
      <c r="FL10" s="105"/>
      <c r="FM10" s="105"/>
      <c r="FN10" s="105"/>
      <c r="FO10" s="105"/>
      <c r="FP10" s="105"/>
      <c r="FQ10" s="105"/>
      <c r="FR10" s="105"/>
      <c r="FS10" s="105"/>
      <c r="FT10" s="105"/>
      <c r="FU10" s="105"/>
      <c r="FV10" s="105"/>
      <c r="FW10" s="105"/>
      <c r="FX10" s="105"/>
      <c r="FY10" s="105"/>
      <c r="FZ10" s="105"/>
      <c r="GA10" s="105"/>
      <c r="GB10" s="105"/>
      <c r="GC10" s="105"/>
      <c r="GD10" s="105"/>
      <c r="GE10" s="105"/>
      <c r="GF10" s="105"/>
      <c r="GG10" s="105"/>
      <c r="GH10" s="105"/>
      <c r="GI10" s="105"/>
      <c r="GJ10" s="105"/>
      <c r="GK10" s="105"/>
      <c r="GL10" s="105"/>
      <c r="GM10" s="105"/>
      <c r="GN10" s="105"/>
      <c r="GO10" s="105"/>
      <c r="GP10" s="105"/>
      <c r="GQ10" s="105"/>
      <c r="GR10" s="105"/>
      <c r="GS10" s="105"/>
      <c r="GT10" s="105"/>
      <c r="GU10" s="105"/>
      <c r="GV10" s="105"/>
      <c r="GW10" s="105"/>
      <c r="GX10" s="105"/>
      <c r="GY10" s="105"/>
      <c r="GZ10" s="105"/>
      <c r="HA10" s="105"/>
      <c r="HB10" s="105"/>
      <c r="HC10" s="105"/>
      <c r="HD10" s="105"/>
      <c r="HE10" s="105"/>
      <c r="HF10" s="105"/>
      <c r="HG10" s="105"/>
      <c r="HH10" s="105"/>
      <c r="HI10" s="105"/>
      <c r="HJ10" s="105"/>
      <c r="HK10" s="105"/>
      <c r="HL10" s="105"/>
      <c r="HM10" s="105"/>
      <c r="HN10" s="105"/>
      <c r="HO10" s="105"/>
      <c r="HP10" s="105"/>
      <c r="HQ10" s="105"/>
      <c r="HR10" s="105"/>
      <c r="HS10" s="105"/>
      <c r="HT10" s="105"/>
      <c r="HU10" s="105"/>
      <c r="HV10" s="105"/>
      <c r="HW10" s="105"/>
      <c r="HX10" s="105"/>
      <c r="HY10" s="105"/>
      <c r="HZ10" s="105"/>
      <c r="IA10" s="105"/>
      <c r="IB10" s="105"/>
    </row>
    <row r="11" spans="1:236" s="116" customFormat="1" ht="37.049999999999997" customHeight="1" x14ac:dyDescent="0.25">
      <c r="A11" s="79">
        <v>5</v>
      </c>
      <c r="B11" s="113"/>
      <c r="C11" s="113"/>
      <c r="D11" s="114"/>
      <c r="E11" s="114"/>
      <c r="F11" s="115"/>
      <c r="G11" s="123" t="s">
        <v>77</v>
      </c>
      <c r="H11" s="123" t="s">
        <v>77</v>
      </c>
      <c r="I11" s="123" t="s">
        <v>77</v>
      </c>
      <c r="J11" s="123" t="s">
        <v>77</v>
      </c>
      <c r="K11" s="123" t="s">
        <v>9</v>
      </c>
      <c r="L11" s="116" t="s">
        <v>8</v>
      </c>
      <c r="M11" s="116" t="s">
        <v>8</v>
      </c>
      <c r="N11" s="116" t="s">
        <v>8</v>
      </c>
      <c r="O11" s="116" t="s">
        <v>8</v>
      </c>
      <c r="P11" s="131" t="s">
        <v>77</v>
      </c>
      <c r="Q11" s="124" t="s">
        <v>35</v>
      </c>
      <c r="R11" s="174">
        <v>1</v>
      </c>
      <c r="S11" s="175" t="s">
        <v>59</v>
      </c>
      <c r="T11" s="175" t="s">
        <v>271</v>
      </c>
      <c r="U11" s="176" t="str">
        <f t="shared" si="0"/>
        <v>&lt; 30 mn</v>
      </c>
      <c r="V11" s="177" t="s">
        <v>32</v>
      </c>
      <c r="W11" s="178" t="s">
        <v>112</v>
      </c>
      <c r="X11" s="179">
        <f t="shared" si="1"/>
        <v>0</v>
      </c>
      <c r="Y11" s="179">
        <f t="shared" si="2"/>
        <v>0</v>
      </c>
      <c r="Z11" s="179">
        <f t="shared" si="3"/>
        <v>0</v>
      </c>
      <c r="AA11" s="179">
        <f t="shared" si="4"/>
        <v>0</v>
      </c>
      <c r="AB11" s="179">
        <f t="shared" si="5"/>
        <v>0</v>
      </c>
      <c r="AC11" s="179">
        <f t="shared" si="6"/>
        <v>0</v>
      </c>
      <c r="AD11" s="179">
        <f t="shared" si="7"/>
        <v>0</v>
      </c>
      <c r="AE11" s="179">
        <f t="shared" si="8"/>
        <v>0</v>
      </c>
      <c r="AF11" s="179">
        <f t="shared" si="9"/>
        <v>0</v>
      </c>
      <c r="AG11" s="179">
        <f t="shared" si="10"/>
        <v>0</v>
      </c>
      <c r="AH11" s="179">
        <f t="shared" si="11"/>
        <v>0</v>
      </c>
      <c r="AI11" s="179">
        <f t="shared" si="12"/>
        <v>0</v>
      </c>
      <c r="AJ11" s="180">
        <f t="shared" si="13"/>
        <v>0</v>
      </c>
      <c r="AK11" s="180">
        <f t="shared" si="14"/>
        <v>0</v>
      </c>
      <c r="AL11" s="180" t="str">
        <f t="shared" si="45"/>
        <v>0</v>
      </c>
      <c r="AM11" s="180" t="str">
        <f t="shared" si="46"/>
        <v>0</v>
      </c>
      <c r="AN11" s="180" t="str">
        <f t="shared" si="47"/>
        <v>0</v>
      </c>
      <c r="AO11" s="181" t="str">
        <f t="shared" si="15"/>
        <v>NON</v>
      </c>
      <c r="AP11" s="181" t="str">
        <f t="shared" si="16"/>
        <v>NON</v>
      </c>
      <c r="AQ11" s="181" t="str">
        <f t="shared" si="48"/>
        <v>NON</v>
      </c>
      <c r="AR11" s="181" t="str">
        <f t="shared" si="17"/>
        <v>NON</v>
      </c>
      <c r="AS11" s="182">
        <f t="shared" si="18"/>
        <v>0</v>
      </c>
      <c r="AT11" s="182">
        <f t="shared" si="19"/>
        <v>0</v>
      </c>
      <c r="AU11" s="182">
        <f t="shared" si="20"/>
        <v>0</v>
      </c>
      <c r="AV11" s="182">
        <f t="shared" si="21"/>
        <v>0</v>
      </c>
      <c r="AW11" s="182">
        <f t="shared" si="22"/>
        <v>1</v>
      </c>
      <c r="AX11" s="182">
        <f t="shared" si="23"/>
        <v>1</v>
      </c>
      <c r="AY11" s="182">
        <f t="shared" si="24"/>
        <v>1</v>
      </c>
      <c r="AZ11" s="182">
        <f t="shared" si="25"/>
        <v>1</v>
      </c>
      <c r="BA11" s="182">
        <f t="shared" si="26"/>
        <v>1</v>
      </c>
      <c r="BB11" s="183">
        <f t="shared" si="27"/>
        <v>1</v>
      </c>
      <c r="BC11" s="184">
        <f t="shared" si="28"/>
        <v>51</v>
      </c>
      <c r="BD11" s="184">
        <f t="shared" si="29"/>
        <v>41</v>
      </c>
      <c r="BE11" s="185">
        <f t="shared" si="30"/>
        <v>5</v>
      </c>
      <c r="BF11" s="185">
        <f t="shared" si="31"/>
        <v>1</v>
      </c>
      <c r="BG11" s="186">
        <f t="shared" si="32"/>
        <v>1</v>
      </c>
      <c r="BH11" s="187">
        <f t="shared" si="33"/>
        <v>4</v>
      </c>
      <c r="BI11" s="187">
        <f t="shared" si="49"/>
        <v>30</v>
      </c>
      <c r="BJ11" s="187" t="str">
        <f t="shared" si="34"/>
        <v>Faible</v>
      </c>
      <c r="BK11" s="187">
        <f t="shared" si="50"/>
        <v>1</v>
      </c>
      <c r="BL11" s="187">
        <f t="shared" si="35"/>
        <v>1</v>
      </c>
      <c r="BM11" s="187">
        <f t="shared" si="36"/>
        <v>0.5</v>
      </c>
      <c r="BN11" s="187">
        <f t="shared" si="37"/>
        <v>1</v>
      </c>
      <c r="BO11" s="186">
        <f t="shared" si="38"/>
        <v>0.5</v>
      </c>
      <c r="BP11" s="188" t="str">
        <f t="shared" si="39"/>
        <v>RISQUE MINIME</v>
      </c>
      <c r="BQ11" s="182">
        <f t="shared" si="40"/>
        <v>0</v>
      </c>
      <c r="BR11" s="182">
        <f t="shared" si="41"/>
        <v>0</v>
      </c>
      <c r="BS11" s="182">
        <f t="shared" si="42"/>
        <v>0</v>
      </c>
      <c r="BT11" s="182">
        <f t="shared" si="43"/>
        <v>0</v>
      </c>
      <c r="BU11" s="182">
        <f t="shared" si="44"/>
        <v>0</v>
      </c>
      <c r="BV11" s="159" t="str">
        <f t="shared" si="51"/>
        <v>NON</v>
      </c>
      <c r="BW11" s="105"/>
      <c r="BX11" s="105"/>
      <c r="BY11" s="105"/>
      <c r="BZ11" s="105"/>
      <c r="CA11" s="105"/>
      <c r="CB11" s="105"/>
      <c r="CC11" s="105"/>
      <c r="CD11" s="105"/>
      <c r="CE11" s="105"/>
      <c r="CF11" s="105"/>
      <c r="CG11" s="105"/>
      <c r="CH11" s="105"/>
      <c r="CI11" s="105"/>
      <c r="CJ11" s="105"/>
      <c r="CK11" s="105"/>
      <c r="CL11" s="105"/>
      <c r="CM11" s="105"/>
      <c r="CN11" s="105"/>
      <c r="CO11" s="105"/>
      <c r="CP11" s="105"/>
      <c r="CQ11" s="105"/>
      <c r="CR11" s="105"/>
      <c r="CS11" s="105"/>
      <c r="CT11" s="105"/>
      <c r="CU11" s="105"/>
      <c r="CV11" s="105"/>
      <c r="CW11" s="105"/>
      <c r="CX11" s="105"/>
      <c r="CY11" s="105"/>
      <c r="CZ11" s="105"/>
      <c r="DA11" s="105"/>
      <c r="DB11" s="105"/>
      <c r="DC11" s="105"/>
      <c r="DD11" s="105"/>
      <c r="DE11" s="105"/>
      <c r="DF11" s="105"/>
      <c r="DG11" s="105"/>
      <c r="DH11" s="105"/>
      <c r="DI11" s="105"/>
      <c r="DJ11" s="105"/>
      <c r="DK11" s="105"/>
      <c r="DL11" s="105"/>
      <c r="DM11" s="105"/>
      <c r="DN11" s="105"/>
      <c r="DO11" s="105"/>
      <c r="DP11" s="105"/>
      <c r="DQ11" s="105"/>
      <c r="DR11" s="105"/>
      <c r="DS11" s="105"/>
      <c r="DT11" s="105"/>
      <c r="DU11" s="105"/>
      <c r="DV11" s="105"/>
      <c r="DW11" s="105"/>
      <c r="DX11" s="105"/>
      <c r="DY11" s="105"/>
      <c r="DZ11" s="105"/>
      <c r="EA11" s="105"/>
      <c r="EB11" s="105"/>
      <c r="EC11" s="105"/>
      <c r="ED11" s="105"/>
      <c r="EE11" s="105"/>
      <c r="EF11" s="105"/>
      <c r="EG11" s="105"/>
      <c r="EH11" s="105"/>
      <c r="EI11" s="105"/>
      <c r="EJ11" s="105"/>
      <c r="EK11" s="105"/>
      <c r="EL11" s="105"/>
      <c r="EM11" s="105"/>
      <c r="EN11" s="105"/>
      <c r="EO11" s="105"/>
      <c r="EP11" s="105"/>
      <c r="EQ11" s="105"/>
      <c r="ER11" s="105"/>
      <c r="ES11" s="105"/>
      <c r="ET11" s="105"/>
      <c r="EU11" s="105"/>
      <c r="EV11" s="105"/>
      <c r="EW11" s="105"/>
      <c r="EX11" s="105"/>
      <c r="EY11" s="105"/>
      <c r="EZ11" s="105"/>
      <c r="FA11" s="105"/>
      <c r="FB11" s="105"/>
      <c r="FC11" s="105"/>
      <c r="FD11" s="105"/>
      <c r="FE11" s="105"/>
      <c r="FF11" s="105"/>
      <c r="FG11" s="105"/>
      <c r="FH11" s="105"/>
      <c r="FI11" s="105"/>
      <c r="FJ11" s="105"/>
      <c r="FK11" s="105"/>
      <c r="FL11" s="105"/>
      <c r="FM11" s="105"/>
      <c r="FN11" s="105"/>
      <c r="FO11" s="105"/>
      <c r="FP11" s="105"/>
      <c r="FQ11" s="105"/>
      <c r="FR11" s="105"/>
      <c r="FS11" s="105"/>
      <c r="FT11" s="105"/>
      <c r="FU11" s="105"/>
      <c r="FV11" s="105"/>
      <c r="FW11" s="105"/>
      <c r="FX11" s="105"/>
      <c r="FY11" s="105"/>
      <c r="FZ11" s="105"/>
      <c r="GA11" s="105"/>
      <c r="GB11" s="105"/>
      <c r="GC11" s="105"/>
      <c r="GD11" s="105"/>
      <c r="GE11" s="105"/>
      <c r="GF11" s="105"/>
      <c r="GG11" s="105"/>
      <c r="GH11" s="105"/>
      <c r="GI11" s="105"/>
      <c r="GJ11" s="105"/>
      <c r="GK11" s="105"/>
      <c r="GL11" s="105"/>
      <c r="GM11" s="105"/>
      <c r="GN11" s="105"/>
      <c r="GO11" s="105"/>
      <c r="GP11" s="105"/>
      <c r="GQ11" s="105"/>
      <c r="GR11" s="105"/>
      <c r="GS11" s="105"/>
      <c r="GT11" s="105"/>
      <c r="GU11" s="105"/>
      <c r="GV11" s="105"/>
      <c r="GW11" s="105"/>
      <c r="GX11" s="105"/>
      <c r="GY11" s="105"/>
      <c r="GZ11" s="105"/>
      <c r="HA11" s="105"/>
      <c r="HB11" s="105"/>
      <c r="HC11" s="105"/>
      <c r="HD11" s="105"/>
      <c r="HE11" s="105"/>
      <c r="HF11" s="105"/>
      <c r="HG11" s="105"/>
      <c r="HH11" s="105"/>
      <c r="HI11" s="105"/>
      <c r="HJ11" s="105"/>
      <c r="HK11" s="105"/>
      <c r="HL11" s="105"/>
      <c r="HM11" s="105"/>
      <c r="HN11" s="105"/>
      <c r="HO11" s="105"/>
      <c r="HP11" s="105"/>
      <c r="HQ11" s="105"/>
      <c r="HR11" s="105"/>
      <c r="HS11" s="105"/>
      <c r="HT11" s="105"/>
      <c r="HU11" s="105"/>
      <c r="HV11" s="105"/>
      <c r="HW11" s="105"/>
      <c r="HX11" s="105"/>
      <c r="HY11" s="105"/>
      <c r="HZ11" s="105"/>
      <c r="IA11" s="105"/>
      <c r="IB11" s="105"/>
    </row>
    <row r="12" spans="1:236" s="116" customFormat="1" ht="26.55" customHeight="1" x14ac:dyDescent="0.25">
      <c r="A12" s="79">
        <v>6</v>
      </c>
      <c r="B12" s="113"/>
      <c r="C12" s="113"/>
      <c r="D12" s="114"/>
      <c r="E12" s="114"/>
      <c r="F12" s="115"/>
      <c r="G12" s="123" t="s">
        <v>77</v>
      </c>
      <c r="H12" s="123" t="s">
        <v>77</v>
      </c>
      <c r="I12" s="123" t="s">
        <v>77</v>
      </c>
      <c r="J12" s="123" t="s">
        <v>77</v>
      </c>
      <c r="K12" s="123" t="s">
        <v>9</v>
      </c>
      <c r="L12" s="116" t="s">
        <v>8</v>
      </c>
      <c r="M12" s="116" t="s">
        <v>8</v>
      </c>
      <c r="N12" s="116" t="s">
        <v>8</v>
      </c>
      <c r="O12" s="116" t="s">
        <v>8</v>
      </c>
      <c r="P12" s="131" t="s">
        <v>77</v>
      </c>
      <c r="Q12" s="124" t="s">
        <v>35</v>
      </c>
      <c r="R12" s="174">
        <v>0</v>
      </c>
      <c r="S12" s="175" t="s">
        <v>59</v>
      </c>
      <c r="T12" s="175" t="s">
        <v>271</v>
      </c>
      <c r="U12" s="176" t="str">
        <f t="shared" si="0"/>
        <v>&lt; 30 mn</v>
      </c>
      <c r="V12" s="177" t="s">
        <v>32</v>
      </c>
      <c r="W12" s="178" t="s">
        <v>112</v>
      </c>
      <c r="X12" s="179">
        <f t="shared" si="1"/>
        <v>0</v>
      </c>
      <c r="Y12" s="179">
        <f t="shared" si="2"/>
        <v>0</v>
      </c>
      <c r="Z12" s="179">
        <f t="shared" si="3"/>
        <v>0</v>
      </c>
      <c r="AA12" s="179">
        <f t="shared" si="4"/>
        <v>0</v>
      </c>
      <c r="AB12" s="179">
        <f t="shared" si="5"/>
        <v>0</v>
      </c>
      <c r="AC12" s="179">
        <f t="shared" si="6"/>
        <v>0</v>
      </c>
      <c r="AD12" s="179">
        <f t="shared" si="7"/>
        <v>0</v>
      </c>
      <c r="AE12" s="179">
        <f t="shared" si="8"/>
        <v>0</v>
      </c>
      <c r="AF12" s="179">
        <f t="shared" si="9"/>
        <v>0</v>
      </c>
      <c r="AG12" s="179">
        <f t="shared" si="10"/>
        <v>0</v>
      </c>
      <c r="AH12" s="179">
        <f t="shared" si="11"/>
        <v>0</v>
      </c>
      <c r="AI12" s="179">
        <f t="shared" si="12"/>
        <v>0</v>
      </c>
      <c r="AJ12" s="180">
        <f t="shared" si="13"/>
        <v>0</v>
      </c>
      <c r="AK12" s="180">
        <f t="shared" si="14"/>
        <v>0</v>
      </c>
      <c r="AL12" s="180" t="str">
        <f t="shared" si="45"/>
        <v>0</v>
      </c>
      <c r="AM12" s="180" t="str">
        <f t="shared" si="46"/>
        <v>0</v>
      </c>
      <c r="AN12" s="180" t="str">
        <f t="shared" si="47"/>
        <v>0</v>
      </c>
      <c r="AO12" s="181" t="str">
        <f t="shared" si="15"/>
        <v>NON</v>
      </c>
      <c r="AP12" s="181" t="str">
        <f t="shared" si="16"/>
        <v>NON</v>
      </c>
      <c r="AQ12" s="181" t="str">
        <f t="shared" si="48"/>
        <v>NON</v>
      </c>
      <c r="AR12" s="181" t="str">
        <f t="shared" si="17"/>
        <v>NON</v>
      </c>
      <c r="AS12" s="182">
        <f>IF(ISNA(VLOOKUP(L12,CMRCLP,4,FALSE)),0,VLOOKUP(L12,CMRCLP,4))</f>
        <v>0</v>
      </c>
      <c r="AT12" s="182">
        <f t="shared" si="19"/>
        <v>0</v>
      </c>
      <c r="AU12" s="182">
        <f t="shared" si="20"/>
        <v>0</v>
      </c>
      <c r="AV12" s="182">
        <f t="shared" si="21"/>
        <v>0</v>
      </c>
      <c r="AW12" s="182">
        <f t="shared" si="22"/>
        <v>1</v>
      </c>
      <c r="AX12" s="182">
        <f t="shared" si="23"/>
        <v>1</v>
      </c>
      <c r="AY12" s="182">
        <f t="shared" si="24"/>
        <v>1</v>
      </c>
      <c r="AZ12" s="182">
        <f t="shared" si="25"/>
        <v>1</v>
      </c>
      <c r="BA12" s="182">
        <f t="shared" si="26"/>
        <v>1</v>
      </c>
      <c r="BB12" s="183">
        <f t="shared" si="27"/>
        <v>0</v>
      </c>
      <c r="BC12" s="184">
        <f t="shared" si="28"/>
        <v>11</v>
      </c>
      <c r="BD12" s="184">
        <f t="shared" si="29"/>
        <v>11</v>
      </c>
      <c r="BE12" s="185">
        <f t="shared" si="30"/>
        <v>1</v>
      </c>
      <c r="BF12" s="185">
        <f t="shared" si="31"/>
        <v>1</v>
      </c>
      <c r="BG12" s="186">
        <f t="shared" si="32"/>
        <v>1</v>
      </c>
      <c r="BH12" s="187">
        <f t="shared" si="33"/>
        <v>1</v>
      </c>
      <c r="BI12" s="187">
        <f t="shared" si="49"/>
        <v>1</v>
      </c>
      <c r="BJ12" s="187" t="str">
        <f t="shared" si="34"/>
        <v>Faible</v>
      </c>
      <c r="BK12" s="187">
        <f t="shared" si="50"/>
        <v>1</v>
      </c>
      <c r="BL12" s="187">
        <f t="shared" si="35"/>
        <v>1</v>
      </c>
      <c r="BM12" s="187">
        <f t="shared" si="36"/>
        <v>0.5</v>
      </c>
      <c r="BN12" s="187">
        <f t="shared" si="37"/>
        <v>1</v>
      </c>
      <c r="BO12" s="186">
        <f t="shared" si="38"/>
        <v>0.5</v>
      </c>
      <c r="BP12" s="188" t="str">
        <f t="shared" si="39"/>
        <v>RISQUE MINIME</v>
      </c>
      <c r="BQ12" s="182">
        <f t="shared" si="40"/>
        <v>0</v>
      </c>
      <c r="BR12" s="182">
        <f t="shared" si="41"/>
        <v>0</v>
      </c>
      <c r="BS12" s="182">
        <f t="shared" si="42"/>
        <v>0</v>
      </c>
      <c r="BT12" s="182">
        <f t="shared" si="43"/>
        <v>0</v>
      </c>
      <c r="BU12" s="182">
        <f t="shared" si="44"/>
        <v>0</v>
      </c>
      <c r="BV12" s="159" t="str">
        <f t="shared" si="51"/>
        <v>NON</v>
      </c>
      <c r="BW12" s="105"/>
      <c r="BX12" s="105"/>
      <c r="BY12" s="105"/>
      <c r="BZ12" s="105"/>
      <c r="CA12" s="105"/>
      <c r="CB12" s="105"/>
      <c r="CC12" s="105"/>
      <c r="CD12" s="105"/>
      <c r="CE12" s="105"/>
      <c r="CF12" s="105"/>
      <c r="CG12" s="105"/>
      <c r="CH12" s="105"/>
      <c r="CI12" s="105"/>
      <c r="CJ12" s="105"/>
      <c r="CK12" s="105"/>
      <c r="CL12" s="105"/>
      <c r="CM12" s="105"/>
      <c r="CN12" s="105"/>
      <c r="CO12" s="105"/>
      <c r="CP12" s="105"/>
      <c r="CQ12" s="105"/>
      <c r="CR12" s="105"/>
      <c r="CS12" s="105"/>
      <c r="CT12" s="105"/>
      <c r="CU12" s="105"/>
      <c r="CV12" s="105"/>
      <c r="CW12" s="105"/>
      <c r="CX12" s="105"/>
      <c r="CY12" s="105"/>
      <c r="CZ12" s="105"/>
      <c r="DA12" s="105"/>
      <c r="DB12" s="105"/>
      <c r="DC12" s="105"/>
      <c r="DD12" s="105"/>
      <c r="DE12" s="105"/>
      <c r="DF12" s="105"/>
      <c r="DG12" s="105"/>
      <c r="DH12" s="105"/>
      <c r="DI12" s="105"/>
      <c r="DJ12" s="105"/>
      <c r="DK12" s="105"/>
      <c r="DL12" s="105"/>
      <c r="DM12" s="105"/>
      <c r="DN12" s="105"/>
      <c r="DO12" s="105"/>
      <c r="DP12" s="105"/>
      <c r="DQ12" s="105"/>
      <c r="DR12" s="105"/>
      <c r="DS12" s="105"/>
      <c r="DT12" s="105"/>
      <c r="DU12" s="105"/>
      <c r="DV12" s="105"/>
      <c r="DW12" s="105"/>
      <c r="DX12" s="105"/>
      <c r="DY12" s="105"/>
      <c r="DZ12" s="105"/>
      <c r="EA12" s="105"/>
      <c r="EB12" s="105"/>
      <c r="EC12" s="105"/>
      <c r="ED12" s="105"/>
      <c r="EE12" s="105"/>
      <c r="EF12" s="105"/>
      <c r="EG12" s="105"/>
      <c r="EH12" s="105"/>
      <c r="EI12" s="105"/>
      <c r="EJ12" s="105"/>
      <c r="EK12" s="105"/>
      <c r="EL12" s="105"/>
      <c r="EM12" s="105"/>
      <c r="EN12" s="105"/>
      <c r="EO12" s="105"/>
      <c r="EP12" s="105"/>
      <c r="EQ12" s="105"/>
      <c r="ER12" s="105"/>
      <c r="ES12" s="105"/>
      <c r="ET12" s="105"/>
      <c r="EU12" s="105"/>
      <c r="EV12" s="105"/>
      <c r="EW12" s="105"/>
      <c r="EX12" s="105"/>
      <c r="EY12" s="105"/>
      <c r="EZ12" s="105"/>
      <c r="FA12" s="105"/>
      <c r="FB12" s="105"/>
      <c r="FC12" s="105"/>
      <c r="FD12" s="105"/>
      <c r="FE12" s="105"/>
      <c r="FF12" s="105"/>
      <c r="FG12" s="105"/>
      <c r="FH12" s="105"/>
      <c r="FI12" s="105"/>
      <c r="FJ12" s="105"/>
      <c r="FK12" s="105"/>
      <c r="FL12" s="105"/>
      <c r="FM12" s="105"/>
      <c r="FN12" s="105"/>
      <c r="FO12" s="105"/>
      <c r="FP12" s="105"/>
      <c r="FQ12" s="105"/>
      <c r="FR12" s="105"/>
      <c r="FS12" s="105"/>
      <c r="FT12" s="105"/>
      <c r="FU12" s="105"/>
      <c r="FV12" s="105"/>
      <c r="FW12" s="105"/>
      <c r="FX12" s="105"/>
      <c r="FY12" s="105"/>
      <c r="FZ12" s="105"/>
      <c r="GA12" s="105"/>
      <c r="GB12" s="105"/>
      <c r="GC12" s="105"/>
      <c r="GD12" s="105"/>
      <c r="GE12" s="105"/>
      <c r="GF12" s="105"/>
      <c r="GG12" s="105"/>
      <c r="GH12" s="105"/>
      <c r="GI12" s="105"/>
      <c r="GJ12" s="105"/>
      <c r="GK12" s="105"/>
      <c r="GL12" s="105"/>
      <c r="GM12" s="105"/>
      <c r="GN12" s="105"/>
      <c r="GO12" s="105"/>
      <c r="GP12" s="105"/>
      <c r="GQ12" s="105"/>
      <c r="GR12" s="105"/>
      <c r="GS12" s="105"/>
      <c r="GT12" s="105"/>
      <c r="GU12" s="105"/>
      <c r="GV12" s="105"/>
      <c r="GW12" s="105"/>
      <c r="GX12" s="105"/>
      <c r="GY12" s="105"/>
      <c r="GZ12" s="105"/>
      <c r="HA12" s="105"/>
      <c r="HB12" s="105"/>
      <c r="HC12" s="105"/>
      <c r="HD12" s="105"/>
      <c r="HE12" s="105"/>
      <c r="HF12" s="105"/>
      <c r="HG12" s="105"/>
      <c r="HH12" s="105"/>
      <c r="HI12" s="105"/>
      <c r="HJ12" s="105"/>
      <c r="HK12" s="105"/>
      <c r="HL12" s="105"/>
      <c r="HM12" s="105"/>
      <c r="HN12" s="105"/>
      <c r="HO12" s="105"/>
      <c r="HP12" s="105"/>
      <c r="HQ12" s="105"/>
      <c r="HR12" s="105"/>
      <c r="HS12" s="105"/>
      <c r="HT12" s="105"/>
      <c r="HU12" s="105"/>
      <c r="HV12" s="105"/>
      <c r="HW12" s="105"/>
      <c r="HX12" s="105"/>
      <c r="HY12" s="105"/>
      <c r="HZ12" s="105"/>
      <c r="IA12" s="105"/>
      <c r="IB12" s="105"/>
    </row>
    <row r="13" spans="1:236" s="116" customFormat="1" ht="26.55" customHeight="1" x14ac:dyDescent="0.25">
      <c r="A13" s="79">
        <v>7</v>
      </c>
      <c r="B13" s="113"/>
      <c r="C13" s="113"/>
      <c r="D13" s="114"/>
      <c r="E13" s="114"/>
      <c r="F13" s="115"/>
      <c r="G13" s="123" t="s">
        <v>77</v>
      </c>
      <c r="H13" s="123" t="s">
        <v>77</v>
      </c>
      <c r="I13" s="123" t="s">
        <v>77</v>
      </c>
      <c r="J13" s="123" t="s">
        <v>77</v>
      </c>
      <c r="K13" s="123" t="s">
        <v>9</v>
      </c>
      <c r="L13" s="116" t="s">
        <v>8</v>
      </c>
      <c r="M13" s="116" t="s">
        <v>8</v>
      </c>
      <c r="N13" s="116" t="s">
        <v>8</v>
      </c>
      <c r="O13" s="116" t="s">
        <v>8</v>
      </c>
      <c r="P13" s="131" t="s">
        <v>77</v>
      </c>
      <c r="Q13" s="124" t="s">
        <v>35</v>
      </c>
      <c r="R13" s="174">
        <v>0</v>
      </c>
      <c r="S13" s="175" t="s">
        <v>59</v>
      </c>
      <c r="T13" s="175" t="s">
        <v>271</v>
      </c>
      <c r="U13" s="176" t="str">
        <f t="shared" si="0"/>
        <v>&lt; 30 mn</v>
      </c>
      <c r="V13" s="177" t="s">
        <v>32</v>
      </c>
      <c r="W13" s="178" t="s">
        <v>112</v>
      </c>
      <c r="X13" s="179">
        <f t="shared" si="1"/>
        <v>0</v>
      </c>
      <c r="Y13" s="179">
        <f t="shared" si="2"/>
        <v>0</v>
      </c>
      <c r="Z13" s="179">
        <f t="shared" si="3"/>
        <v>0</v>
      </c>
      <c r="AA13" s="179">
        <f t="shared" si="4"/>
        <v>0</v>
      </c>
      <c r="AB13" s="179">
        <f t="shared" si="5"/>
        <v>0</v>
      </c>
      <c r="AC13" s="179">
        <f t="shared" si="6"/>
        <v>0</v>
      </c>
      <c r="AD13" s="179">
        <f t="shared" si="7"/>
        <v>0</v>
      </c>
      <c r="AE13" s="179">
        <f t="shared" si="8"/>
        <v>0</v>
      </c>
      <c r="AF13" s="179">
        <f t="shared" si="9"/>
        <v>0</v>
      </c>
      <c r="AG13" s="179">
        <f t="shared" si="10"/>
        <v>0</v>
      </c>
      <c r="AH13" s="179">
        <f t="shared" si="11"/>
        <v>0</v>
      </c>
      <c r="AI13" s="179">
        <f t="shared" si="12"/>
        <v>0</v>
      </c>
      <c r="AJ13" s="180">
        <f t="shared" si="13"/>
        <v>0</v>
      </c>
      <c r="AK13" s="180">
        <f t="shared" si="14"/>
        <v>0</v>
      </c>
      <c r="AL13" s="180" t="str">
        <f t="shared" si="45"/>
        <v>0</v>
      </c>
      <c r="AM13" s="180" t="str">
        <f t="shared" si="46"/>
        <v>0</v>
      </c>
      <c r="AN13" s="180" t="str">
        <f t="shared" si="47"/>
        <v>0</v>
      </c>
      <c r="AO13" s="181" t="str">
        <f t="shared" si="15"/>
        <v>NON</v>
      </c>
      <c r="AP13" s="181" t="str">
        <f t="shared" si="16"/>
        <v>NON</v>
      </c>
      <c r="AQ13" s="181" t="str">
        <f t="shared" si="48"/>
        <v>NON</v>
      </c>
      <c r="AR13" s="181" t="str">
        <f t="shared" si="17"/>
        <v>NON</v>
      </c>
      <c r="AS13" s="182">
        <f t="shared" si="18"/>
        <v>0</v>
      </c>
      <c r="AT13" s="182">
        <f t="shared" si="19"/>
        <v>0</v>
      </c>
      <c r="AU13" s="182">
        <f t="shared" si="20"/>
        <v>0</v>
      </c>
      <c r="AV13" s="182">
        <f t="shared" si="21"/>
        <v>0</v>
      </c>
      <c r="AW13" s="182">
        <f t="shared" si="22"/>
        <v>1</v>
      </c>
      <c r="AX13" s="182">
        <f t="shared" si="23"/>
        <v>1</v>
      </c>
      <c r="AY13" s="182">
        <f t="shared" si="24"/>
        <v>1</v>
      </c>
      <c r="AZ13" s="182">
        <f t="shared" si="25"/>
        <v>1</v>
      </c>
      <c r="BA13" s="182">
        <f t="shared" si="26"/>
        <v>1</v>
      </c>
      <c r="BB13" s="183">
        <f t="shared" si="27"/>
        <v>0</v>
      </c>
      <c r="BC13" s="184">
        <f t="shared" si="28"/>
        <v>11</v>
      </c>
      <c r="BD13" s="184">
        <f t="shared" si="29"/>
        <v>11</v>
      </c>
      <c r="BE13" s="185">
        <f t="shared" si="30"/>
        <v>1</v>
      </c>
      <c r="BF13" s="185">
        <f t="shared" si="31"/>
        <v>1</v>
      </c>
      <c r="BG13" s="186">
        <f t="shared" si="32"/>
        <v>1</v>
      </c>
      <c r="BH13" s="187">
        <f t="shared" si="33"/>
        <v>1</v>
      </c>
      <c r="BI13" s="187">
        <f t="shared" si="49"/>
        <v>1</v>
      </c>
      <c r="BJ13" s="187" t="str">
        <f t="shared" si="34"/>
        <v>Faible</v>
      </c>
      <c r="BK13" s="187">
        <f t="shared" si="50"/>
        <v>1</v>
      </c>
      <c r="BL13" s="187">
        <f t="shared" si="35"/>
        <v>1</v>
      </c>
      <c r="BM13" s="187">
        <f t="shared" si="36"/>
        <v>0.5</v>
      </c>
      <c r="BN13" s="187">
        <f t="shared" si="37"/>
        <v>1</v>
      </c>
      <c r="BO13" s="186">
        <f t="shared" si="38"/>
        <v>0.5</v>
      </c>
      <c r="BP13" s="188" t="str">
        <f t="shared" si="39"/>
        <v>RISQUE MINIME</v>
      </c>
      <c r="BQ13" s="182">
        <f t="shared" si="40"/>
        <v>0</v>
      </c>
      <c r="BR13" s="182">
        <f t="shared" si="41"/>
        <v>0</v>
      </c>
      <c r="BS13" s="182">
        <f t="shared" si="42"/>
        <v>0</v>
      </c>
      <c r="BT13" s="182">
        <f t="shared" si="43"/>
        <v>0</v>
      </c>
      <c r="BU13" s="182">
        <f t="shared" si="44"/>
        <v>0</v>
      </c>
      <c r="BV13" s="159" t="str">
        <f t="shared" si="51"/>
        <v>NON</v>
      </c>
      <c r="BW13" s="105"/>
      <c r="BX13" s="105"/>
      <c r="BY13" s="105"/>
      <c r="BZ13" s="105"/>
      <c r="CA13" s="105"/>
      <c r="CB13" s="105"/>
      <c r="CC13" s="105"/>
      <c r="CD13" s="105"/>
      <c r="CE13" s="105"/>
      <c r="CF13" s="105"/>
      <c r="CG13" s="105"/>
      <c r="CH13" s="105"/>
      <c r="CI13" s="105"/>
      <c r="CJ13" s="105"/>
      <c r="CK13" s="105"/>
      <c r="CL13" s="105"/>
      <c r="CM13" s="105"/>
      <c r="CN13" s="105"/>
      <c r="CO13" s="105"/>
      <c r="CP13" s="105"/>
      <c r="CQ13" s="105"/>
      <c r="CR13" s="105"/>
      <c r="CS13" s="105"/>
      <c r="CT13" s="105"/>
      <c r="CU13" s="105"/>
      <c r="CV13" s="105"/>
      <c r="CW13" s="105"/>
      <c r="CX13" s="105"/>
      <c r="CY13" s="105"/>
      <c r="CZ13" s="105"/>
      <c r="DA13" s="105"/>
      <c r="DB13" s="105"/>
      <c r="DC13" s="105"/>
      <c r="DD13" s="105"/>
      <c r="DE13" s="105"/>
      <c r="DF13" s="105"/>
      <c r="DG13" s="105"/>
      <c r="DH13" s="105"/>
      <c r="DI13" s="105"/>
      <c r="DJ13" s="105"/>
      <c r="DK13" s="105"/>
      <c r="DL13" s="105"/>
      <c r="DM13" s="105"/>
      <c r="DN13" s="105"/>
      <c r="DO13" s="105"/>
      <c r="DP13" s="105"/>
      <c r="DQ13" s="105"/>
      <c r="DR13" s="105"/>
      <c r="DS13" s="105"/>
      <c r="DT13" s="105"/>
      <c r="DU13" s="105"/>
      <c r="DV13" s="105"/>
      <c r="DW13" s="105"/>
      <c r="DX13" s="105"/>
      <c r="DY13" s="105"/>
      <c r="DZ13" s="105"/>
      <c r="EA13" s="105"/>
      <c r="EB13" s="105"/>
      <c r="EC13" s="105"/>
      <c r="ED13" s="105"/>
      <c r="EE13" s="105"/>
      <c r="EF13" s="105"/>
      <c r="EG13" s="105"/>
      <c r="EH13" s="105"/>
      <c r="EI13" s="105"/>
      <c r="EJ13" s="105"/>
      <c r="EK13" s="105"/>
      <c r="EL13" s="105"/>
      <c r="EM13" s="105"/>
      <c r="EN13" s="105"/>
      <c r="EO13" s="105"/>
      <c r="EP13" s="105"/>
      <c r="EQ13" s="105"/>
      <c r="ER13" s="105"/>
      <c r="ES13" s="105"/>
      <c r="ET13" s="105"/>
      <c r="EU13" s="105"/>
      <c r="EV13" s="105"/>
      <c r="EW13" s="105"/>
      <c r="EX13" s="105"/>
      <c r="EY13" s="105"/>
      <c r="EZ13" s="105"/>
      <c r="FA13" s="105"/>
      <c r="FB13" s="105"/>
      <c r="FC13" s="105"/>
      <c r="FD13" s="105"/>
      <c r="FE13" s="105"/>
      <c r="FF13" s="105"/>
      <c r="FG13" s="105"/>
      <c r="FH13" s="105"/>
      <c r="FI13" s="105"/>
      <c r="FJ13" s="105"/>
      <c r="FK13" s="105"/>
      <c r="FL13" s="105"/>
      <c r="FM13" s="105"/>
      <c r="FN13" s="105"/>
      <c r="FO13" s="105"/>
      <c r="FP13" s="105"/>
      <c r="FQ13" s="105"/>
      <c r="FR13" s="105"/>
      <c r="FS13" s="105"/>
      <c r="FT13" s="105"/>
      <c r="FU13" s="105"/>
      <c r="FV13" s="105"/>
      <c r="FW13" s="105"/>
      <c r="FX13" s="105"/>
      <c r="FY13" s="105"/>
      <c r="FZ13" s="105"/>
      <c r="GA13" s="105"/>
      <c r="GB13" s="105"/>
      <c r="GC13" s="105"/>
      <c r="GD13" s="105"/>
      <c r="GE13" s="105"/>
      <c r="GF13" s="105"/>
      <c r="GG13" s="105"/>
      <c r="GH13" s="105"/>
      <c r="GI13" s="105"/>
      <c r="GJ13" s="105"/>
      <c r="GK13" s="105"/>
      <c r="GL13" s="105"/>
      <c r="GM13" s="105"/>
      <c r="GN13" s="105"/>
      <c r="GO13" s="105"/>
      <c r="GP13" s="105"/>
      <c r="GQ13" s="105"/>
      <c r="GR13" s="105"/>
      <c r="GS13" s="105"/>
      <c r="GT13" s="105"/>
      <c r="GU13" s="105"/>
      <c r="GV13" s="105"/>
      <c r="GW13" s="105"/>
      <c r="GX13" s="105"/>
      <c r="GY13" s="105"/>
      <c r="GZ13" s="105"/>
      <c r="HA13" s="105"/>
      <c r="HB13" s="105"/>
      <c r="HC13" s="105"/>
      <c r="HD13" s="105"/>
      <c r="HE13" s="105"/>
      <c r="HF13" s="105"/>
      <c r="HG13" s="105"/>
      <c r="HH13" s="105"/>
      <c r="HI13" s="105"/>
      <c r="HJ13" s="105"/>
      <c r="HK13" s="105"/>
      <c r="HL13" s="105"/>
      <c r="HM13" s="105"/>
      <c r="HN13" s="105"/>
      <c r="HO13" s="105"/>
      <c r="HP13" s="105"/>
      <c r="HQ13" s="105"/>
      <c r="HR13" s="105"/>
      <c r="HS13" s="105"/>
      <c r="HT13" s="105"/>
      <c r="HU13" s="105"/>
      <c r="HV13" s="105"/>
      <c r="HW13" s="105"/>
      <c r="HX13" s="105"/>
      <c r="HY13" s="105"/>
      <c r="HZ13" s="105"/>
      <c r="IA13" s="105"/>
      <c r="IB13" s="105"/>
    </row>
    <row r="14" spans="1:236" s="116" customFormat="1" ht="26.55" customHeight="1" x14ac:dyDescent="0.25">
      <c r="A14" s="79">
        <v>8</v>
      </c>
      <c r="B14" s="113"/>
      <c r="C14" s="113"/>
      <c r="D14" s="114"/>
      <c r="E14" s="114"/>
      <c r="F14" s="115"/>
      <c r="G14" s="123" t="s">
        <v>77</v>
      </c>
      <c r="H14" s="123" t="s">
        <v>77</v>
      </c>
      <c r="I14" s="123" t="s">
        <v>77</v>
      </c>
      <c r="J14" s="123" t="s">
        <v>77</v>
      </c>
      <c r="K14" s="123" t="s">
        <v>9</v>
      </c>
      <c r="L14" s="116" t="s">
        <v>8</v>
      </c>
      <c r="M14" s="116" t="s">
        <v>8</v>
      </c>
      <c r="N14" s="116" t="s">
        <v>8</v>
      </c>
      <c r="O14" s="116" t="s">
        <v>8</v>
      </c>
      <c r="P14" s="131" t="s">
        <v>77</v>
      </c>
      <c r="Q14" s="124" t="s">
        <v>35</v>
      </c>
      <c r="R14" s="174">
        <v>0</v>
      </c>
      <c r="S14" s="175" t="s">
        <v>59</v>
      </c>
      <c r="T14" s="175" t="s">
        <v>271</v>
      </c>
      <c r="U14" s="176" t="str">
        <f t="shared" si="0"/>
        <v>&lt; 30 mn</v>
      </c>
      <c r="V14" s="177" t="s">
        <v>32</v>
      </c>
      <c r="W14" s="178" t="s">
        <v>112</v>
      </c>
      <c r="X14" s="179">
        <f t="shared" si="1"/>
        <v>0</v>
      </c>
      <c r="Y14" s="179">
        <f t="shared" si="2"/>
        <v>0</v>
      </c>
      <c r="Z14" s="179">
        <f t="shared" si="3"/>
        <v>0</v>
      </c>
      <c r="AA14" s="179">
        <f t="shared" si="4"/>
        <v>0</v>
      </c>
      <c r="AB14" s="179">
        <f t="shared" si="5"/>
        <v>0</v>
      </c>
      <c r="AC14" s="179">
        <f t="shared" si="6"/>
        <v>0</v>
      </c>
      <c r="AD14" s="179">
        <f t="shared" si="7"/>
        <v>0</v>
      </c>
      <c r="AE14" s="179">
        <f t="shared" si="8"/>
        <v>0</v>
      </c>
      <c r="AF14" s="179">
        <f t="shared" si="9"/>
        <v>0</v>
      </c>
      <c r="AG14" s="179">
        <f t="shared" si="10"/>
        <v>0</v>
      </c>
      <c r="AH14" s="179">
        <f t="shared" si="11"/>
        <v>0</v>
      </c>
      <c r="AI14" s="179">
        <f t="shared" si="12"/>
        <v>0</v>
      </c>
      <c r="AJ14" s="180">
        <f t="shared" si="13"/>
        <v>0</v>
      </c>
      <c r="AK14" s="180">
        <f t="shared" si="14"/>
        <v>0</v>
      </c>
      <c r="AL14" s="180" t="str">
        <f t="shared" si="45"/>
        <v>0</v>
      </c>
      <c r="AM14" s="180" t="str">
        <f t="shared" si="46"/>
        <v>0</v>
      </c>
      <c r="AN14" s="180" t="str">
        <f t="shared" si="47"/>
        <v>0</v>
      </c>
      <c r="AO14" s="181" t="str">
        <f t="shared" si="15"/>
        <v>NON</v>
      </c>
      <c r="AP14" s="181" t="str">
        <f t="shared" si="16"/>
        <v>NON</v>
      </c>
      <c r="AQ14" s="181" t="str">
        <f t="shared" si="48"/>
        <v>NON</v>
      </c>
      <c r="AR14" s="181" t="str">
        <f t="shared" si="17"/>
        <v>NON</v>
      </c>
      <c r="AS14" s="182">
        <f t="shared" si="18"/>
        <v>0</v>
      </c>
      <c r="AT14" s="182">
        <f t="shared" si="19"/>
        <v>0</v>
      </c>
      <c r="AU14" s="182">
        <f t="shared" si="20"/>
        <v>0</v>
      </c>
      <c r="AV14" s="182">
        <f t="shared" si="21"/>
        <v>0</v>
      </c>
      <c r="AW14" s="182">
        <f t="shared" si="22"/>
        <v>1</v>
      </c>
      <c r="AX14" s="182">
        <f t="shared" si="23"/>
        <v>1</v>
      </c>
      <c r="AY14" s="182">
        <f t="shared" si="24"/>
        <v>1</v>
      </c>
      <c r="AZ14" s="182">
        <f t="shared" si="25"/>
        <v>1</v>
      </c>
      <c r="BA14" s="182">
        <f t="shared" si="26"/>
        <v>1</v>
      </c>
      <c r="BB14" s="183">
        <f t="shared" si="27"/>
        <v>0</v>
      </c>
      <c r="BC14" s="184">
        <f t="shared" si="28"/>
        <v>11</v>
      </c>
      <c r="BD14" s="184">
        <f t="shared" si="29"/>
        <v>11</v>
      </c>
      <c r="BE14" s="185">
        <f t="shared" si="30"/>
        <v>1</v>
      </c>
      <c r="BF14" s="185">
        <f t="shared" si="31"/>
        <v>1</v>
      </c>
      <c r="BG14" s="186">
        <f t="shared" si="32"/>
        <v>1</v>
      </c>
      <c r="BH14" s="187">
        <f t="shared" si="33"/>
        <v>1</v>
      </c>
      <c r="BI14" s="187">
        <f t="shared" si="49"/>
        <v>1</v>
      </c>
      <c r="BJ14" s="187" t="str">
        <f t="shared" si="34"/>
        <v>Faible</v>
      </c>
      <c r="BK14" s="187">
        <f t="shared" si="50"/>
        <v>1</v>
      </c>
      <c r="BL14" s="187">
        <f t="shared" si="35"/>
        <v>1</v>
      </c>
      <c r="BM14" s="187">
        <f t="shared" si="36"/>
        <v>0.5</v>
      </c>
      <c r="BN14" s="187">
        <f t="shared" si="37"/>
        <v>1</v>
      </c>
      <c r="BO14" s="186">
        <f t="shared" si="38"/>
        <v>0.5</v>
      </c>
      <c r="BP14" s="188" t="str">
        <f t="shared" si="39"/>
        <v>RISQUE MINIME</v>
      </c>
      <c r="BQ14" s="182">
        <f t="shared" si="40"/>
        <v>0</v>
      </c>
      <c r="BR14" s="182">
        <f t="shared" si="41"/>
        <v>0</v>
      </c>
      <c r="BS14" s="182">
        <f t="shared" si="42"/>
        <v>0</v>
      </c>
      <c r="BT14" s="182">
        <f t="shared" si="43"/>
        <v>0</v>
      </c>
      <c r="BU14" s="182">
        <f t="shared" si="44"/>
        <v>0</v>
      </c>
      <c r="BV14" s="159" t="str">
        <f t="shared" si="51"/>
        <v>NON</v>
      </c>
      <c r="BW14" s="105"/>
      <c r="BX14" s="105"/>
      <c r="BY14" s="105"/>
      <c r="BZ14" s="105"/>
      <c r="CA14" s="105"/>
      <c r="CB14" s="105"/>
      <c r="CC14" s="105"/>
      <c r="CD14" s="105"/>
      <c r="CE14" s="105"/>
      <c r="CF14" s="105"/>
      <c r="CG14" s="105"/>
      <c r="CH14" s="105"/>
      <c r="CI14" s="105"/>
      <c r="CJ14" s="105"/>
      <c r="CK14" s="105"/>
      <c r="CL14" s="105"/>
      <c r="CM14" s="105"/>
      <c r="CN14" s="105"/>
      <c r="CO14" s="105"/>
      <c r="CP14" s="105"/>
      <c r="CQ14" s="105"/>
      <c r="CR14" s="105"/>
      <c r="CS14" s="105"/>
      <c r="CT14" s="105"/>
      <c r="CU14" s="105"/>
      <c r="CV14" s="105"/>
      <c r="CW14" s="105"/>
      <c r="CX14" s="105"/>
      <c r="CY14" s="105"/>
      <c r="CZ14" s="105"/>
      <c r="DA14" s="105"/>
      <c r="DB14" s="105"/>
      <c r="DC14" s="105"/>
      <c r="DD14" s="105"/>
      <c r="DE14" s="105"/>
      <c r="DF14" s="105"/>
      <c r="DG14" s="105"/>
      <c r="DH14" s="105"/>
      <c r="DI14" s="105"/>
      <c r="DJ14" s="105"/>
      <c r="DK14" s="105"/>
      <c r="DL14" s="105"/>
      <c r="DM14" s="105"/>
      <c r="DN14" s="105"/>
      <c r="DO14" s="105"/>
      <c r="DP14" s="105"/>
      <c r="DQ14" s="105"/>
      <c r="DR14" s="105"/>
      <c r="DS14" s="105"/>
      <c r="DT14" s="105"/>
      <c r="DU14" s="105"/>
      <c r="DV14" s="105"/>
      <c r="DW14" s="105"/>
      <c r="DX14" s="105"/>
      <c r="DY14" s="105"/>
      <c r="DZ14" s="105"/>
      <c r="EA14" s="105"/>
      <c r="EB14" s="105"/>
      <c r="EC14" s="105"/>
      <c r="ED14" s="105"/>
      <c r="EE14" s="105"/>
      <c r="EF14" s="105"/>
      <c r="EG14" s="105"/>
      <c r="EH14" s="105"/>
      <c r="EI14" s="105"/>
      <c r="EJ14" s="105"/>
      <c r="EK14" s="105"/>
      <c r="EL14" s="105"/>
      <c r="EM14" s="105"/>
      <c r="EN14" s="105"/>
      <c r="EO14" s="105"/>
      <c r="EP14" s="105"/>
      <c r="EQ14" s="105"/>
      <c r="ER14" s="105"/>
      <c r="ES14" s="105"/>
      <c r="ET14" s="105"/>
      <c r="EU14" s="105"/>
      <c r="EV14" s="105"/>
      <c r="EW14" s="105"/>
      <c r="EX14" s="105"/>
      <c r="EY14" s="105"/>
      <c r="EZ14" s="105"/>
      <c r="FA14" s="105"/>
      <c r="FB14" s="105"/>
      <c r="FC14" s="105"/>
      <c r="FD14" s="105"/>
      <c r="FE14" s="105"/>
      <c r="FF14" s="105"/>
      <c r="FG14" s="105"/>
      <c r="FH14" s="105"/>
      <c r="FI14" s="105"/>
      <c r="FJ14" s="105"/>
      <c r="FK14" s="105"/>
      <c r="FL14" s="105"/>
      <c r="FM14" s="105"/>
      <c r="FN14" s="105"/>
      <c r="FO14" s="105"/>
      <c r="FP14" s="105"/>
      <c r="FQ14" s="105"/>
      <c r="FR14" s="105"/>
      <c r="FS14" s="105"/>
      <c r="FT14" s="105"/>
      <c r="FU14" s="105"/>
      <c r="FV14" s="105"/>
      <c r="FW14" s="105"/>
      <c r="FX14" s="105"/>
      <c r="FY14" s="105"/>
      <c r="FZ14" s="105"/>
      <c r="GA14" s="105"/>
      <c r="GB14" s="105"/>
      <c r="GC14" s="105"/>
      <c r="GD14" s="105"/>
      <c r="GE14" s="105"/>
      <c r="GF14" s="105"/>
      <c r="GG14" s="105"/>
      <c r="GH14" s="105"/>
      <c r="GI14" s="105"/>
      <c r="GJ14" s="105"/>
      <c r="GK14" s="105"/>
      <c r="GL14" s="105"/>
      <c r="GM14" s="105"/>
      <c r="GN14" s="105"/>
      <c r="GO14" s="105"/>
      <c r="GP14" s="105"/>
      <c r="GQ14" s="105"/>
      <c r="GR14" s="105"/>
      <c r="GS14" s="105"/>
      <c r="GT14" s="105"/>
      <c r="GU14" s="105"/>
      <c r="GV14" s="105"/>
      <c r="GW14" s="105"/>
      <c r="GX14" s="105"/>
      <c r="GY14" s="105"/>
      <c r="GZ14" s="105"/>
      <c r="HA14" s="105"/>
      <c r="HB14" s="105"/>
      <c r="HC14" s="105"/>
      <c r="HD14" s="105"/>
      <c r="HE14" s="105"/>
      <c r="HF14" s="105"/>
      <c r="HG14" s="105"/>
      <c r="HH14" s="105"/>
      <c r="HI14" s="105"/>
      <c r="HJ14" s="105"/>
      <c r="HK14" s="105"/>
      <c r="HL14" s="105"/>
      <c r="HM14" s="105"/>
      <c r="HN14" s="105"/>
      <c r="HO14" s="105"/>
      <c r="HP14" s="105"/>
      <c r="HQ14" s="105"/>
      <c r="HR14" s="105"/>
      <c r="HS14" s="105"/>
      <c r="HT14" s="105"/>
      <c r="HU14" s="105"/>
      <c r="HV14" s="105"/>
      <c r="HW14" s="105"/>
      <c r="HX14" s="105"/>
      <c r="HY14" s="105"/>
      <c r="HZ14" s="105"/>
      <c r="IA14" s="105"/>
      <c r="IB14" s="105"/>
    </row>
    <row r="15" spans="1:236" s="116" customFormat="1" ht="26.55" customHeight="1" x14ac:dyDescent="0.25">
      <c r="A15" s="79">
        <v>9</v>
      </c>
      <c r="B15" s="113"/>
      <c r="C15" s="113"/>
      <c r="D15" s="114"/>
      <c r="E15" s="114"/>
      <c r="F15" s="115"/>
      <c r="G15" s="123" t="s">
        <v>77</v>
      </c>
      <c r="H15" s="123" t="s">
        <v>77</v>
      </c>
      <c r="I15" s="123" t="s">
        <v>77</v>
      </c>
      <c r="J15" s="123" t="s">
        <v>77</v>
      </c>
      <c r="K15" s="123" t="s">
        <v>9</v>
      </c>
      <c r="L15" s="116" t="s">
        <v>8</v>
      </c>
      <c r="M15" s="116" t="s">
        <v>8</v>
      </c>
      <c r="N15" s="116" t="s">
        <v>8</v>
      </c>
      <c r="O15" s="116" t="s">
        <v>8</v>
      </c>
      <c r="P15" s="131" t="s">
        <v>77</v>
      </c>
      <c r="Q15" s="124" t="s">
        <v>35</v>
      </c>
      <c r="R15" s="174">
        <v>0</v>
      </c>
      <c r="S15" s="175" t="s">
        <v>59</v>
      </c>
      <c r="T15" s="175" t="s">
        <v>271</v>
      </c>
      <c r="U15" s="176" t="str">
        <f t="shared" si="0"/>
        <v>&lt; 30 mn</v>
      </c>
      <c r="V15" s="177" t="s">
        <v>32</v>
      </c>
      <c r="W15" s="178" t="s">
        <v>112</v>
      </c>
      <c r="X15" s="179">
        <f t="shared" si="1"/>
        <v>0</v>
      </c>
      <c r="Y15" s="179">
        <f t="shared" si="2"/>
        <v>0</v>
      </c>
      <c r="Z15" s="179">
        <f t="shared" si="3"/>
        <v>0</v>
      </c>
      <c r="AA15" s="179">
        <f t="shared" si="4"/>
        <v>0</v>
      </c>
      <c r="AB15" s="179">
        <f t="shared" si="5"/>
        <v>0</v>
      </c>
      <c r="AC15" s="179">
        <f t="shared" si="6"/>
        <v>0</v>
      </c>
      <c r="AD15" s="179">
        <f t="shared" si="7"/>
        <v>0</v>
      </c>
      <c r="AE15" s="179">
        <f t="shared" si="8"/>
        <v>0</v>
      </c>
      <c r="AF15" s="179">
        <f t="shared" si="9"/>
        <v>0</v>
      </c>
      <c r="AG15" s="179">
        <f t="shared" si="10"/>
        <v>0</v>
      </c>
      <c r="AH15" s="179">
        <f t="shared" si="11"/>
        <v>0</v>
      </c>
      <c r="AI15" s="179">
        <f t="shared" si="12"/>
        <v>0</v>
      </c>
      <c r="AJ15" s="180">
        <f t="shared" si="13"/>
        <v>0</v>
      </c>
      <c r="AK15" s="180">
        <f t="shared" si="14"/>
        <v>0</v>
      </c>
      <c r="AL15" s="180" t="str">
        <f t="shared" si="45"/>
        <v>0</v>
      </c>
      <c r="AM15" s="180" t="str">
        <f t="shared" si="46"/>
        <v>0</v>
      </c>
      <c r="AN15" s="180" t="str">
        <f t="shared" si="47"/>
        <v>0</v>
      </c>
      <c r="AO15" s="181" t="str">
        <f t="shared" si="15"/>
        <v>NON</v>
      </c>
      <c r="AP15" s="181" t="str">
        <f t="shared" si="16"/>
        <v>NON</v>
      </c>
      <c r="AQ15" s="181" t="str">
        <f t="shared" si="48"/>
        <v>NON</v>
      </c>
      <c r="AR15" s="181" t="str">
        <f t="shared" si="17"/>
        <v>NON</v>
      </c>
      <c r="AS15" s="182">
        <f t="shared" si="18"/>
        <v>0</v>
      </c>
      <c r="AT15" s="182">
        <f t="shared" si="19"/>
        <v>0</v>
      </c>
      <c r="AU15" s="182">
        <f t="shared" si="20"/>
        <v>0</v>
      </c>
      <c r="AV15" s="182">
        <f t="shared" si="21"/>
        <v>0</v>
      </c>
      <c r="AW15" s="182">
        <f t="shared" si="22"/>
        <v>1</v>
      </c>
      <c r="AX15" s="182">
        <f t="shared" si="23"/>
        <v>1</v>
      </c>
      <c r="AY15" s="182">
        <f t="shared" si="24"/>
        <v>1</v>
      </c>
      <c r="AZ15" s="182">
        <f t="shared" si="25"/>
        <v>1</v>
      </c>
      <c r="BA15" s="182">
        <f t="shared" si="26"/>
        <v>1</v>
      </c>
      <c r="BB15" s="183">
        <f t="shared" si="27"/>
        <v>0</v>
      </c>
      <c r="BC15" s="184">
        <f t="shared" si="28"/>
        <v>11</v>
      </c>
      <c r="BD15" s="184">
        <f t="shared" si="29"/>
        <v>11</v>
      </c>
      <c r="BE15" s="185">
        <f t="shared" si="30"/>
        <v>1</v>
      </c>
      <c r="BF15" s="185">
        <f t="shared" si="31"/>
        <v>1</v>
      </c>
      <c r="BG15" s="186">
        <f t="shared" si="32"/>
        <v>1</v>
      </c>
      <c r="BH15" s="187">
        <f t="shared" si="33"/>
        <v>1</v>
      </c>
      <c r="BI15" s="187">
        <f t="shared" si="49"/>
        <v>1</v>
      </c>
      <c r="BJ15" s="187" t="str">
        <f t="shared" si="34"/>
        <v>Faible</v>
      </c>
      <c r="BK15" s="187">
        <f t="shared" si="50"/>
        <v>1</v>
      </c>
      <c r="BL15" s="187">
        <f t="shared" si="35"/>
        <v>1</v>
      </c>
      <c r="BM15" s="187">
        <f t="shared" si="36"/>
        <v>0.5</v>
      </c>
      <c r="BN15" s="187">
        <f t="shared" si="37"/>
        <v>1</v>
      </c>
      <c r="BO15" s="186">
        <f t="shared" si="38"/>
        <v>0.5</v>
      </c>
      <c r="BP15" s="188" t="str">
        <f t="shared" si="39"/>
        <v>RISQUE MINIME</v>
      </c>
      <c r="BQ15" s="182">
        <f t="shared" si="40"/>
        <v>0</v>
      </c>
      <c r="BR15" s="182">
        <f t="shared" si="41"/>
        <v>0</v>
      </c>
      <c r="BS15" s="182">
        <f t="shared" si="42"/>
        <v>0</v>
      </c>
      <c r="BT15" s="182">
        <f t="shared" si="43"/>
        <v>0</v>
      </c>
      <c r="BU15" s="182">
        <f t="shared" si="44"/>
        <v>0</v>
      </c>
      <c r="BV15" s="159" t="str">
        <f t="shared" si="51"/>
        <v>NON</v>
      </c>
      <c r="BW15" s="105"/>
      <c r="BX15" s="105"/>
      <c r="BY15" s="105"/>
      <c r="BZ15" s="105"/>
      <c r="CA15" s="105"/>
      <c r="CB15" s="105"/>
      <c r="CC15" s="105"/>
      <c r="CD15" s="105"/>
      <c r="CE15" s="105"/>
      <c r="CF15" s="105"/>
      <c r="CG15" s="105"/>
      <c r="CH15" s="105"/>
      <c r="CI15" s="105"/>
      <c r="CJ15" s="105"/>
      <c r="CK15" s="105"/>
      <c r="CL15" s="105"/>
      <c r="CM15" s="105"/>
      <c r="CN15" s="105"/>
      <c r="CO15" s="105"/>
      <c r="CP15" s="105"/>
      <c r="CQ15" s="105"/>
      <c r="CR15" s="105"/>
      <c r="CS15" s="105"/>
      <c r="CT15" s="105"/>
      <c r="CU15" s="105"/>
      <c r="CV15" s="105"/>
      <c r="CW15" s="105"/>
      <c r="CX15" s="105"/>
      <c r="CY15" s="105"/>
      <c r="CZ15" s="105"/>
      <c r="DA15" s="105"/>
      <c r="DB15" s="105"/>
      <c r="DC15" s="105"/>
      <c r="DD15" s="105"/>
      <c r="DE15" s="105"/>
      <c r="DF15" s="105"/>
      <c r="DG15" s="105"/>
      <c r="DH15" s="105"/>
      <c r="DI15" s="105"/>
      <c r="DJ15" s="105"/>
      <c r="DK15" s="105"/>
      <c r="DL15" s="105"/>
      <c r="DM15" s="105"/>
      <c r="DN15" s="105"/>
      <c r="DO15" s="105"/>
      <c r="DP15" s="105"/>
      <c r="DQ15" s="105"/>
      <c r="DR15" s="105"/>
      <c r="DS15" s="105"/>
      <c r="DT15" s="105"/>
      <c r="DU15" s="105"/>
      <c r="DV15" s="105"/>
      <c r="DW15" s="105"/>
      <c r="DX15" s="105"/>
      <c r="DY15" s="105"/>
      <c r="DZ15" s="105"/>
      <c r="EA15" s="105"/>
      <c r="EB15" s="105"/>
      <c r="EC15" s="105"/>
      <c r="ED15" s="105"/>
      <c r="EE15" s="105"/>
      <c r="EF15" s="105"/>
      <c r="EG15" s="105"/>
      <c r="EH15" s="105"/>
      <c r="EI15" s="105"/>
      <c r="EJ15" s="105"/>
      <c r="EK15" s="105"/>
      <c r="EL15" s="105"/>
      <c r="EM15" s="105"/>
      <c r="EN15" s="105"/>
      <c r="EO15" s="105"/>
      <c r="EP15" s="105"/>
      <c r="EQ15" s="105"/>
      <c r="ER15" s="105"/>
      <c r="ES15" s="105"/>
      <c r="ET15" s="105"/>
      <c r="EU15" s="105"/>
      <c r="EV15" s="105"/>
      <c r="EW15" s="105"/>
      <c r="EX15" s="105"/>
      <c r="EY15" s="105"/>
      <c r="EZ15" s="105"/>
      <c r="FA15" s="105"/>
      <c r="FB15" s="105"/>
      <c r="FC15" s="105"/>
      <c r="FD15" s="105"/>
      <c r="FE15" s="105"/>
      <c r="FF15" s="105"/>
      <c r="FG15" s="105"/>
      <c r="FH15" s="105"/>
      <c r="FI15" s="105"/>
      <c r="FJ15" s="105"/>
      <c r="FK15" s="105"/>
      <c r="FL15" s="105"/>
      <c r="FM15" s="105"/>
      <c r="FN15" s="105"/>
      <c r="FO15" s="105"/>
      <c r="FP15" s="105"/>
      <c r="FQ15" s="105"/>
      <c r="FR15" s="105"/>
      <c r="FS15" s="105"/>
      <c r="FT15" s="105"/>
      <c r="FU15" s="105"/>
      <c r="FV15" s="105"/>
      <c r="FW15" s="105"/>
      <c r="FX15" s="105"/>
      <c r="FY15" s="105"/>
      <c r="FZ15" s="105"/>
      <c r="GA15" s="105"/>
      <c r="GB15" s="105"/>
      <c r="GC15" s="105"/>
      <c r="GD15" s="105"/>
      <c r="GE15" s="105"/>
      <c r="GF15" s="105"/>
      <c r="GG15" s="105"/>
      <c r="GH15" s="105"/>
      <c r="GI15" s="105"/>
      <c r="GJ15" s="105"/>
      <c r="GK15" s="105"/>
      <c r="GL15" s="105"/>
      <c r="GM15" s="105"/>
      <c r="GN15" s="105"/>
      <c r="GO15" s="105"/>
      <c r="GP15" s="105"/>
      <c r="GQ15" s="105"/>
      <c r="GR15" s="105"/>
      <c r="GS15" s="105"/>
      <c r="GT15" s="105"/>
      <c r="GU15" s="105"/>
      <c r="GV15" s="105"/>
      <c r="GW15" s="105"/>
      <c r="GX15" s="105"/>
      <c r="GY15" s="105"/>
      <c r="GZ15" s="105"/>
      <c r="HA15" s="105"/>
      <c r="HB15" s="105"/>
      <c r="HC15" s="105"/>
      <c r="HD15" s="105"/>
      <c r="HE15" s="105"/>
      <c r="HF15" s="105"/>
      <c r="HG15" s="105"/>
      <c r="HH15" s="105"/>
      <c r="HI15" s="105"/>
      <c r="HJ15" s="105"/>
      <c r="HK15" s="105"/>
      <c r="HL15" s="105"/>
      <c r="HM15" s="105"/>
      <c r="HN15" s="105"/>
      <c r="HO15" s="105"/>
      <c r="HP15" s="105"/>
      <c r="HQ15" s="105"/>
      <c r="HR15" s="105"/>
      <c r="HS15" s="105"/>
      <c r="HT15" s="105"/>
      <c r="HU15" s="105"/>
      <c r="HV15" s="105"/>
      <c r="HW15" s="105"/>
      <c r="HX15" s="105"/>
      <c r="HY15" s="105"/>
      <c r="HZ15" s="105"/>
      <c r="IA15" s="105"/>
      <c r="IB15" s="105"/>
    </row>
    <row r="16" spans="1:236" s="116" customFormat="1" ht="26.55" customHeight="1" x14ac:dyDescent="0.25">
      <c r="A16" s="79">
        <v>10</v>
      </c>
      <c r="B16" s="113"/>
      <c r="C16" s="113"/>
      <c r="D16" s="114"/>
      <c r="E16" s="114"/>
      <c r="F16" s="115"/>
      <c r="G16" s="123" t="s">
        <v>77</v>
      </c>
      <c r="H16" s="123" t="s">
        <v>77</v>
      </c>
      <c r="I16" s="123" t="s">
        <v>77</v>
      </c>
      <c r="J16" s="123" t="s">
        <v>77</v>
      </c>
      <c r="K16" s="123" t="s">
        <v>9</v>
      </c>
      <c r="L16" s="116" t="s">
        <v>8</v>
      </c>
      <c r="M16" s="116" t="s">
        <v>8</v>
      </c>
      <c r="N16" s="116" t="s">
        <v>8</v>
      </c>
      <c r="O16" s="116" t="s">
        <v>8</v>
      </c>
      <c r="P16" s="131" t="s">
        <v>77</v>
      </c>
      <c r="Q16" s="124" t="s">
        <v>35</v>
      </c>
      <c r="R16" s="174">
        <v>0</v>
      </c>
      <c r="S16" s="175" t="s">
        <v>59</v>
      </c>
      <c r="T16" s="175" t="s">
        <v>271</v>
      </c>
      <c r="U16" s="176" t="str">
        <f t="shared" si="0"/>
        <v>&lt; 30 mn</v>
      </c>
      <c r="V16" s="177" t="s">
        <v>32</v>
      </c>
      <c r="W16" s="178" t="s">
        <v>112</v>
      </c>
      <c r="X16" s="179">
        <f t="shared" si="1"/>
        <v>0</v>
      </c>
      <c r="Y16" s="179">
        <f t="shared" si="2"/>
        <v>0</v>
      </c>
      <c r="Z16" s="179">
        <f t="shared" si="3"/>
        <v>0</v>
      </c>
      <c r="AA16" s="179">
        <f t="shared" si="4"/>
        <v>0</v>
      </c>
      <c r="AB16" s="179">
        <f t="shared" si="5"/>
        <v>0</v>
      </c>
      <c r="AC16" s="179">
        <f t="shared" si="6"/>
        <v>0</v>
      </c>
      <c r="AD16" s="179">
        <f t="shared" si="7"/>
        <v>0</v>
      </c>
      <c r="AE16" s="179">
        <f t="shared" si="8"/>
        <v>0</v>
      </c>
      <c r="AF16" s="179">
        <f t="shared" si="9"/>
        <v>0</v>
      </c>
      <c r="AG16" s="179">
        <f t="shared" si="10"/>
        <v>0</v>
      </c>
      <c r="AH16" s="179">
        <f t="shared" si="11"/>
        <v>0</v>
      </c>
      <c r="AI16" s="179">
        <f t="shared" si="12"/>
        <v>0</v>
      </c>
      <c r="AJ16" s="180">
        <f t="shared" si="13"/>
        <v>0</v>
      </c>
      <c r="AK16" s="180">
        <f t="shared" si="14"/>
        <v>0</v>
      </c>
      <c r="AL16" s="180" t="str">
        <f t="shared" si="45"/>
        <v>0</v>
      </c>
      <c r="AM16" s="180" t="str">
        <f t="shared" si="46"/>
        <v>0</v>
      </c>
      <c r="AN16" s="180" t="str">
        <f t="shared" si="47"/>
        <v>0</v>
      </c>
      <c r="AO16" s="181" t="str">
        <f t="shared" si="15"/>
        <v>NON</v>
      </c>
      <c r="AP16" s="181" t="str">
        <f t="shared" si="16"/>
        <v>NON</v>
      </c>
      <c r="AQ16" s="181" t="str">
        <f t="shared" si="48"/>
        <v>NON</v>
      </c>
      <c r="AR16" s="181" t="str">
        <f t="shared" si="17"/>
        <v>NON</v>
      </c>
      <c r="AS16" s="182">
        <f t="shared" si="18"/>
        <v>0</v>
      </c>
      <c r="AT16" s="182">
        <f t="shared" si="19"/>
        <v>0</v>
      </c>
      <c r="AU16" s="182">
        <f t="shared" si="20"/>
        <v>0</v>
      </c>
      <c r="AV16" s="182">
        <f t="shared" si="21"/>
        <v>0</v>
      </c>
      <c r="AW16" s="182">
        <f t="shared" si="22"/>
        <v>1</v>
      </c>
      <c r="AX16" s="182">
        <f t="shared" si="23"/>
        <v>1</v>
      </c>
      <c r="AY16" s="182">
        <f t="shared" si="24"/>
        <v>1</v>
      </c>
      <c r="AZ16" s="182">
        <f t="shared" si="25"/>
        <v>1</v>
      </c>
      <c r="BA16" s="182">
        <f t="shared" si="26"/>
        <v>1</v>
      </c>
      <c r="BB16" s="183">
        <f t="shared" si="27"/>
        <v>0</v>
      </c>
      <c r="BC16" s="184">
        <f t="shared" si="28"/>
        <v>11</v>
      </c>
      <c r="BD16" s="184">
        <f t="shared" si="29"/>
        <v>11</v>
      </c>
      <c r="BE16" s="185">
        <f t="shared" si="30"/>
        <v>1</v>
      </c>
      <c r="BF16" s="185">
        <f t="shared" si="31"/>
        <v>1</v>
      </c>
      <c r="BG16" s="186">
        <f t="shared" si="32"/>
        <v>1</v>
      </c>
      <c r="BH16" s="187">
        <f t="shared" si="33"/>
        <v>1</v>
      </c>
      <c r="BI16" s="187">
        <f t="shared" si="49"/>
        <v>1</v>
      </c>
      <c r="BJ16" s="187" t="str">
        <f t="shared" si="34"/>
        <v>Faible</v>
      </c>
      <c r="BK16" s="187">
        <f t="shared" si="50"/>
        <v>1</v>
      </c>
      <c r="BL16" s="187">
        <f t="shared" si="35"/>
        <v>1</v>
      </c>
      <c r="BM16" s="187">
        <f t="shared" si="36"/>
        <v>0.5</v>
      </c>
      <c r="BN16" s="187">
        <f t="shared" si="37"/>
        <v>1</v>
      </c>
      <c r="BO16" s="186">
        <f t="shared" si="38"/>
        <v>0.5</v>
      </c>
      <c r="BP16" s="188" t="str">
        <f t="shared" si="39"/>
        <v>RISQUE MINIME</v>
      </c>
      <c r="BQ16" s="182">
        <f t="shared" si="40"/>
        <v>0</v>
      </c>
      <c r="BR16" s="182">
        <f t="shared" si="41"/>
        <v>0</v>
      </c>
      <c r="BS16" s="182">
        <f t="shared" si="42"/>
        <v>0</v>
      </c>
      <c r="BT16" s="182">
        <f t="shared" si="43"/>
        <v>0</v>
      </c>
      <c r="BU16" s="182">
        <f t="shared" si="44"/>
        <v>0</v>
      </c>
      <c r="BV16" s="159" t="str">
        <f t="shared" si="51"/>
        <v>NON</v>
      </c>
      <c r="BW16" s="105"/>
      <c r="BX16" s="105"/>
      <c r="BY16" s="105"/>
      <c r="BZ16" s="105"/>
      <c r="CA16" s="105"/>
      <c r="CB16" s="105"/>
      <c r="CC16" s="105"/>
      <c r="CD16" s="105"/>
      <c r="CE16" s="105"/>
      <c r="CF16" s="105"/>
      <c r="CG16" s="105"/>
      <c r="CH16" s="105"/>
      <c r="CI16" s="105"/>
      <c r="CJ16" s="105"/>
      <c r="CK16" s="105"/>
      <c r="CL16" s="105"/>
      <c r="CM16" s="105"/>
      <c r="CN16" s="105"/>
      <c r="CO16" s="105"/>
      <c r="CP16" s="105"/>
      <c r="CQ16" s="105"/>
      <c r="CR16" s="105"/>
      <c r="CS16" s="105"/>
      <c r="CT16" s="105"/>
      <c r="CU16" s="105"/>
      <c r="CV16" s="105"/>
      <c r="CW16" s="105"/>
      <c r="CX16" s="105"/>
      <c r="CY16" s="105"/>
      <c r="CZ16" s="105"/>
      <c r="DA16" s="105"/>
      <c r="DB16" s="105"/>
      <c r="DC16" s="105"/>
      <c r="DD16" s="105"/>
      <c r="DE16" s="105"/>
      <c r="DF16" s="105"/>
      <c r="DG16" s="105"/>
      <c r="DH16" s="105"/>
      <c r="DI16" s="105"/>
      <c r="DJ16" s="105"/>
      <c r="DK16" s="105"/>
      <c r="DL16" s="105"/>
      <c r="DM16" s="105"/>
      <c r="DN16" s="105"/>
      <c r="DO16" s="105"/>
      <c r="DP16" s="105"/>
      <c r="DQ16" s="105"/>
      <c r="DR16" s="105"/>
      <c r="DS16" s="105"/>
      <c r="DT16" s="105"/>
      <c r="DU16" s="105"/>
      <c r="DV16" s="105"/>
      <c r="DW16" s="105"/>
      <c r="DX16" s="105"/>
      <c r="DY16" s="105"/>
      <c r="DZ16" s="105"/>
      <c r="EA16" s="105"/>
      <c r="EB16" s="105"/>
      <c r="EC16" s="105"/>
      <c r="ED16" s="105"/>
      <c r="EE16" s="105"/>
      <c r="EF16" s="105"/>
      <c r="EG16" s="105"/>
      <c r="EH16" s="105"/>
      <c r="EI16" s="105"/>
      <c r="EJ16" s="105"/>
      <c r="EK16" s="105"/>
      <c r="EL16" s="105"/>
      <c r="EM16" s="105"/>
      <c r="EN16" s="105"/>
      <c r="EO16" s="105"/>
      <c r="EP16" s="105"/>
      <c r="EQ16" s="105"/>
      <c r="ER16" s="105"/>
      <c r="ES16" s="105"/>
      <c r="ET16" s="105"/>
      <c r="EU16" s="105"/>
      <c r="EV16" s="105"/>
      <c r="EW16" s="105"/>
      <c r="EX16" s="105"/>
      <c r="EY16" s="105"/>
      <c r="EZ16" s="105"/>
      <c r="FA16" s="105"/>
      <c r="FB16" s="105"/>
      <c r="FC16" s="105"/>
      <c r="FD16" s="105"/>
      <c r="FE16" s="105"/>
      <c r="FF16" s="105"/>
      <c r="FG16" s="105"/>
      <c r="FH16" s="105"/>
      <c r="FI16" s="105"/>
      <c r="FJ16" s="105"/>
      <c r="FK16" s="105"/>
      <c r="FL16" s="105"/>
      <c r="FM16" s="105"/>
      <c r="FN16" s="105"/>
      <c r="FO16" s="105"/>
      <c r="FP16" s="105"/>
      <c r="FQ16" s="105"/>
      <c r="FR16" s="105"/>
      <c r="FS16" s="105"/>
      <c r="FT16" s="105"/>
      <c r="FU16" s="105"/>
      <c r="FV16" s="105"/>
      <c r="FW16" s="105"/>
      <c r="FX16" s="105"/>
      <c r="FY16" s="105"/>
      <c r="FZ16" s="105"/>
      <c r="GA16" s="105"/>
      <c r="GB16" s="105"/>
      <c r="GC16" s="105"/>
      <c r="GD16" s="105"/>
      <c r="GE16" s="105"/>
      <c r="GF16" s="105"/>
      <c r="GG16" s="105"/>
      <c r="GH16" s="105"/>
      <c r="GI16" s="105"/>
      <c r="GJ16" s="105"/>
      <c r="GK16" s="105"/>
      <c r="GL16" s="105"/>
      <c r="GM16" s="105"/>
      <c r="GN16" s="105"/>
      <c r="GO16" s="105"/>
      <c r="GP16" s="105"/>
      <c r="GQ16" s="105"/>
      <c r="GR16" s="105"/>
      <c r="GS16" s="105"/>
      <c r="GT16" s="105"/>
      <c r="GU16" s="105"/>
      <c r="GV16" s="105"/>
      <c r="GW16" s="105"/>
      <c r="GX16" s="105"/>
      <c r="GY16" s="105"/>
      <c r="GZ16" s="105"/>
      <c r="HA16" s="105"/>
      <c r="HB16" s="105"/>
      <c r="HC16" s="105"/>
      <c r="HD16" s="105"/>
      <c r="HE16" s="105"/>
      <c r="HF16" s="105"/>
      <c r="HG16" s="105"/>
      <c r="HH16" s="105"/>
      <c r="HI16" s="105"/>
      <c r="HJ16" s="105"/>
      <c r="HK16" s="105"/>
      <c r="HL16" s="105"/>
      <c r="HM16" s="105"/>
      <c r="HN16" s="105"/>
      <c r="HO16" s="105"/>
      <c r="HP16" s="105"/>
      <c r="HQ16" s="105"/>
      <c r="HR16" s="105"/>
      <c r="HS16" s="105"/>
      <c r="HT16" s="105"/>
      <c r="HU16" s="105"/>
      <c r="HV16" s="105"/>
      <c r="HW16" s="105"/>
      <c r="HX16" s="105"/>
      <c r="HY16" s="105"/>
      <c r="HZ16" s="105"/>
      <c r="IA16" s="105"/>
      <c r="IB16" s="105"/>
    </row>
    <row r="17" spans="1:236" s="116" customFormat="1" ht="26.55" customHeight="1" x14ac:dyDescent="0.25">
      <c r="A17" s="79">
        <v>11</v>
      </c>
      <c r="B17" s="113"/>
      <c r="C17" s="113"/>
      <c r="D17" s="114"/>
      <c r="E17" s="114"/>
      <c r="F17" s="115"/>
      <c r="G17" s="123" t="s">
        <v>77</v>
      </c>
      <c r="H17" s="123" t="s">
        <v>77</v>
      </c>
      <c r="I17" s="123" t="s">
        <v>77</v>
      </c>
      <c r="J17" s="123" t="s">
        <v>77</v>
      </c>
      <c r="K17" s="123" t="s">
        <v>9</v>
      </c>
      <c r="L17" s="116" t="s">
        <v>8</v>
      </c>
      <c r="M17" s="116" t="s">
        <v>8</v>
      </c>
      <c r="N17" s="116" t="s">
        <v>8</v>
      </c>
      <c r="O17" s="116" t="s">
        <v>8</v>
      </c>
      <c r="P17" s="131" t="s">
        <v>77</v>
      </c>
      <c r="Q17" s="124" t="s">
        <v>35</v>
      </c>
      <c r="R17" s="174">
        <v>0</v>
      </c>
      <c r="S17" s="175" t="s">
        <v>59</v>
      </c>
      <c r="T17" s="175" t="s">
        <v>271</v>
      </c>
      <c r="U17" s="176" t="str">
        <f t="shared" si="0"/>
        <v>&lt; 30 mn</v>
      </c>
      <c r="V17" s="177" t="s">
        <v>32</v>
      </c>
      <c r="W17" s="178" t="s">
        <v>112</v>
      </c>
      <c r="X17" s="179">
        <f t="shared" si="1"/>
        <v>0</v>
      </c>
      <c r="Y17" s="179">
        <f t="shared" si="2"/>
        <v>0</v>
      </c>
      <c r="Z17" s="179">
        <f t="shared" si="3"/>
        <v>0</v>
      </c>
      <c r="AA17" s="179">
        <f t="shared" si="4"/>
        <v>0</v>
      </c>
      <c r="AB17" s="179">
        <f t="shared" si="5"/>
        <v>0</v>
      </c>
      <c r="AC17" s="179">
        <f t="shared" si="6"/>
        <v>0</v>
      </c>
      <c r="AD17" s="179">
        <f t="shared" si="7"/>
        <v>0</v>
      </c>
      <c r="AE17" s="179">
        <f t="shared" si="8"/>
        <v>0</v>
      </c>
      <c r="AF17" s="179">
        <f t="shared" si="9"/>
        <v>0</v>
      </c>
      <c r="AG17" s="179">
        <f t="shared" si="10"/>
        <v>0</v>
      </c>
      <c r="AH17" s="179">
        <f t="shared" si="11"/>
        <v>0</v>
      </c>
      <c r="AI17" s="179">
        <f t="shared" si="12"/>
        <v>0</v>
      </c>
      <c r="AJ17" s="180">
        <f t="shared" si="13"/>
        <v>0</v>
      </c>
      <c r="AK17" s="180">
        <f t="shared" si="14"/>
        <v>0</v>
      </c>
      <c r="AL17" s="180" t="str">
        <f t="shared" si="45"/>
        <v>0</v>
      </c>
      <c r="AM17" s="180" t="str">
        <f t="shared" si="46"/>
        <v>0</v>
      </c>
      <c r="AN17" s="180" t="str">
        <f t="shared" si="47"/>
        <v>0</v>
      </c>
      <c r="AO17" s="181" t="str">
        <f t="shared" si="15"/>
        <v>NON</v>
      </c>
      <c r="AP17" s="181" t="str">
        <f t="shared" si="16"/>
        <v>NON</v>
      </c>
      <c r="AQ17" s="181" t="str">
        <f t="shared" si="48"/>
        <v>NON</v>
      </c>
      <c r="AR17" s="181" t="str">
        <f t="shared" si="17"/>
        <v>NON</v>
      </c>
      <c r="AS17" s="182">
        <f t="shared" si="18"/>
        <v>0</v>
      </c>
      <c r="AT17" s="182">
        <f t="shared" si="19"/>
        <v>0</v>
      </c>
      <c r="AU17" s="182">
        <f t="shared" si="20"/>
        <v>0</v>
      </c>
      <c r="AV17" s="182">
        <f t="shared" si="21"/>
        <v>0</v>
      </c>
      <c r="AW17" s="182">
        <f t="shared" si="22"/>
        <v>1</v>
      </c>
      <c r="AX17" s="182">
        <f t="shared" si="23"/>
        <v>1</v>
      </c>
      <c r="AY17" s="182">
        <f t="shared" si="24"/>
        <v>1</v>
      </c>
      <c r="AZ17" s="182">
        <f t="shared" si="25"/>
        <v>1</v>
      </c>
      <c r="BA17" s="182">
        <f t="shared" si="26"/>
        <v>1</v>
      </c>
      <c r="BB17" s="183">
        <f t="shared" si="27"/>
        <v>0</v>
      </c>
      <c r="BC17" s="184">
        <f t="shared" si="28"/>
        <v>11</v>
      </c>
      <c r="BD17" s="184">
        <f t="shared" si="29"/>
        <v>11</v>
      </c>
      <c r="BE17" s="185">
        <f t="shared" si="30"/>
        <v>1</v>
      </c>
      <c r="BF17" s="185">
        <f t="shared" si="31"/>
        <v>1</v>
      </c>
      <c r="BG17" s="186">
        <f t="shared" si="32"/>
        <v>1</v>
      </c>
      <c r="BH17" s="187">
        <f t="shared" si="33"/>
        <v>1</v>
      </c>
      <c r="BI17" s="187">
        <f t="shared" si="49"/>
        <v>1</v>
      </c>
      <c r="BJ17" s="187" t="str">
        <f t="shared" si="34"/>
        <v>Faible</v>
      </c>
      <c r="BK17" s="187">
        <f t="shared" si="50"/>
        <v>1</v>
      </c>
      <c r="BL17" s="187">
        <f t="shared" si="35"/>
        <v>1</v>
      </c>
      <c r="BM17" s="187">
        <f t="shared" si="36"/>
        <v>0.5</v>
      </c>
      <c r="BN17" s="187">
        <f t="shared" si="37"/>
        <v>1</v>
      </c>
      <c r="BO17" s="186">
        <f t="shared" si="38"/>
        <v>0.5</v>
      </c>
      <c r="BP17" s="189" t="str">
        <f t="shared" si="39"/>
        <v>RISQUE MINIME</v>
      </c>
      <c r="BQ17" s="182">
        <f t="shared" si="40"/>
        <v>0</v>
      </c>
      <c r="BR17" s="182">
        <f t="shared" si="41"/>
        <v>0</v>
      </c>
      <c r="BS17" s="182">
        <f t="shared" si="42"/>
        <v>0</v>
      </c>
      <c r="BT17" s="182">
        <f t="shared" si="43"/>
        <v>0</v>
      </c>
      <c r="BU17" s="182">
        <f t="shared" si="44"/>
        <v>0</v>
      </c>
      <c r="BV17" s="159" t="str">
        <f t="shared" si="51"/>
        <v>NON</v>
      </c>
      <c r="BW17" s="105"/>
      <c r="BX17" s="105"/>
      <c r="BY17" s="105"/>
      <c r="BZ17" s="105"/>
      <c r="CA17" s="105"/>
      <c r="CB17" s="105"/>
      <c r="CC17" s="105"/>
      <c r="CD17" s="105"/>
      <c r="CE17" s="105"/>
      <c r="CF17" s="105"/>
      <c r="CG17" s="105"/>
      <c r="CH17" s="105"/>
      <c r="CI17" s="105"/>
      <c r="CJ17" s="105"/>
      <c r="CK17" s="105"/>
      <c r="CL17" s="105"/>
      <c r="CM17" s="105"/>
      <c r="CN17" s="105"/>
      <c r="CO17" s="105"/>
      <c r="CP17" s="105"/>
      <c r="CQ17" s="105"/>
      <c r="CR17" s="105"/>
      <c r="CS17" s="105"/>
      <c r="CT17" s="105"/>
      <c r="CU17" s="105"/>
      <c r="CV17" s="105"/>
      <c r="CW17" s="105"/>
      <c r="CX17" s="105"/>
      <c r="CY17" s="105"/>
      <c r="CZ17" s="105"/>
      <c r="DA17" s="105"/>
      <c r="DB17" s="105"/>
      <c r="DC17" s="105"/>
      <c r="DD17" s="105"/>
      <c r="DE17" s="105"/>
      <c r="DF17" s="105"/>
      <c r="DG17" s="105"/>
      <c r="DH17" s="105"/>
      <c r="DI17" s="105"/>
      <c r="DJ17" s="105"/>
      <c r="DK17" s="105"/>
      <c r="DL17" s="105"/>
      <c r="DM17" s="105"/>
      <c r="DN17" s="105"/>
      <c r="DO17" s="105"/>
      <c r="DP17" s="105"/>
      <c r="DQ17" s="105"/>
      <c r="DR17" s="105"/>
      <c r="DS17" s="105"/>
      <c r="DT17" s="105"/>
      <c r="DU17" s="105"/>
      <c r="DV17" s="105"/>
      <c r="DW17" s="105"/>
      <c r="DX17" s="105"/>
      <c r="DY17" s="105"/>
      <c r="DZ17" s="105"/>
      <c r="EA17" s="105"/>
      <c r="EB17" s="105"/>
      <c r="EC17" s="105"/>
      <c r="ED17" s="105"/>
      <c r="EE17" s="105"/>
      <c r="EF17" s="105"/>
      <c r="EG17" s="105"/>
      <c r="EH17" s="105"/>
      <c r="EI17" s="105"/>
      <c r="EJ17" s="105"/>
      <c r="EK17" s="105"/>
      <c r="EL17" s="105"/>
      <c r="EM17" s="105"/>
      <c r="EN17" s="105"/>
      <c r="EO17" s="105"/>
      <c r="EP17" s="105"/>
      <c r="EQ17" s="105"/>
      <c r="ER17" s="105"/>
      <c r="ES17" s="105"/>
      <c r="ET17" s="105"/>
      <c r="EU17" s="105"/>
      <c r="EV17" s="105"/>
      <c r="EW17" s="105"/>
      <c r="EX17" s="105"/>
      <c r="EY17" s="105"/>
      <c r="EZ17" s="105"/>
      <c r="FA17" s="105"/>
      <c r="FB17" s="105"/>
      <c r="FC17" s="105"/>
      <c r="FD17" s="105"/>
      <c r="FE17" s="105"/>
      <c r="FF17" s="105"/>
      <c r="FG17" s="105"/>
      <c r="FH17" s="105"/>
      <c r="FI17" s="105"/>
      <c r="FJ17" s="105"/>
      <c r="FK17" s="105"/>
      <c r="FL17" s="105"/>
      <c r="FM17" s="105"/>
      <c r="FN17" s="105"/>
      <c r="FO17" s="105"/>
      <c r="FP17" s="105"/>
      <c r="FQ17" s="105"/>
      <c r="FR17" s="105"/>
      <c r="FS17" s="105"/>
      <c r="FT17" s="105"/>
      <c r="FU17" s="105"/>
      <c r="FV17" s="105"/>
      <c r="FW17" s="105"/>
      <c r="FX17" s="105"/>
      <c r="FY17" s="105"/>
      <c r="FZ17" s="105"/>
      <c r="GA17" s="105"/>
      <c r="GB17" s="105"/>
      <c r="GC17" s="105"/>
      <c r="GD17" s="105"/>
      <c r="GE17" s="105"/>
      <c r="GF17" s="105"/>
      <c r="GG17" s="105"/>
      <c r="GH17" s="105"/>
      <c r="GI17" s="105"/>
      <c r="GJ17" s="105"/>
      <c r="GK17" s="105"/>
      <c r="GL17" s="105"/>
      <c r="GM17" s="105"/>
      <c r="GN17" s="105"/>
      <c r="GO17" s="105"/>
      <c r="GP17" s="105"/>
      <c r="GQ17" s="105"/>
      <c r="GR17" s="105"/>
      <c r="GS17" s="105"/>
      <c r="GT17" s="105"/>
      <c r="GU17" s="105"/>
      <c r="GV17" s="105"/>
      <c r="GW17" s="105"/>
      <c r="GX17" s="105"/>
      <c r="GY17" s="105"/>
      <c r="GZ17" s="105"/>
      <c r="HA17" s="105"/>
      <c r="HB17" s="105"/>
      <c r="HC17" s="105"/>
      <c r="HD17" s="105"/>
      <c r="HE17" s="105"/>
      <c r="HF17" s="105"/>
      <c r="HG17" s="105"/>
      <c r="HH17" s="105"/>
      <c r="HI17" s="105"/>
      <c r="HJ17" s="105"/>
      <c r="HK17" s="105"/>
      <c r="HL17" s="105"/>
      <c r="HM17" s="105"/>
      <c r="HN17" s="105"/>
      <c r="HO17" s="105"/>
      <c r="HP17" s="105"/>
      <c r="HQ17" s="105"/>
      <c r="HR17" s="105"/>
      <c r="HS17" s="105"/>
      <c r="HT17" s="105"/>
      <c r="HU17" s="105"/>
      <c r="HV17" s="105"/>
      <c r="HW17" s="105"/>
      <c r="HX17" s="105"/>
      <c r="HY17" s="105"/>
      <c r="HZ17" s="105"/>
      <c r="IA17" s="105"/>
      <c r="IB17" s="105"/>
    </row>
    <row r="18" spans="1:236" s="116" customFormat="1" ht="26.55" customHeight="1" x14ac:dyDescent="0.25">
      <c r="A18" s="79">
        <v>12</v>
      </c>
      <c r="B18" s="113"/>
      <c r="C18" s="113"/>
      <c r="D18" s="114"/>
      <c r="E18" s="114"/>
      <c r="F18" s="115"/>
      <c r="G18" s="123" t="s">
        <v>77</v>
      </c>
      <c r="H18" s="123" t="s">
        <v>77</v>
      </c>
      <c r="I18" s="123" t="s">
        <v>77</v>
      </c>
      <c r="J18" s="123" t="s">
        <v>77</v>
      </c>
      <c r="K18" s="123" t="s">
        <v>9</v>
      </c>
      <c r="L18" s="116" t="s">
        <v>8</v>
      </c>
      <c r="M18" s="116" t="s">
        <v>8</v>
      </c>
      <c r="N18" s="116" t="s">
        <v>8</v>
      </c>
      <c r="O18" s="116" t="s">
        <v>8</v>
      </c>
      <c r="P18" s="131" t="s">
        <v>77</v>
      </c>
      <c r="Q18" s="124" t="s">
        <v>35</v>
      </c>
      <c r="R18" s="174">
        <v>0</v>
      </c>
      <c r="S18" s="175" t="s">
        <v>59</v>
      </c>
      <c r="T18" s="175" t="s">
        <v>271</v>
      </c>
      <c r="U18" s="176" t="str">
        <f t="shared" si="0"/>
        <v>&lt; 30 mn</v>
      </c>
      <c r="V18" s="177" t="s">
        <v>32</v>
      </c>
      <c r="W18" s="178" t="s">
        <v>112</v>
      </c>
      <c r="X18" s="179">
        <f t="shared" si="1"/>
        <v>0</v>
      </c>
      <c r="Y18" s="179">
        <f t="shared" si="2"/>
        <v>0</v>
      </c>
      <c r="Z18" s="179">
        <f t="shared" si="3"/>
        <v>0</v>
      </c>
      <c r="AA18" s="179">
        <f t="shared" si="4"/>
        <v>0</v>
      </c>
      <c r="AB18" s="179">
        <f t="shared" si="5"/>
        <v>0</v>
      </c>
      <c r="AC18" s="179">
        <f t="shared" si="6"/>
        <v>0</v>
      </c>
      <c r="AD18" s="179">
        <f t="shared" si="7"/>
        <v>0</v>
      </c>
      <c r="AE18" s="179">
        <f t="shared" si="8"/>
        <v>0</v>
      </c>
      <c r="AF18" s="179">
        <f t="shared" si="9"/>
        <v>0</v>
      </c>
      <c r="AG18" s="179">
        <f t="shared" si="10"/>
        <v>0</v>
      </c>
      <c r="AH18" s="179">
        <f t="shared" si="11"/>
        <v>0</v>
      </c>
      <c r="AI18" s="179">
        <f t="shared" si="12"/>
        <v>0</v>
      </c>
      <c r="AJ18" s="180">
        <f t="shared" si="13"/>
        <v>0</v>
      </c>
      <c r="AK18" s="180">
        <f t="shared" si="14"/>
        <v>0</v>
      </c>
      <c r="AL18" s="180" t="str">
        <f t="shared" si="45"/>
        <v>0</v>
      </c>
      <c r="AM18" s="180" t="str">
        <f t="shared" si="46"/>
        <v>0</v>
      </c>
      <c r="AN18" s="180" t="str">
        <f t="shared" si="47"/>
        <v>0</v>
      </c>
      <c r="AO18" s="181" t="str">
        <f t="shared" si="15"/>
        <v>NON</v>
      </c>
      <c r="AP18" s="181" t="str">
        <f t="shared" si="16"/>
        <v>NON</v>
      </c>
      <c r="AQ18" s="181" t="str">
        <f t="shared" si="48"/>
        <v>NON</v>
      </c>
      <c r="AR18" s="181" t="str">
        <f t="shared" si="17"/>
        <v>NON</v>
      </c>
      <c r="AS18" s="182">
        <f t="shared" si="18"/>
        <v>0</v>
      </c>
      <c r="AT18" s="182">
        <f t="shared" si="19"/>
        <v>0</v>
      </c>
      <c r="AU18" s="182">
        <f t="shared" si="20"/>
        <v>0</v>
      </c>
      <c r="AV18" s="182">
        <f t="shared" si="21"/>
        <v>0</v>
      </c>
      <c r="AW18" s="182">
        <f t="shared" si="22"/>
        <v>1</v>
      </c>
      <c r="AX18" s="182">
        <f t="shared" si="23"/>
        <v>1</v>
      </c>
      <c r="AY18" s="182">
        <f t="shared" si="24"/>
        <v>1</v>
      </c>
      <c r="AZ18" s="182">
        <f t="shared" si="25"/>
        <v>1</v>
      </c>
      <c r="BA18" s="182">
        <f t="shared" si="26"/>
        <v>1</v>
      </c>
      <c r="BB18" s="183">
        <f t="shared" si="27"/>
        <v>0</v>
      </c>
      <c r="BC18" s="184">
        <f t="shared" si="28"/>
        <v>11</v>
      </c>
      <c r="BD18" s="184">
        <f t="shared" si="29"/>
        <v>11</v>
      </c>
      <c r="BE18" s="185">
        <f t="shared" si="30"/>
        <v>1</v>
      </c>
      <c r="BF18" s="185">
        <f t="shared" si="31"/>
        <v>1</v>
      </c>
      <c r="BG18" s="186">
        <f t="shared" si="32"/>
        <v>1</v>
      </c>
      <c r="BH18" s="187">
        <f t="shared" si="33"/>
        <v>1</v>
      </c>
      <c r="BI18" s="187">
        <f t="shared" si="49"/>
        <v>1</v>
      </c>
      <c r="BJ18" s="187" t="str">
        <f t="shared" si="34"/>
        <v>Faible</v>
      </c>
      <c r="BK18" s="187">
        <f t="shared" si="50"/>
        <v>1</v>
      </c>
      <c r="BL18" s="187">
        <f t="shared" si="35"/>
        <v>1</v>
      </c>
      <c r="BM18" s="187">
        <f t="shared" si="36"/>
        <v>0.5</v>
      </c>
      <c r="BN18" s="187">
        <f t="shared" si="37"/>
        <v>1</v>
      </c>
      <c r="BO18" s="186">
        <f t="shared" si="38"/>
        <v>0.5</v>
      </c>
      <c r="BP18" s="188" t="str">
        <f t="shared" si="39"/>
        <v>RISQUE MINIME</v>
      </c>
      <c r="BQ18" s="182">
        <f t="shared" si="40"/>
        <v>0</v>
      </c>
      <c r="BR18" s="182">
        <f t="shared" si="41"/>
        <v>0</v>
      </c>
      <c r="BS18" s="182">
        <f t="shared" si="42"/>
        <v>0</v>
      </c>
      <c r="BT18" s="182">
        <f t="shared" si="43"/>
        <v>0</v>
      </c>
      <c r="BU18" s="182">
        <f t="shared" si="44"/>
        <v>0</v>
      </c>
      <c r="BV18" s="159" t="str">
        <f t="shared" si="51"/>
        <v>NON</v>
      </c>
      <c r="BW18" s="105"/>
      <c r="BX18" s="105"/>
      <c r="BY18" s="105"/>
      <c r="BZ18" s="105"/>
      <c r="CA18" s="105"/>
      <c r="CB18" s="105"/>
      <c r="CC18" s="105"/>
      <c r="CD18" s="105"/>
      <c r="CE18" s="105"/>
      <c r="CF18" s="105"/>
      <c r="CG18" s="105"/>
      <c r="CH18" s="105"/>
      <c r="CI18" s="105"/>
      <c r="CJ18" s="105"/>
      <c r="CK18" s="105"/>
      <c r="CL18" s="105"/>
      <c r="CM18" s="105"/>
      <c r="CN18" s="105"/>
      <c r="CO18" s="105"/>
      <c r="CP18" s="105"/>
      <c r="CQ18" s="105"/>
      <c r="CR18" s="105"/>
      <c r="CS18" s="105"/>
      <c r="CT18" s="105"/>
      <c r="CU18" s="105"/>
      <c r="CV18" s="105"/>
      <c r="CW18" s="105"/>
      <c r="CX18" s="105"/>
      <c r="CY18" s="105"/>
      <c r="CZ18" s="105"/>
      <c r="DA18" s="105"/>
      <c r="DB18" s="105"/>
      <c r="DC18" s="105"/>
      <c r="DD18" s="105"/>
      <c r="DE18" s="105"/>
      <c r="DF18" s="105"/>
      <c r="DG18" s="105"/>
      <c r="DH18" s="105"/>
      <c r="DI18" s="105"/>
      <c r="DJ18" s="105"/>
      <c r="DK18" s="105"/>
      <c r="DL18" s="105"/>
      <c r="DM18" s="105"/>
      <c r="DN18" s="105"/>
      <c r="DO18" s="105"/>
      <c r="DP18" s="105"/>
      <c r="DQ18" s="105"/>
      <c r="DR18" s="105"/>
      <c r="DS18" s="105"/>
      <c r="DT18" s="105"/>
      <c r="DU18" s="105"/>
      <c r="DV18" s="105"/>
      <c r="DW18" s="105"/>
      <c r="DX18" s="105"/>
      <c r="DY18" s="105"/>
      <c r="DZ18" s="105"/>
      <c r="EA18" s="105"/>
      <c r="EB18" s="105"/>
      <c r="EC18" s="105"/>
      <c r="ED18" s="105"/>
      <c r="EE18" s="105"/>
      <c r="EF18" s="105"/>
      <c r="EG18" s="105"/>
      <c r="EH18" s="105"/>
      <c r="EI18" s="105"/>
      <c r="EJ18" s="105"/>
      <c r="EK18" s="105"/>
      <c r="EL18" s="105"/>
      <c r="EM18" s="105"/>
      <c r="EN18" s="105"/>
      <c r="EO18" s="105"/>
      <c r="EP18" s="105"/>
      <c r="EQ18" s="105"/>
      <c r="ER18" s="105"/>
      <c r="ES18" s="105"/>
      <c r="ET18" s="105"/>
      <c r="EU18" s="105"/>
      <c r="EV18" s="105"/>
      <c r="EW18" s="105"/>
      <c r="EX18" s="105"/>
      <c r="EY18" s="105"/>
      <c r="EZ18" s="105"/>
      <c r="FA18" s="105"/>
      <c r="FB18" s="105"/>
      <c r="FC18" s="105"/>
      <c r="FD18" s="105"/>
      <c r="FE18" s="105"/>
      <c r="FF18" s="105"/>
      <c r="FG18" s="105"/>
      <c r="FH18" s="105"/>
      <c r="FI18" s="105"/>
      <c r="FJ18" s="105"/>
      <c r="FK18" s="105"/>
      <c r="FL18" s="105"/>
      <c r="FM18" s="105"/>
      <c r="FN18" s="105"/>
      <c r="FO18" s="105"/>
      <c r="FP18" s="105"/>
      <c r="FQ18" s="105"/>
      <c r="FR18" s="105"/>
      <c r="FS18" s="105"/>
      <c r="FT18" s="105"/>
      <c r="FU18" s="105"/>
      <c r="FV18" s="105"/>
      <c r="FW18" s="105"/>
      <c r="FX18" s="105"/>
      <c r="FY18" s="105"/>
      <c r="FZ18" s="105"/>
      <c r="GA18" s="105"/>
      <c r="GB18" s="105"/>
      <c r="GC18" s="105"/>
      <c r="GD18" s="105"/>
      <c r="GE18" s="105"/>
      <c r="GF18" s="105"/>
      <c r="GG18" s="105"/>
      <c r="GH18" s="105"/>
      <c r="GI18" s="105"/>
      <c r="GJ18" s="105"/>
      <c r="GK18" s="105"/>
      <c r="GL18" s="105"/>
      <c r="GM18" s="105"/>
      <c r="GN18" s="105"/>
      <c r="GO18" s="105"/>
      <c r="GP18" s="105"/>
      <c r="GQ18" s="105"/>
      <c r="GR18" s="105"/>
      <c r="GS18" s="105"/>
      <c r="GT18" s="105"/>
      <c r="GU18" s="105"/>
      <c r="GV18" s="105"/>
      <c r="GW18" s="105"/>
      <c r="GX18" s="105"/>
      <c r="GY18" s="105"/>
      <c r="GZ18" s="105"/>
      <c r="HA18" s="105"/>
      <c r="HB18" s="105"/>
      <c r="HC18" s="105"/>
      <c r="HD18" s="105"/>
      <c r="HE18" s="105"/>
      <c r="HF18" s="105"/>
      <c r="HG18" s="105"/>
      <c r="HH18" s="105"/>
      <c r="HI18" s="105"/>
      <c r="HJ18" s="105"/>
      <c r="HK18" s="105"/>
      <c r="HL18" s="105"/>
      <c r="HM18" s="105"/>
      <c r="HN18" s="105"/>
      <c r="HO18" s="105"/>
      <c r="HP18" s="105"/>
      <c r="HQ18" s="105"/>
      <c r="HR18" s="105"/>
      <c r="HS18" s="105"/>
      <c r="HT18" s="105"/>
      <c r="HU18" s="105"/>
      <c r="HV18" s="105"/>
      <c r="HW18" s="105"/>
      <c r="HX18" s="105"/>
      <c r="HY18" s="105"/>
      <c r="HZ18" s="105"/>
      <c r="IA18" s="105"/>
      <c r="IB18" s="105"/>
    </row>
    <row r="19" spans="1:236" s="116" customFormat="1" ht="26.55" customHeight="1" x14ac:dyDescent="0.25">
      <c r="A19" s="79">
        <v>13</v>
      </c>
      <c r="B19" s="113"/>
      <c r="C19" s="113"/>
      <c r="D19" s="114"/>
      <c r="E19" s="114"/>
      <c r="F19" s="115"/>
      <c r="G19" s="123" t="s">
        <v>77</v>
      </c>
      <c r="H19" s="123" t="s">
        <v>77</v>
      </c>
      <c r="I19" s="123" t="s">
        <v>77</v>
      </c>
      <c r="J19" s="123" t="s">
        <v>77</v>
      </c>
      <c r="K19" s="123" t="s">
        <v>9</v>
      </c>
      <c r="L19" s="116" t="s">
        <v>8</v>
      </c>
      <c r="M19" s="116" t="s">
        <v>8</v>
      </c>
      <c r="N19" s="116" t="s">
        <v>8</v>
      </c>
      <c r="O19" s="116" t="s">
        <v>8</v>
      </c>
      <c r="P19" s="131" t="s">
        <v>77</v>
      </c>
      <c r="Q19" s="124" t="s">
        <v>35</v>
      </c>
      <c r="R19" s="174">
        <v>0</v>
      </c>
      <c r="S19" s="175" t="s">
        <v>59</v>
      </c>
      <c r="T19" s="175" t="s">
        <v>271</v>
      </c>
      <c r="U19" s="176" t="str">
        <f t="shared" si="0"/>
        <v>&lt; 30 mn</v>
      </c>
      <c r="V19" s="177" t="s">
        <v>32</v>
      </c>
      <c r="W19" s="178" t="s">
        <v>112</v>
      </c>
      <c r="X19" s="179">
        <f t="shared" si="1"/>
        <v>0</v>
      </c>
      <c r="Y19" s="179">
        <f t="shared" si="2"/>
        <v>0</v>
      </c>
      <c r="Z19" s="179">
        <f t="shared" si="3"/>
        <v>0</v>
      </c>
      <c r="AA19" s="179">
        <f t="shared" si="4"/>
        <v>0</v>
      </c>
      <c r="AB19" s="179">
        <f t="shared" si="5"/>
        <v>0</v>
      </c>
      <c r="AC19" s="179">
        <f t="shared" si="6"/>
        <v>0</v>
      </c>
      <c r="AD19" s="179">
        <f t="shared" si="7"/>
        <v>0</v>
      </c>
      <c r="AE19" s="179">
        <f t="shared" si="8"/>
        <v>0</v>
      </c>
      <c r="AF19" s="179">
        <f t="shared" si="9"/>
        <v>0</v>
      </c>
      <c r="AG19" s="179">
        <f t="shared" si="10"/>
        <v>0</v>
      </c>
      <c r="AH19" s="179">
        <f t="shared" si="11"/>
        <v>0</v>
      </c>
      <c r="AI19" s="179">
        <f t="shared" si="12"/>
        <v>0</v>
      </c>
      <c r="AJ19" s="180">
        <f t="shared" si="13"/>
        <v>0</v>
      </c>
      <c r="AK19" s="180">
        <f t="shared" si="14"/>
        <v>0</v>
      </c>
      <c r="AL19" s="180" t="str">
        <f t="shared" si="45"/>
        <v>0</v>
      </c>
      <c r="AM19" s="180" t="str">
        <f t="shared" si="46"/>
        <v>0</v>
      </c>
      <c r="AN19" s="180" t="str">
        <f t="shared" si="47"/>
        <v>0</v>
      </c>
      <c r="AO19" s="181" t="str">
        <f t="shared" si="15"/>
        <v>NON</v>
      </c>
      <c r="AP19" s="181" t="str">
        <f t="shared" si="16"/>
        <v>NON</v>
      </c>
      <c r="AQ19" s="181" t="str">
        <f t="shared" si="48"/>
        <v>NON</v>
      </c>
      <c r="AR19" s="181" t="str">
        <f t="shared" si="17"/>
        <v>NON</v>
      </c>
      <c r="AS19" s="182">
        <f t="shared" si="18"/>
        <v>0</v>
      </c>
      <c r="AT19" s="182">
        <f t="shared" si="19"/>
        <v>0</v>
      </c>
      <c r="AU19" s="182">
        <f t="shared" si="20"/>
        <v>0</v>
      </c>
      <c r="AV19" s="182">
        <f t="shared" si="21"/>
        <v>0</v>
      </c>
      <c r="AW19" s="182">
        <f t="shared" si="22"/>
        <v>1</v>
      </c>
      <c r="AX19" s="182">
        <f t="shared" si="23"/>
        <v>1</v>
      </c>
      <c r="AY19" s="182">
        <f t="shared" si="24"/>
        <v>1</v>
      </c>
      <c r="AZ19" s="182">
        <f t="shared" si="25"/>
        <v>1</v>
      </c>
      <c r="BA19" s="182">
        <f t="shared" si="26"/>
        <v>1</v>
      </c>
      <c r="BB19" s="183">
        <f t="shared" si="27"/>
        <v>0</v>
      </c>
      <c r="BC19" s="184">
        <f t="shared" si="28"/>
        <v>11</v>
      </c>
      <c r="BD19" s="184">
        <f t="shared" si="29"/>
        <v>11</v>
      </c>
      <c r="BE19" s="185">
        <f t="shared" si="30"/>
        <v>1</v>
      </c>
      <c r="BF19" s="185">
        <f t="shared" si="31"/>
        <v>1</v>
      </c>
      <c r="BG19" s="186">
        <f t="shared" si="32"/>
        <v>1</v>
      </c>
      <c r="BH19" s="187">
        <f t="shared" si="33"/>
        <v>1</v>
      </c>
      <c r="BI19" s="187">
        <f t="shared" si="49"/>
        <v>1</v>
      </c>
      <c r="BJ19" s="187" t="str">
        <f t="shared" si="34"/>
        <v>Faible</v>
      </c>
      <c r="BK19" s="187">
        <f t="shared" si="50"/>
        <v>1</v>
      </c>
      <c r="BL19" s="187">
        <f t="shared" si="35"/>
        <v>1</v>
      </c>
      <c r="BM19" s="187">
        <f t="shared" si="36"/>
        <v>0.5</v>
      </c>
      <c r="BN19" s="187">
        <f t="shared" si="37"/>
        <v>1</v>
      </c>
      <c r="BO19" s="186">
        <f t="shared" si="38"/>
        <v>0.5</v>
      </c>
      <c r="BP19" s="188" t="str">
        <f t="shared" si="39"/>
        <v>RISQUE MINIME</v>
      </c>
      <c r="BQ19" s="182">
        <f t="shared" si="40"/>
        <v>0</v>
      </c>
      <c r="BR19" s="182">
        <f t="shared" si="41"/>
        <v>0</v>
      </c>
      <c r="BS19" s="182">
        <f t="shared" si="42"/>
        <v>0</v>
      </c>
      <c r="BT19" s="182">
        <f t="shared" si="43"/>
        <v>0</v>
      </c>
      <c r="BU19" s="182">
        <f t="shared" si="44"/>
        <v>0</v>
      </c>
      <c r="BV19" s="159" t="str">
        <f t="shared" si="51"/>
        <v>NON</v>
      </c>
      <c r="BW19" s="105"/>
      <c r="BX19" s="105"/>
      <c r="BY19" s="105"/>
      <c r="BZ19" s="105"/>
      <c r="CA19" s="105"/>
      <c r="CB19" s="105"/>
      <c r="CC19" s="105"/>
      <c r="CD19" s="105"/>
      <c r="CE19" s="105"/>
      <c r="CF19" s="105"/>
      <c r="CG19" s="105"/>
      <c r="CH19" s="105"/>
      <c r="CI19" s="105"/>
      <c r="CJ19" s="105"/>
      <c r="CK19" s="105"/>
      <c r="CL19" s="105"/>
      <c r="CM19" s="105"/>
      <c r="CN19" s="105"/>
      <c r="CO19" s="105"/>
      <c r="CP19" s="105"/>
      <c r="CQ19" s="105"/>
      <c r="CR19" s="105"/>
      <c r="CS19" s="105"/>
      <c r="CT19" s="105"/>
      <c r="CU19" s="105"/>
      <c r="CV19" s="105"/>
      <c r="CW19" s="105"/>
      <c r="CX19" s="105"/>
      <c r="CY19" s="105"/>
      <c r="CZ19" s="105"/>
      <c r="DA19" s="105"/>
      <c r="DB19" s="105"/>
      <c r="DC19" s="105"/>
      <c r="DD19" s="105"/>
      <c r="DE19" s="105"/>
      <c r="DF19" s="105"/>
      <c r="DG19" s="105"/>
      <c r="DH19" s="105"/>
      <c r="DI19" s="105"/>
      <c r="DJ19" s="105"/>
      <c r="DK19" s="105"/>
      <c r="DL19" s="105"/>
      <c r="DM19" s="105"/>
      <c r="DN19" s="105"/>
      <c r="DO19" s="105"/>
      <c r="DP19" s="105"/>
      <c r="DQ19" s="105"/>
      <c r="DR19" s="105"/>
      <c r="DS19" s="105"/>
      <c r="DT19" s="105"/>
      <c r="DU19" s="105"/>
      <c r="DV19" s="105"/>
      <c r="DW19" s="105"/>
      <c r="DX19" s="105"/>
      <c r="DY19" s="105"/>
      <c r="DZ19" s="105"/>
      <c r="EA19" s="105"/>
      <c r="EB19" s="105"/>
      <c r="EC19" s="105"/>
      <c r="ED19" s="105"/>
      <c r="EE19" s="105"/>
      <c r="EF19" s="105"/>
      <c r="EG19" s="105"/>
      <c r="EH19" s="105"/>
      <c r="EI19" s="105"/>
      <c r="EJ19" s="105"/>
      <c r="EK19" s="105"/>
      <c r="EL19" s="105"/>
      <c r="EM19" s="105"/>
      <c r="EN19" s="105"/>
      <c r="EO19" s="105"/>
      <c r="EP19" s="105"/>
      <c r="EQ19" s="105"/>
      <c r="ER19" s="105"/>
      <c r="ES19" s="105"/>
      <c r="ET19" s="105"/>
      <c r="EU19" s="105"/>
      <c r="EV19" s="105"/>
      <c r="EW19" s="105"/>
      <c r="EX19" s="105"/>
      <c r="EY19" s="105"/>
      <c r="EZ19" s="105"/>
      <c r="FA19" s="105"/>
      <c r="FB19" s="105"/>
      <c r="FC19" s="105"/>
      <c r="FD19" s="105"/>
      <c r="FE19" s="105"/>
      <c r="FF19" s="105"/>
      <c r="FG19" s="105"/>
      <c r="FH19" s="105"/>
      <c r="FI19" s="105"/>
      <c r="FJ19" s="105"/>
      <c r="FK19" s="105"/>
      <c r="FL19" s="105"/>
      <c r="FM19" s="105"/>
      <c r="FN19" s="105"/>
      <c r="FO19" s="105"/>
      <c r="FP19" s="105"/>
      <c r="FQ19" s="105"/>
      <c r="FR19" s="105"/>
      <c r="FS19" s="105"/>
      <c r="FT19" s="105"/>
      <c r="FU19" s="105"/>
      <c r="FV19" s="105"/>
      <c r="FW19" s="105"/>
      <c r="FX19" s="105"/>
      <c r="FY19" s="105"/>
      <c r="FZ19" s="105"/>
      <c r="GA19" s="105"/>
      <c r="GB19" s="105"/>
      <c r="GC19" s="105"/>
      <c r="GD19" s="105"/>
      <c r="GE19" s="105"/>
      <c r="GF19" s="105"/>
      <c r="GG19" s="105"/>
      <c r="GH19" s="105"/>
      <c r="GI19" s="105"/>
      <c r="GJ19" s="105"/>
      <c r="GK19" s="105"/>
      <c r="GL19" s="105"/>
      <c r="GM19" s="105"/>
      <c r="GN19" s="105"/>
      <c r="GO19" s="105"/>
      <c r="GP19" s="105"/>
      <c r="GQ19" s="105"/>
      <c r="GR19" s="105"/>
      <c r="GS19" s="105"/>
      <c r="GT19" s="105"/>
      <c r="GU19" s="105"/>
      <c r="GV19" s="105"/>
      <c r="GW19" s="105"/>
      <c r="GX19" s="105"/>
      <c r="GY19" s="105"/>
      <c r="GZ19" s="105"/>
      <c r="HA19" s="105"/>
      <c r="HB19" s="105"/>
      <c r="HC19" s="105"/>
      <c r="HD19" s="105"/>
      <c r="HE19" s="105"/>
      <c r="HF19" s="105"/>
      <c r="HG19" s="105"/>
      <c r="HH19" s="105"/>
      <c r="HI19" s="105"/>
      <c r="HJ19" s="105"/>
      <c r="HK19" s="105"/>
      <c r="HL19" s="105"/>
      <c r="HM19" s="105"/>
      <c r="HN19" s="105"/>
      <c r="HO19" s="105"/>
      <c r="HP19" s="105"/>
      <c r="HQ19" s="105"/>
      <c r="HR19" s="105"/>
      <c r="HS19" s="105"/>
      <c r="HT19" s="105"/>
      <c r="HU19" s="105"/>
      <c r="HV19" s="105"/>
      <c r="HW19" s="105"/>
      <c r="HX19" s="105"/>
      <c r="HY19" s="105"/>
      <c r="HZ19" s="105"/>
      <c r="IA19" s="105"/>
      <c r="IB19" s="105"/>
    </row>
    <row r="20" spans="1:236" s="116" customFormat="1" ht="26.55" customHeight="1" x14ac:dyDescent="0.25">
      <c r="A20" s="79">
        <v>14</v>
      </c>
      <c r="B20" s="113"/>
      <c r="C20" s="113"/>
      <c r="D20" s="114"/>
      <c r="E20" s="114"/>
      <c r="F20" s="115"/>
      <c r="G20" s="123" t="s">
        <v>77</v>
      </c>
      <c r="H20" s="123" t="s">
        <v>77</v>
      </c>
      <c r="I20" s="123" t="s">
        <v>77</v>
      </c>
      <c r="J20" s="123" t="s">
        <v>77</v>
      </c>
      <c r="K20" s="123" t="s">
        <v>9</v>
      </c>
      <c r="L20" s="116" t="s">
        <v>8</v>
      </c>
      <c r="M20" s="116" t="s">
        <v>8</v>
      </c>
      <c r="N20" s="116" t="s">
        <v>8</v>
      </c>
      <c r="O20" s="116" t="s">
        <v>8</v>
      </c>
      <c r="P20" s="131" t="s">
        <v>77</v>
      </c>
      <c r="Q20" s="124" t="s">
        <v>35</v>
      </c>
      <c r="R20" s="174">
        <v>0</v>
      </c>
      <c r="S20" s="175" t="s">
        <v>59</v>
      </c>
      <c r="T20" s="175" t="s">
        <v>271</v>
      </c>
      <c r="U20" s="176" t="str">
        <f t="shared" si="0"/>
        <v>&lt; 30 mn</v>
      </c>
      <c r="V20" s="177" t="s">
        <v>32</v>
      </c>
      <c r="W20" s="178" t="s">
        <v>112</v>
      </c>
      <c r="X20" s="179">
        <f t="shared" si="1"/>
        <v>0</v>
      </c>
      <c r="Y20" s="179">
        <f t="shared" si="2"/>
        <v>0</v>
      </c>
      <c r="Z20" s="179">
        <f t="shared" si="3"/>
        <v>0</v>
      </c>
      <c r="AA20" s="179">
        <f t="shared" si="4"/>
        <v>0</v>
      </c>
      <c r="AB20" s="179">
        <f t="shared" si="5"/>
        <v>0</v>
      </c>
      <c r="AC20" s="179">
        <f t="shared" si="6"/>
        <v>0</v>
      </c>
      <c r="AD20" s="179">
        <f t="shared" si="7"/>
        <v>0</v>
      </c>
      <c r="AE20" s="179">
        <f t="shared" si="8"/>
        <v>0</v>
      </c>
      <c r="AF20" s="179">
        <f t="shared" si="9"/>
        <v>0</v>
      </c>
      <c r="AG20" s="179">
        <f t="shared" si="10"/>
        <v>0</v>
      </c>
      <c r="AH20" s="179">
        <f t="shared" si="11"/>
        <v>0</v>
      </c>
      <c r="AI20" s="179">
        <f t="shared" si="12"/>
        <v>0</v>
      </c>
      <c r="AJ20" s="180">
        <f t="shared" si="13"/>
        <v>0</v>
      </c>
      <c r="AK20" s="180">
        <f t="shared" si="14"/>
        <v>0</v>
      </c>
      <c r="AL20" s="180" t="str">
        <f t="shared" si="45"/>
        <v>0</v>
      </c>
      <c r="AM20" s="180" t="str">
        <f t="shared" si="46"/>
        <v>0</v>
      </c>
      <c r="AN20" s="180" t="str">
        <f t="shared" si="47"/>
        <v>0</v>
      </c>
      <c r="AO20" s="181" t="str">
        <f t="shared" si="15"/>
        <v>NON</v>
      </c>
      <c r="AP20" s="181" t="str">
        <f t="shared" si="16"/>
        <v>NON</v>
      </c>
      <c r="AQ20" s="181" t="str">
        <f t="shared" si="48"/>
        <v>NON</v>
      </c>
      <c r="AR20" s="181" t="str">
        <f t="shared" si="17"/>
        <v>NON</v>
      </c>
      <c r="AS20" s="182">
        <f t="shared" si="18"/>
        <v>0</v>
      </c>
      <c r="AT20" s="182">
        <f t="shared" si="19"/>
        <v>0</v>
      </c>
      <c r="AU20" s="182">
        <f t="shared" si="20"/>
        <v>0</v>
      </c>
      <c r="AV20" s="182">
        <f t="shared" si="21"/>
        <v>0</v>
      </c>
      <c r="AW20" s="182">
        <f t="shared" si="22"/>
        <v>1</v>
      </c>
      <c r="AX20" s="182">
        <f t="shared" si="23"/>
        <v>1</v>
      </c>
      <c r="AY20" s="182">
        <f t="shared" si="24"/>
        <v>1</v>
      </c>
      <c r="AZ20" s="182">
        <f t="shared" si="25"/>
        <v>1</v>
      </c>
      <c r="BA20" s="182">
        <f t="shared" si="26"/>
        <v>1</v>
      </c>
      <c r="BB20" s="183">
        <f t="shared" si="27"/>
        <v>0</v>
      </c>
      <c r="BC20" s="184">
        <f t="shared" si="28"/>
        <v>11</v>
      </c>
      <c r="BD20" s="184">
        <f t="shared" si="29"/>
        <v>11</v>
      </c>
      <c r="BE20" s="185">
        <f t="shared" si="30"/>
        <v>1</v>
      </c>
      <c r="BF20" s="185">
        <f t="shared" si="31"/>
        <v>1</v>
      </c>
      <c r="BG20" s="186">
        <f t="shared" si="32"/>
        <v>1</v>
      </c>
      <c r="BH20" s="187">
        <f t="shared" si="33"/>
        <v>1</v>
      </c>
      <c r="BI20" s="187">
        <f t="shared" si="49"/>
        <v>1</v>
      </c>
      <c r="BJ20" s="187" t="str">
        <f t="shared" si="34"/>
        <v>Faible</v>
      </c>
      <c r="BK20" s="187">
        <f t="shared" si="50"/>
        <v>1</v>
      </c>
      <c r="BL20" s="187">
        <f t="shared" si="35"/>
        <v>1</v>
      </c>
      <c r="BM20" s="187">
        <f t="shared" si="36"/>
        <v>0.5</v>
      </c>
      <c r="BN20" s="187">
        <f t="shared" si="37"/>
        <v>1</v>
      </c>
      <c r="BO20" s="186">
        <f t="shared" si="38"/>
        <v>0.5</v>
      </c>
      <c r="BP20" s="188" t="str">
        <f t="shared" si="39"/>
        <v>RISQUE MINIME</v>
      </c>
      <c r="BQ20" s="182">
        <f t="shared" si="40"/>
        <v>0</v>
      </c>
      <c r="BR20" s="182">
        <f t="shared" si="41"/>
        <v>0</v>
      </c>
      <c r="BS20" s="182">
        <f t="shared" si="42"/>
        <v>0</v>
      </c>
      <c r="BT20" s="182">
        <f t="shared" si="43"/>
        <v>0</v>
      </c>
      <c r="BU20" s="182">
        <f t="shared" si="44"/>
        <v>0</v>
      </c>
      <c r="BV20" s="159" t="str">
        <f t="shared" si="51"/>
        <v>NON</v>
      </c>
      <c r="BW20" s="105"/>
      <c r="BX20" s="105"/>
      <c r="BY20" s="105"/>
      <c r="BZ20" s="105"/>
      <c r="CA20" s="105"/>
      <c r="CB20" s="105"/>
      <c r="CC20" s="105"/>
      <c r="CD20" s="105"/>
      <c r="CE20" s="105"/>
      <c r="CF20" s="105"/>
      <c r="CG20" s="105"/>
      <c r="CH20" s="105"/>
      <c r="CI20" s="105"/>
      <c r="CJ20" s="105"/>
      <c r="CK20" s="105"/>
      <c r="CL20" s="105"/>
      <c r="CM20" s="105"/>
      <c r="CN20" s="105"/>
      <c r="CO20" s="105"/>
      <c r="CP20" s="105"/>
      <c r="CQ20" s="105"/>
      <c r="CR20" s="105"/>
      <c r="CS20" s="105"/>
      <c r="CT20" s="105"/>
      <c r="CU20" s="105"/>
      <c r="CV20" s="105"/>
      <c r="CW20" s="105"/>
      <c r="CX20" s="105"/>
      <c r="CY20" s="105"/>
      <c r="CZ20" s="105"/>
      <c r="DA20" s="105"/>
      <c r="DB20" s="105"/>
      <c r="DC20" s="105"/>
      <c r="DD20" s="105"/>
      <c r="DE20" s="105"/>
      <c r="DF20" s="105"/>
      <c r="DG20" s="105"/>
      <c r="DH20" s="105"/>
      <c r="DI20" s="105"/>
      <c r="DJ20" s="105"/>
      <c r="DK20" s="105"/>
      <c r="DL20" s="105"/>
      <c r="DM20" s="105"/>
      <c r="DN20" s="105"/>
      <c r="DO20" s="105"/>
      <c r="DP20" s="105"/>
      <c r="DQ20" s="105"/>
      <c r="DR20" s="105"/>
      <c r="DS20" s="105"/>
      <c r="DT20" s="105"/>
      <c r="DU20" s="105"/>
      <c r="DV20" s="105"/>
      <c r="DW20" s="105"/>
      <c r="DX20" s="105"/>
      <c r="DY20" s="105"/>
      <c r="DZ20" s="105"/>
      <c r="EA20" s="105"/>
      <c r="EB20" s="105"/>
      <c r="EC20" s="105"/>
      <c r="ED20" s="105"/>
      <c r="EE20" s="105"/>
      <c r="EF20" s="105"/>
      <c r="EG20" s="105"/>
      <c r="EH20" s="105"/>
      <c r="EI20" s="105"/>
      <c r="EJ20" s="105"/>
      <c r="EK20" s="105"/>
      <c r="EL20" s="105"/>
      <c r="EM20" s="105"/>
      <c r="EN20" s="105"/>
      <c r="EO20" s="105"/>
      <c r="EP20" s="105"/>
      <c r="EQ20" s="105"/>
      <c r="ER20" s="105"/>
      <c r="ES20" s="105"/>
      <c r="ET20" s="105"/>
      <c r="EU20" s="105"/>
      <c r="EV20" s="105"/>
      <c r="EW20" s="105"/>
      <c r="EX20" s="105"/>
      <c r="EY20" s="105"/>
      <c r="EZ20" s="105"/>
      <c r="FA20" s="105"/>
      <c r="FB20" s="105"/>
      <c r="FC20" s="105"/>
      <c r="FD20" s="105"/>
      <c r="FE20" s="105"/>
      <c r="FF20" s="105"/>
      <c r="FG20" s="105"/>
      <c r="FH20" s="105"/>
      <c r="FI20" s="105"/>
      <c r="FJ20" s="105"/>
      <c r="FK20" s="105"/>
      <c r="FL20" s="105"/>
      <c r="FM20" s="105"/>
      <c r="FN20" s="105"/>
      <c r="FO20" s="105"/>
      <c r="FP20" s="105"/>
      <c r="FQ20" s="105"/>
      <c r="FR20" s="105"/>
      <c r="FS20" s="105"/>
      <c r="FT20" s="105"/>
      <c r="FU20" s="105"/>
      <c r="FV20" s="105"/>
      <c r="FW20" s="105"/>
      <c r="FX20" s="105"/>
      <c r="FY20" s="105"/>
      <c r="FZ20" s="105"/>
      <c r="GA20" s="105"/>
      <c r="GB20" s="105"/>
      <c r="GC20" s="105"/>
      <c r="GD20" s="105"/>
      <c r="GE20" s="105"/>
      <c r="GF20" s="105"/>
      <c r="GG20" s="105"/>
      <c r="GH20" s="105"/>
      <c r="GI20" s="105"/>
      <c r="GJ20" s="105"/>
      <c r="GK20" s="105"/>
      <c r="GL20" s="105"/>
      <c r="GM20" s="105"/>
      <c r="GN20" s="105"/>
      <c r="GO20" s="105"/>
      <c r="GP20" s="105"/>
      <c r="GQ20" s="105"/>
      <c r="GR20" s="105"/>
      <c r="GS20" s="105"/>
      <c r="GT20" s="105"/>
      <c r="GU20" s="105"/>
      <c r="GV20" s="105"/>
      <c r="GW20" s="105"/>
      <c r="GX20" s="105"/>
      <c r="GY20" s="105"/>
      <c r="GZ20" s="105"/>
      <c r="HA20" s="105"/>
      <c r="HB20" s="105"/>
      <c r="HC20" s="105"/>
      <c r="HD20" s="105"/>
      <c r="HE20" s="105"/>
      <c r="HF20" s="105"/>
      <c r="HG20" s="105"/>
      <c r="HH20" s="105"/>
      <c r="HI20" s="105"/>
      <c r="HJ20" s="105"/>
      <c r="HK20" s="105"/>
      <c r="HL20" s="105"/>
      <c r="HM20" s="105"/>
      <c r="HN20" s="105"/>
      <c r="HO20" s="105"/>
      <c r="HP20" s="105"/>
      <c r="HQ20" s="105"/>
      <c r="HR20" s="105"/>
      <c r="HS20" s="105"/>
      <c r="HT20" s="105"/>
      <c r="HU20" s="105"/>
      <c r="HV20" s="105"/>
      <c r="HW20" s="105"/>
      <c r="HX20" s="105"/>
      <c r="HY20" s="105"/>
      <c r="HZ20" s="105"/>
      <c r="IA20" s="105"/>
      <c r="IB20" s="105"/>
    </row>
    <row r="21" spans="1:236" s="116" customFormat="1" ht="26.55" customHeight="1" x14ac:dyDescent="0.25">
      <c r="A21" s="79">
        <v>15</v>
      </c>
      <c r="B21" s="113"/>
      <c r="C21" s="113"/>
      <c r="D21" s="114"/>
      <c r="E21" s="114"/>
      <c r="F21" s="115"/>
      <c r="G21" s="123" t="s">
        <v>77</v>
      </c>
      <c r="H21" s="123" t="s">
        <v>77</v>
      </c>
      <c r="I21" s="123" t="s">
        <v>77</v>
      </c>
      <c r="J21" s="123" t="s">
        <v>77</v>
      </c>
      <c r="K21" s="123" t="s">
        <v>9</v>
      </c>
      <c r="L21" s="116" t="s">
        <v>8</v>
      </c>
      <c r="M21" s="116" t="s">
        <v>8</v>
      </c>
      <c r="N21" s="116" t="s">
        <v>8</v>
      </c>
      <c r="O21" s="116" t="s">
        <v>8</v>
      </c>
      <c r="P21" s="131" t="s">
        <v>77</v>
      </c>
      <c r="Q21" s="124" t="s">
        <v>35</v>
      </c>
      <c r="R21" s="174">
        <v>0</v>
      </c>
      <c r="S21" s="175" t="s">
        <v>59</v>
      </c>
      <c r="T21" s="175" t="s">
        <v>271</v>
      </c>
      <c r="U21" s="176" t="str">
        <f t="shared" si="0"/>
        <v>&lt; 30 mn</v>
      </c>
      <c r="V21" s="177" t="s">
        <v>32</v>
      </c>
      <c r="W21" s="178" t="s">
        <v>112</v>
      </c>
      <c r="X21" s="179">
        <f t="shared" si="1"/>
        <v>0</v>
      </c>
      <c r="Y21" s="179">
        <f t="shared" si="2"/>
        <v>0</v>
      </c>
      <c r="Z21" s="179">
        <f t="shared" si="3"/>
        <v>0</v>
      </c>
      <c r="AA21" s="179">
        <f t="shared" si="4"/>
        <v>0</v>
      </c>
      <c r="AB21" s="179">
        <f t="shared" si="5"/>
        <v>0</v>
      </c>
      <c r="AC21" s="179">
        <f t="shared" si="6"/>
        <v>0</v>
      </c>
      <c r="AD21" s="179">
        <f t="shared" si="7"/>
        <v>0</v>
      </c>
      <c r="AE21" s="179">
        <f t="shared" si="8"/>
        <v>0</v>
      </c>
      <c r="AF21" s="179">
        <f t="shared" si="9"/>
        <v>0</v>
      </c>
      <c r="AG21" s="179">
        <f t="shared" si="10"/>
        <v>0</v>
      </c>
      <c r="AH21" s="179">
        <f t="shared" si="11"/>
        <v>0</v>
      </c>
      <c r="AI21" s="179">
        <f t="shared" si="12"/>
        <v>0</v>
      </c>
      <c r="AJ21" s="180">
        <f t="shared" si="13"/>
        <v>0</v>
      </c>
      <c r="AK21" s="180">
        <f t="shared" si="14"/>
        <v>0</v>
      </c>
      <c r="AL21" s="180" t="str">
        <f t="shared" si="45"/>
        <v>0</v>
      </c>
      <c r="AM21" s="180" t="str">
        <f t="shared" si="46"/>
        <v>0</v>
      </c>
      <c r="AN21" s="180" t="str">
        <f t="shared" si="47"/>
        <v>0</v>
      </c>
      <c r="AO21" s="181" t="str">
        <f t="shared" si="15"/>
        <v>NON</v>
      </c>
      <c r="AP21" s="181" t="str">
        <f t="shared" si="16"/>
        <v>NON</v>
      </c>
      <c r="AQ21" s="181" t="str">
        <f t="shared" si="48"/>
        <v>NON</v>
      </c>
      <c r="AR21" s="181" t="str">
        <f t="shared" si="17"/>
        <v>NON</v>
      </c>
      <c r="AS21" s="182">
        <f t="shared" si="18"/>
        <v>0</v>
      </c>
      <c r="AT21" s="182">
        <f t="shared" si="19"/>
        <v>0</v>
      </c>
      <c r="AU21" s="182">
        <f t="shared" si="20"/>
        <v>0</v>
      </c>
      <c r="AV21" s="182">
        <f t="shared" si="21"/>
        <v>0</v>
      </c>
      <c r="AW21" s="182">
        <f t="shared" si="22"/>
        <v>1</v>
      </c>
      <c r="AX21" s="182">
        <f t="shared" si="23"/>
        <v>1</v>
      </c>
      <c r="AY21" s="182">
        <f t="shared" si="24"/>
        <v>1</v>
      </c>
      <c r="AZ21" s="182">
        <f t="shared" si="25"/>
        <v>1</v>
      </c>
      <c r="BA21" s="182">
        <f t="shared" si="26"/>
        <v>1</v>
      </c>
      <c r="BB21" s="183">
        <f t="shared" si="27"/>
        <v>0</v>
      </c>
      <c r="BC21" s="184">
        <f t="shared" si="28"/>
        <v>11</v>
      </c>
      <c r="BD21" s="184">
        <f t="shared" si="29"/>
        <v>11</v>
      </c>
      <c r="BE21" s="185">
        <f t="shared" si="30"/>
        <v>1</v>
      </c>
      <c r="BF21" s="185">
        <f t="shared" si="31"/>
        <v>1</v>
      </c>
      <c r="BG21" s="186">
        <f t="shared" si="32"/>
        <v>1</v>
      </c>
      <c r="BH21" s="187">
        <f t="shared" si="33"/>
        <v>1</v>
      </c>
      <c r="BI21" s="187">
        <f t="shared" si="49"/>
        <v>1</v>
      </c>
      <c r="BJ21" s="187" t="str">
        <f t="shared" si="34"/>
        <v>Faible</v>
      </c>
      <c r="BK21" s="187">
        <f t="shared" si="50"/>
        <v>1</v>
      </c>
      <c r="BL21" s="187">
        <f t="shared" si="35"/>
        <v>1</v>
      </c>
      <c r="BM21" s="187">
        <f t="shared" si="36"/>
        <v>0.5</v>
      </c>
      <c r="BN21" s="187">
        <f t="shared" si="37"/>
        <v>1</v>
      </c>
      <c r="BO21" s="186">
        <f t="shared" si="38"/>
        <v>0.5</v>
      </c>
      <c r="BP21" s="188" t="str">
        <f t="shared" si="39"/>
        <v>RISQUE MINIME</v>
      </c>
      <c r="BQ21" s="182">
        <f t="shared" si="40"/>
        <v>0</v>
      </c>
      <c r="BR21" s="182">
        <f t="shared" si="41"/>
        <v>0</v>
      </c>
      <c r="BS21" s="182">
        <f t="shared" si="42"/>
        <v>0</v>
      </c>
      <c r="BT21" s="182">
        <f t="shared" si="43"/>
        <v>0</v>
      </c>
      <c r="BU21" s="182">
        <f t="shared" si="44"/>
        <v>0</v>
      </c>
      <c r="BV21" s="159" t="str">
        <f t="shared" si="51"/>
        <v>NON</v>
      </c>
      <c r="BW21" s="105"/>
      <c r="BX21" s="105"/>
      <c r="BY21" s="105"/>
      <c r="BZ21" s="105"/>
      <c r="CA21" s="105"/>
      <c r="CB21" s="105"/>
      <c r="CC21" s="105"/>
      <c r="CD21" s="105"/>
      <c r="CE21" s="105"/>
      <c r="CF21" s="105"/>
      <c r="CG21" s="105"/>
      <c r="CH21" s="105"/>
      <c r="CI21" s="105"/>
      <c r="CJ21" s="105"/>
      <c r="CK21" s="105"/>
      <c r="CL21" s="105"/>
      <c r="CM21" s="105"/>
      <c r="CN21" s="105"/>
      <c r="CO21" s="105"/>
      <c r="CP21" s="105"/>
      <c r="CQ21" s="105"/>
      <c r="CR21" s="105"/>
      <c r="CS21" s="105"/>
      <c r="CT21" s="105"/>
      <c r="CU21" s="105"/>
      <c r="CV21" s="105"/>
      <c r="CW21" s="105"/>
      <c r="CX21" s="105"/>
      <c r="CY21" s="105"/>
      <c r="CZ21" s="105"/>
      <c r="DA21" s="105"/>
      <c r="DB21" s="105"/>
      <c r="DC21" s="105"/>
      <c r="DD21" s="105"/>
      <c r="DE21" s="105"/>
      <c r="DF21" s="105"/>
      <c r="DG21" s="105"/>
      <c r="DH21" s="105"/>
      <c r="DI21" s="105"/>
      <c r="DJ21" s="105"/>
      <c r="DK21" s="105"/>
      <c r="DL21" s="105"/>
      <c r="DM21" s="105"/>
      <c r="DN21" s="105"/>
      <c r="DO21" s="105"/>
      <c r="DP21" s="105"/>
      <c r="DQ21" s="105"/>
      <c r="DR21" s="105"/>
      <c r="DS21" s="105"/>
      <c r="DT21" s="105"/>
      <c r="DU21" s="105"/>
      <c r="DV21" s="105"/>
      <c r="DW21" s="105"/>
      <c r="DX21" s="105"/>
      <c r="DY21" s="105"/>
      <c r="DZ21" s="105"/>
      <c r="EA21" s="105"/>
      <c r="EB21" s="105"/>
      <c r="EC21" s="105"/>
      <c r="ED21" s="105"/>
      <c r="EE21" s="105"/>
      <c r="EF21" s="105"/>
      <c r="EG21" s="105"/>
      <c r="EH21" s="105"/>
      <c r="EI21" s="105"/>
      <c r="EJ21" s="105"/>
      <c r="EK21" s="105"/>
      <c r="EL21" s="105"/>
      <c r="EM21" s="105"/>
      <c r="EN21" s="105"/>
      <c r="EO21" s="105"/>
      <c r="EP21" s="105"/>
      <c r="EQ21" s="105"/>
      <c r="ER21" s="105"/>
      <c r="ES21" s="105"/>
      <c r="ET21" s="105"/>
      <c r="EU21" s="105"/>
      <c r="EV21" s="105"/>
      <c r="EW21" s="105"/>
      <c r="EX21" s="105"/>
      <c r="EY21" s="105"/>
      <c r="EZ21" s="105"/>
      <c r="FA21" s="105"/>
      <c r="FB21" s="105"/>
      <c r="FC21" s="105"/>
      <c r="FD21" s="105"/>
      <c r="FE21" s="105"/>
      <c r="FF21" s="105"/>
      <c r="FG21" s="105"/>
      <c r="FH21" s="105"/>
      <c r="FI21" s="105"/>
      <c r="FJ21" s="105"/>
      <c r="FK21" s="105"/>
      <c r="FL21" s="105"/>
      <c r="FM21" s="105"/>
      <c r="FN21" s="105"/>
      <c r="FO21" s="105"/>
      <c r="FP21" s="105"/>
      <c r="FQ21" s="105"/>
      <c r="FR21" s="105"/>
      <c r="FS21" s="105"/>
      <c r="FT21" s="105"/>
      <c r="FU21" s="105"/>
      <c r="FV21" s="105"/>
      <c r="FW21" s="105"/>
      <c r="FX21" s="105"/>
      <c r="FY21" s="105"/>
      <c r="FZ21" s="105"/>
      <c r="GA21" s="105"/>
      <c r="GB21" s="105"/>
      <c r="GC21" s="105"/>
      <c r="GD21" s="105"/>
      <c r="GE21" s="105"/>
      <c r="GF21" s="105"/>
      <c r="GG21" s="105"/>
      <c r="GH21" s="105"/>
      <c r="GI21" s="105"/>
      <c r="GJ21" s="105"/>
      <c r="GK21" s="105"/>
      <c r="GL21" s="105"/>
      <c r="GM21" s="105"/>
      <c r="GN21" s="105"/>
      <c r="GO21" s="105"/>
      <c r="GP21" s="105"/>
      <c r="GQ21" s="105"/>
      <c r="GR21" s="105"/>
      <c r="GS21" s="105"/>
      <c r="GT21" s="105"/>
      <c r="GU21" s="105"/>
      <c r="GV21" s="105"/>
      <c r="GW21" s="105"/>
      <c r="GX21" s="105"/>
      <c r="GY21" s="105"/>
      <c r="GZ21" s="105"/>
      <c r="HA21" s="105"/>
      <c r="HB21" s="105"/>
      <c r="HC21" s="105"/>
      <c r="HD21" s="105"/>
      <c r="HE21" s="105"/>
      <c r="HF21" s="105"/>
      <c r="HG21" s="105"/>
      <c r="HH21" s="105"/>
      <c r="HI21" s="105"/>
      <c r="HJ21" s="105"/>
      <c r="HK21" s="105"/>
      <c r="HL21" s="105"/>
      <c r="HM21" s="105"/>
      <c r="HN21" s="105"/>
      <c r="HO21" s="105"/>
      <c r="HP21" s="105"/>
      <c r="HQ21" s="105"/>
      <c r="HR21" s="105"/>
      <c r="HS21" s="105"/>
      <c r="HT21" s="105"/>
      <c r="HU21" s="105"/>
      <c r="HV21" s="105"/>
      <c r="HW21" s="105"/>
      <c r="HX21" s="105"/>
      <c r="HY21" s="105"/>
      <c r="HZ21" s="105"/>
      <c r="IA21" s="105"/>
      <c r="IB21" s="105"/>
    </row>
    <row r="22" spans="1:236" s="105" customFormat="1" ht="26.55" customHeight="1" x14ac:dyDescent="0.25">
      <c r="A22" s="79">
        <v>16</v>
      </c>
      <c r="B22" s="113"/>
      <c r="C22" s="100"/>
      <c r="D22" s="102"/>
      <c r="E22" s="102"/>
      <c r="F22" s="117"/>
      <c r="G22" s="123" t="s">
        <v>77</v>
      </c>
      <c r="H22" s="123" t="s">
        <v>77</v>
      </c>
      <c r="I22" s="123" t="s">
        <v>77</v>
      </c>
      <c r="J22" s="123" t="s">
        <v>77</v>
      </c>
      <c r="K22" s="123" t="s">
        <v>9</v>
      </c>
      <c r="L22" s="116" t="s">
        <v>8</v>
      </c>
      <c r="M22" s="116" t="s">
        <v>8</v>
      </c>
      <c r="N22" s="116" t="s">
        <v>8</v>
      </c>
      <c r="O22" s="116" t="s">
        <v>8</v>
      </c>
      <c r="P22" s="103" t="s">
        <v>77</v>
      </c>
      <c r="Q22" s="104" t="s">
        <v>35</v>
      </c>
      <c r="R22" s="174">
        <v>0</v>
      </c>
      <c r="S22" s="175" t="s">
        <v>59</v>
      </c>
      <c r="T22" s="175" t="s">
        <v>271</v>
      </c>
      <c r="U22" s="190" t="str">
        <f t="shared" si="0"/>
        <v>&lt; 30 mn</v>
      </c>
      <c r="V22" s="191" t="s">
        <v>32</v>
      </c>
      <c r="W22" s="178" t="s">
        <v>112</v>
      </c>
      <c r="X22" s="179">
        <f t="shared" si="1"/>
        <v>0</v>
      </c>
      <c r="Y22" s="179">
        <f t="shared" si="2"/>
        <v>0</v>
      </c>
      <c r="Z22" s="179">
        <f t="shared" si="3"/>
        <v>0</v>
      </c>
      <c r="AA22" s="179">
        <f t="shared" si="4"/>
        <v>0</v>
      </c>
      <c r="AB22" s="179">
        <f t="shared" si="5"/>
        <v>0</v>
      </c>
      <c r="AC22" s="179">
        <f t="shared" si="6"/>
        <v>0</v>
      </c>
      <c r="AD22" s="179">
        <f t="shared" si="7"/>
        <v>0</v>
      </c>
      <c r="AE22" s="179">
        <f t="shared" si="8"/>
        <v>0</v>
      </c>
      <c r="AF22" s="179">
        <f t="shared" si="9"/>
        <v>0</v>
      </c>
      <c r="AG22" s="179">
        <f t="shared" si="10"/>
        <v>0</v>
      </c>
      <c r="AH22" s="179">
        <f t="shared" si="11"/>
        <v>0</v>
      </c>
      <c r="AI22" s="179">
        <f t="shared" si="12"/>
        <v>0</v>
      </c>
      <c r="AJ22" s="180">
        <f t="shared" si="13"/>
        <v>0</v>
      </c>
      <c r="AK22" s="180">
        <f t="shared" si="14"/>
        <v>0</v>
      </c>
      <c r="AL22" s="180" t="str">
        <f t="shared" si="45"/>
        <v>0</v>
      </c>
      <c r="AM22" s="180" t="str">
        <f t="shared" si="46"/>
        <v>0</v>
      </c>
      <c r="AN22" s="180" t="str">
        <f t="shared" si="47"/>
        <v>0</v>
      </c>
      <c r="AO22" s="181" t="str">
        <f t="shared" si="15"/>
        <v>NON</v>
      </c>
      <c r="AP22" s="192" t="str">
        <f t="shared" si="16"/>
        <v>NON</v>
      </c>
      <c r="AQ22" s="181" t="str">
        <f t="shared" si="48"/>
        <v>NON</v>
      </c>
      <c r="AR22" s="192" t="str">
        <f t="shared" si="17"/>
        <v>NON</v>
      </c>
      <c r="AS22" s="193">
        <f t="shared" si="18"/>
        <v>0</v>
      </c>
      <c r="AT22" s="193">
        <f t="shared" si="19"/>
        <v>0</v>
      </c>
      <c r="AU22" s="193">
        <f t="shared" si="20"/>
        <v>0</v>
      </c>
      <c r="AV22" s="193">
        <f t="shared" si="21"/>
        <v>0</v>
      </c>
      <c r="AW22" s="193">
        <f t="shared" si="22"/>
        <v>1</v>
      </c>
      <c r="AX22" s="193">
        <f t="shared" si="23"/>
        <v>1</v>
      </c>
      <c r="AY22" s="193">
        <f t="shared" si="24"/>
        <v>1</v>
      </c>
      <c r="AZ22" s="193">
        <f t="shared" si="25"/>
        <v>1</v>
      </c>
      <c r="BA22" s="193">
        <f t="shared" si="26"/>
        <v>1</v>
      </c>
      <c r="BB22" s="160">
        <f t="shared" si="27"/>
        <v>0</v>
      </c>
      <c r="BC22" s="194">
        <f t="shared" si="28"/>
        <v>11</v>
      </c>
      <c r="BD22" s="194">
        <f t="shared" si="29"/>
        <v>11</v>
      </c>
      <c r="BE22" s="195">
        <f t="shared" si="30"/>
        <v>1</v>
      </c>
      <c r="BF22" s="195">
        <f t="shared" si="31"/>
        <v>1</v>
      </c>
      <c r="BG22" s="196">
        <f t="shared" si="32"/>
        <v>1</v>
      </c>
      <c r="BH22" s="197">
        <f t="shared" si="33"/>
        <v>1</v>
      </c>
      <c r="BI22" s="197">
        <f t="shared" si="49"/>
        <v>1</v>
      </c>
      <c r="BJ22" s="197" t="str">
        <f t="shared" si="34"/>
        <v>Faible</v>
      </c>
      <c r="BK22" s="197">
        <f t="shared" si="50"/>
        <v>1</v>
      </c>
      <c r="BL22" s="197">
        <f t="shared" si="35"/>
        <v>1</v>
      </c>
      <c r="BM22" s="197">
        <f t="shared" si="36"/>
        <v>0.5</v>
      </c>
      <c r="BN22" s="197">
        <f t="shared" si="37"/>
        <v>1</v>
      </c>
      <c r="BO22" s="186">
        <f t="shared" si="38"/>
        <v>0.5</v>
      </c>
      <c r="BP22" s="188" t="str">
        <f t="shared" si="39"/>
        <v>RISQUE MINIME</v>
      </c>
      <c r="BQ22" s="182">
        <f t="shared" si="40"/>
        <v>0</v>
      </c>
      <c r="BR22" s="182">
        <f t="shared" si="41"/>
        <v>0</v>
      </c>
      <c r="BS22" s="182">
        <f t="shared" si="42"/>
        <v>0</v>
      </c>
      <c r="BT22" s="182">
        <f t="shared" si="43"/>
        <v>0</v>
      </c>
      <c r="BU22" s="182">
        <f t="shared" si="44"/>
        <v>0</v>
      </c>
      <c r="BV22" s="159" t="str">
        <f t="shared" si="51"/>
        <v>NON</v>
      </c>
    </row>
    <row r="23" spans="1:236" s="116" customFormat="1" ht="26.55" customHeight="1" x14ac:dyDescent="0.25">
      <c r="A23" s="79">
        <v>17</v>
      </c>
      <c r="B23" s="113"/>
      <c r="C23" s="113"/>
      <c r="D23" s="114"/>
      <c r="E23" s="114"/>
      <c r="F23" s="115"/>
      <c r="G23" s="123" t="s">
        <v>77</v>
      </c>
      <c r="H23" s="123" t="s">
        <v>77</v>
      </c>
      <c r="I23" s="123" t="s">
        <v>77</v>
      </c>
      <c r="J23" s="123" t="s">
        <v>77</v>
      </c>
      <c r="K23" s="123" t="s">
        <v>9</v>
      </c>
      <c r="L23" s="116" t="s">
        <v>8</v>
      </c>
      <c r="M23" s="116" t="s">
        <v>8</v>
      </c>
      <c r="N23" s="116" t="s">
        <v>8</v>
      </c>
      <c r="O23" s="116" t="s">
        <v>8</v>
      </c>
      <c r="P23" s="131" t="s">
        <v>77</v>
      </c>
      <c r="Q23" s="124" t="s">
        <v>35</v>
      </c>
      <c r="R23" s="174">
        <v>0</v>
      </c>
      <c r="S23" s="175" t="s">
        <v>59</v>
      </c>
      <c r="T23" s="175" t="s">
        <v>271</v>
      </c>
      <c r="U23" s="176" t="str">
        <f t="shared" si="0"/>
        <v>&lt; 30 mn</v>
      </c>
      <c r="V23" s="177" t="s">
        <v>32</v>
      </c>
      <c r="W23" s="178" t="s">
        <v>112</v>
      </c>
      <c r="X23" s="179">
        <f t="shared" si="1"/>
        <v>0</v>
      </c>
      <c r="Y23" s="179">
        <f t="shared" si="2"/>
        <v>0</v>
      </c>
      <c r="Z23" s="179">
        <f t="shared" si="3"/>
        <v>0</v>
      </c>
      <c r="AA23" s="179">
        <f t="shared" si="4"/>
        <v>0</v>
      </c>
      <c r="AB23" s="179">
        <f t="shared" si="5"/>
        <v>0</v>
      </c>
      <c r="AC23" s="179">
        <f t="shared" si="6"/>
        <v>0</v>
      </c>
      <c r="AD23" s="179">
        <f t="shared" si="7"/>
        <v>0</v>
      </c>
      <c r="AE23" s="179">
        <f t="shared" si="8"/>
        <v>0</v>
      </c>
      <c r="AF23" s="179">
        <f t="shared" si="9"/>
        <v>0</v>
      </c>
      <c r="AG23" s="179">
        <f t="shared" si="10"/>
        <v>0</v>
      </c>
      <c r="AH23" s="179">
        <f t="shared" si="11"/>
        <v>0</v>
      </c>
      <c r="AI23" s="179">
        <f t="shared" si="12"/>
        <v>0</v>
      </c>
      <c r="AJ23" s="180">
        <f t="shared" si="13"/>
        <v>0</v>
      </c>
      <c r="AK23" s="180">
        <f t="shared" si="14"/>
        <v>0</v>
      </c>
      <c r="AL23" s="180" t="str">
        <f t="shared" si="45"/>
        <v>0</v>
      </c>
      <c r="AM23" s="180" t="str">
        <f t="shared" si="46"/>
        <v>0</v>
      </c>
      <c r="AN23" s="180" t="str">
        <f t="shared" si="47"/>
        <v>0</v>
      </c>
      <c r="AO23" s="181" t="str">
        <f t="shared" si="15"/>
        <v>NON</v>
      </c>
      <c r="AP23" s="181" t="str">
        <f t="shared" si="16"/>
        <v>NON</v>
      </c>
      <c r="AQ23" s="181" t="str">
        <f t="shared" si="48"/>
        <v>NON</v>
      </c>
      <c r="AR23" s="181" t="str">
        <f t="shared" si="17"/>
        <v>NON</v>
      </c>
      <c r="AS23" s="182">
        <f t="shared" si="18"/>
        <v>0</v>
      </c>
      <c r="AT23" s="182">
        <f t="shared" si="19"/>
        <v>0</v>
      </c>
      <c r="AU23" s="182">
        <f t="shared" si="20"/>
        <v>0</v>
      </c>
      <c r="AV23" s="182">
        <f t="shared" si="21"/>
        <v>0</v>
      </c>
      <c r="AW23" s="182">
        <f t="shared" si="22"/>
        <v>1</v>
      </c>
      <c r="AX23" s="182">
        <f t="shared" si="23"/>
        <v>1</v>
      </c>
      <c r="AY23" s="182">
        <f t="shared" si="24"/>
        <v>1</v>
      </c>
      <c r="AZ23" s="182">
        <f t="shared" si="25"/>
        <v>1</v>
      </c>
      <c r="BA23" s="182">
        <f t="shared" si="26"/>
        <v>1</v>
      </c>
      <c r="BB23" s="183">
        <f t="shared" si="27"/>
        <v>0</v>
      </c>
      <c r="BC23" s="184">
        <f t="shared" si="28"/>
        <v>11</v>
      </c>
      <c r="BD23" s="184">
        <f t="shared" si="29"/>
        <v>11</v>
      </c>
      <c r="BE23" s="185">
        <f t="shared" si="30"/>
        <v>1</v>
      </c>
      <c r="BF23" s="185">
        <f t="shared" si="31"/>
        <v>1</v>
      </c>
      <c r="BG23" s="186">
        <f t="shared" si="32"/>
        <v>1</v>
      </c>
      <c r="BH23" s="187">
        <f t="shared" si="33"/>
        <v>1</v>
      </c>
      <c r="BI23" s="187">
        <f t="shared" si="49"/>
        <v>1</v>
      </c>
      <c r="BJ23" s="187" t="str">
        <f t="shared" si="34"/>
        <v>Faible</v>
      </c>
      <c r="BK23" s="187">
        <f t="shared" si="50"/>
        <v>1</v>
      </c>
      <c r="BL23" s="187">
        <f t="shared" si="35"/>
        <v>1</v>
      </c>
      <c r="BM23" s="187">
        <f t="shared" si="36"/>
        <v>0.5</v>
      </c>
      <c r="BN23" s="187">
        <f t="shared" si="37"/>
        <v>1</v>
      </c>
      <c r="BO23" s="186">
        <f t="shared" si="38"/>
        <v>0.5</v>
      </c>
      <c r="BP23" s="188" t="str">
        <f t="shared" si="39"/>
        <v>RISQUE MINIME</v>
      </c>
      <c r="BQ23" s="182">
        <f t="shared" si="40"/>
        <v>0</v>
      </c>
      <c r="BR23" s="182">
        <f t="shared" si="41"/>
        <v>0</v>
      </c>
      <c r="BS23" s="182">
        <f t="shared" si="42"/>
        <v>0</v>
      </c>
      <c r="BT23" s="182">
        <f t="shared" si="43"/>
        <v>0</v>
      </c>
      <c r="BU23" s="182">
        <f t="shared" si="44"/>
        <v>0</v>
      </c>
      <c r="BV23" s="159" t="str">
        <f t="shared" si="51"/>
        <v>NON</v>
      </c>
      <c r="BW23" s="105"/>
      <c r="BX23" s="105"/>
      <c r="BY23" s="105"/>
      <c r="BZ23" s="105"/>
      <c r="CA23" s="105"/>
      <c r="CB23" s="105"/>
      <c r="CC23" s="105"/>
      <c r="CD23" s="105"/>
      <c r="CE23" s="105"/>
      <c r="CF23" s="105"/>
      <c r="CG23" s="105"/>
      <c r="CH23" s="105"/>
      <c r="CI23" s="105"/>
      <c r="CJ23" s="105"/>
      <c r="CK23" s="105"/>
      <c r="CL23" s="105"/>
      <c r="CM23" s="105"/>
      <c r="CN23" s="105"/>
      <c r="CO23" s="105"/>
      <c r="CP23" s="105"/>
      <c r="CQ23" s="105"/>
      <c r="CR23" s="105"/>
      <c r="CS23" s="105"/>
      <c r="CT23" s="105"/>
      <c r="CU23" s="105"/>
      <c r="CV23" s="105"/>
      <c r="CW23" s="105"/>
      <c r="CX23" s="105"/>
      <c r="CY23" s="105"/>
      <c r="CZ23" s="105"/>
      <c r="DA23" s="105"/>
      <c r="DB23" s="105"/>
      <c r="DC23" s="105"/>
      <c r="DD23" s="105"/>
      <c r="DE23" s="105"/>
      <c r="DF23" s="105"/>
      <c r="DG23" s="105"/>
      <c r="DH23" s="105"/>
      <c r="DI23" s="105"/>
      <c r="DJ23" s="105"/>
      <c r="DK23" s="105"/>
      <c r="DL23" s="105"/>
      <c r="DM23" s="105"/>
      <c r="DN23" s="105"/>
      <c r="DO23" s="105"/>
      <c r="DP23" s="105"/>
      <c r="DQ23" s="105"/>
      <c r="DR23" s="105"/>
      <c r="DS23" s="105"/>
      <c r="DT23" s="105"/>
      <c r="DU23" s="105"/>
      <c r="DV23" s="105"/>
      <c r="DW23" s="105"/>
      <c r="DX23" s="105"/>
      <c r="DY23" s="105"/>
      <c r="DZ23" s="105"/>
      <c r="EA23" s="105"/>
      <c r="EB23" s="105"/>
      <c r="EC23" s="105"/>
      <c r="ED23" s="105"/>
      <c r="EE23" s="105"/>
      <c r="EF23" s="105"/>
      <c r="EG23" s="105"/>
      <c r="EH23" s="105"/>
      <c r="EI23" s="105"/>
      <c r="EJ23" s="105"/>
      <c r="EK23" s="105"/>
      <c r="EL23" s="105"/>
      <c r="EM23" s="105"/>
      <c r="EN23" s="105"/>
      <c r="EO23" s="105"/>
      <c r="EP23" s="105"/>
      <c r="EQ23" s="105"/>
      <c r="ER23" s="105"/>
      <c r="ES23" s="105"/>
      <c r="ET23" s="105"/>
      <c r="EU23" s="105"/>
      <c r="EV23" s="105"/>
      <c r="EW23" s="105"/>
      <c r="EX23" s="105"/>
      <c r="EY23" s="105"/>
      <c r="EZ23" s="105"/>
      <c r="FA23" s="105"/>
      <c r="FB23" s="105"/>
      <c r="FC23" s="105"/>
      <c r="FD23" s="105"/>
      <c r="FE23" s="105"/>
      <c r="FF23" s="105"/>
      <c r="FG23" s="105"/>
      <c r="FH23" s="105"/>
      <c r="FI23" s="105"/>
      <c r="FJ23" s="105"/>
      <c r="FK23" s="105"/>
      <c r="FL23" s="105"/>
      <c r="FM23" s="105"/>
      <c r="FN23" s="105"/>
      <c r="FO23" s="105"/>
      <c r="FP23" s="105"/>
      <c r="FQ23" s="105"/>
      <c r="FR23" s="105"/>
      <c r="FS23" s="105"/>
      <c r="FT23" s="105"/>
      <c r="FU23" s="105"/>
      <c r="FV23" s="105"/>
      <c r="FW23" s="105"/>
      <c r="FX23" s="105"/>
      <c r="FY23" s="105"/>
      <c r="FZ23" s="105"/>
      <c r="GA23" s="105"/>
      <c r="GB23" s="105"/>
      <c r="GC23" s="105"/>
      <c r="GD23" s="105"/>
      <c r="GE23" s="105"/>
      <c r="GF23" s="105"/>
      <c r="GG23" s="105"/>
      <c r="GH23" s="105"/>
      <c r="GI23" s="105"/>
      <c r="GJ23" s="105"/>
      <c r="GK23" s="105"/>
      <c r="GL23" s="105"/>
      <c r="GM23" s="105"/>
      <c r="GN23" s="105"/>
      <c r="GO23" s="105"/>
      <c r="GP23" s="105"/>
      <c r="GQ23" s="105"/>
      <c r="GR23" s="105"/>
      <c r="GS23" s="105"/>
      <c r="GT23" s="105"/>
      <c r="GU23" s="105"/>
      <c r="GV23" s="105"/>
      <c r="GW23" s="105"/>
      <c r="GX23" s="105"/>
      <c r="GY23" s="105"/>
      <c r="GZ23" s="105"/>
      <c r="HA23" s="105"/>
      <c r="HB23" s="105"/>
      <c r="HC23" s="105"/>
      <c r="HD23" s="105"/>
      <c r="HE23" s="105"/>
      <c r="HF23" s="105"/>
      <c r="HG23" s="105"/>
      <c r="HH23" s="105"/>
      <c r="HI23" s="105"/>
      <c r="HJ23" s="105"/>
      <c r="HK23" s="105"/>
      <c r="HL23" s="105"/>
      <c r="HM23" s="105"/>
      <c r="HN23" s="105"/>
      <c r="HO23" s="105"/>
      <c r="HP23" s="105"/>
      <c r="HQ23" s="105"/>
      <c r="HR23" s="105"/>
      <c r="HS23" s="105"/>
      <c r="HT23" s="105"/>
      <c r="HU23" s="105"/>
      <c r="HV23" s="105"/>
      <c r="HW23" s="105"/>
      <c r="HX23" s="105"/>
      <c r="HY23" s="105"/>
      <c r="HZ23" s="105"/>
      <c r="IA23" s="105"/>
      <c r="IB23" s="105"/>
    </row>
    <row r="24" spans="1:236" s="116" customFormat="1" ht="26.55" customHeight="1" x14ac:dyDescent="0.25">
      <c r="A24" s="79">
        <v>18</v>
      </c>
      <c r="B24" s="113"/>
      <c r="C24" s="113"/>
      <c r="D24" s="114"/>
      <c r="E24" s="114"/>
      <c r="F24" s="115"/>
      <c r="G24" s="123" t="s">
        <v>77</v>
      </c>
      <c r="H24" s="123" t="s">
        <v>77</v>
      </c>
      <c r="I24" s="123" t="s">
        <v>77</v>
      </c>
      <c r="J24" s="123" t="s">
        <v>77</v>
      </c>
      <c r="K24" s="123" t="s">
        <v>9</v>
      </c>
      <c r="L24" s="116" t="s">
        <v>8</v>
      </c>
      <c r="M24" s="116" t="s">
        <v>8</v>
      </c>
      <c r="N24" s="116" t="s">
        <v>8</v>
      </c>
      <c r="O24" s="116" t="s">
        <v>8</v>
      </c>
      <c r="P24" s="131" t="s">
        <v>77</v>
      </c>
      <c r="Q24" s="124" t="s">
        <v>35</v>
      </c>
      <c r="R24" s="174">
        <v>0</v>
      </c>
      <c r="S24" s="175" t="s">
        <v>59</v>
      </c>
      <c r="T24" s="175" t="s">
        <v>271</v>
      </c>
      <c r="U24" s="176" t="str">
        <f t="shared" si="0"/>
        <v>&lt; 30 mn</v>
      </c>
      <c r="V24" s="177" t="s">
        <v>32</v>
      </c>
      <c r="W24" s="178" t="s">
        <v>112</v>
      </c>
      <c r="X24" s="179">
        <f t="shared" si="1"/>
        <v>0</v>
      </c>
      <c r="Y24" s="179">
        <f t="shared" si="2"/>
        <v>0</v>
      </c>
      <c r="Z24" s="179">
        <f t="shared" si="3"/>
        <v>0</v>
      </c>
      <c r="AA24" s="179">
        <f t="shared" si="4"/>
        <v>0</v>
      </c>
      <c r="AB24" s="179">
        <f t="shared" si="5"/>
        <v>0</v>
      </c>
      <c r="AC24" s="179">
        <f t="shared" si="6"/>
        <v>0</v>
      </c>
      <c r="AD24" s="179">
        <f t="shared" si="7"/>
        <v>0</v>
      </c>
      <c r="AE24" s="179">
        <f t="shared" si="8"/>
        <v>0</v>
      </c>
      <c r="AF24" s="179">
        <f t="shared" si="9"/>
        <v>0</v>
      </c>
      <c r="AG24" s="179">
        <f t="shared" si="10"/>
        <v>0</v>
      </c>
      <c r="AH24" s="179">
        <f t="shared" si="11"/>
        <v>0</v>
      </c>
      <c r="AI24" s="179">
        <f t="shared" si="12"/>
        <v>0</v>
      </c>
      <c r="AJ24" s="180">
        <f t="shared" si="13"/>
        <v>0</v>
      </c>
      <c r="AK24" s="180">
        <f t="shared" si="14"/>
        <v>0</v>
      </c>
      <c r="AL24" s="180" t="str">
        <f t="shared" si="45"/>
        <v>0</v>
      </c>
      <c r="AM24" s="180" t="str">
        <f t="shared" si="46"/>
        <v>0</v>
      </c>
      <c r="AN24" s="180" t="str">
        <f t="shared" si="47"/>
        <v>0</v>
      </c>
      <c r="AO24" s="181" t="str">
        <f t="shared" si="15"/>
        <v>NON</v>
      </c>
      <c r="AP24" s="181" t="str">
        <f t="shared" si="16"/>
        <v>NON</v>
      </c>
      <c r="AQ24" s="181" t="str">
        <f t="shared" si="48"/>
        <v>NON</v>
      </c>
      <c r="AR24" s="181" t="str">
        <f t="shared" si="17"/>
        <v>NON</v>
      </c>
      <c r="AS24" s="182">
        <f t="shared" si="18"/>
        <v>0</v>
      </c>
      <c r="AT24" s="182">
        <f t="shared" si="19"/>
        <v>0</v>
      </c>
      <c r="AU24" s="182">
        <f t="shared" si="20"/>
        <v>0</v>
      </c>
      <c r="AV24" s="182">
        <f t="shared" si="21"/>
        <v>0</v>
      </c>
      <c r="AW24" s="182">
        <f t="shared" si="22"/>
        <v>1</v>
      </c>
      <c r="AX24" s="182">
        <f t="shared" si="23"/>
        <v>1</v>
      </c>
      <c r="AY24" s="182">
        <f t="shared" si="24"/>
        <v>1</v>
      </c>
      <c r="AZ24" s="182">
        <f t="shared" si="25"/>
        <v>1</v>
      </c>
      <c r="BA24" s="182">
        <f t="shared" si="26"/>
        <v>1</v>
      </c>
      <c r="BB24" s="183">
        <f t="shared" si="27"/>
        <v>0</v>
      </c>
      <c r="BC24" s="184">
        <f t="shared" si="28"/>
        <v>11</v>
      </c>
      <c r="BD24" s="184">
        <f t="shared" si="29"/>
        <v>11</v>
      </c>
      <c r="BE24" s="185">
        <f t="shared" si="30"/>
        <v>1</v>
      </c>
      <c r="BF24" s="185">
        <f t="shared" si="31"/>
        <v>1</v>
      </c>
      <c r="BG24" s="186">
        <f t="shared" si="32"/>
        <v>1</v>
      </c>
      <c r="BH24" s="187">
        <f t="shared" si="33"/>
        <v>1</v>
      </c>
      <c r="BI24" s="187">
        <f t="shared" si="49"/>
        <v>1</v>
      </c>
      <c r="BJ24" s="187" t="str">
        <f t="shared" si="34"/>
        <v>Faible</v>
      </c>
      <c r="BK24" s="187">
        <f t="shared" si="50"/>
        <v>1</v>
      </c>
      <c r="BL24" s="187">
        <f t="shared" si="35"/>
        <v>1</v>
      </c>
      <c r="BM24" s="187">
        <f t="shared" si="36"/>
        <v>0.5</v>
      </c>
      <c r="BN24" s="187">
        <f t="shared" si="37"/>
        <v>1</v>
      </c>
      <c r="BO24" s="186">
        <f t="shared" si="38"/>
        <v>0.5</v>
      </c>
      <c r="BP24" s="188" t="str">
        <f t="shared" si="39"/>
        <v>RISQUE MINIME</v>
      </c>
      <c r="BQ24" s="182">
        <f t="shared" si="40"/>
        <v>0</v>
      </c>
      <c r="BR24" s="182">
        <f t="shared" si="41"/>
        <v>0</v>
      </c>
      <c r="BS24" s="182">
        <f t="shared" si="42"/>
        <v>0</v>
      </c>
      <c r="BT24" s="182">
        <f t="shared" si="43"/>
        <v>0</v>
      </c>
      <c r="BU24" s="182">
        <f t="shared" si="44"/>
        <v>0</v>
      </c>
      <c r="BV24" s="159" t="str">
        <f t="shared" si="51"/>
        <v>NON</v>
      </c>
      <c r="BW24" s="105"/>
      <c r="BX24" s="105"/>
      <c r="BY24" s="105"/>
      <c r="BZ24" s="105"/>
      <c r="CA24" s="105"/>
      <c r="CB24" s="105"/>
      <c r="CC24" s="105"/>
      <c r="CD24" s="105"/>
      <c r="CE24" s="105"/>
      <c r="CF24" s="105"/>
      <c r="CG24" s="105"/>
      <c r="CH24" s="105"/>
      <c r="CI24" s="105"/>
      <c r="CJ24" s="105"/>
      <c r="CK24" s="105"/>
      <c r="CL24" s="105"/>
      <c r="CM24" s="105"/>
      <c r="CN24" s="105"/>
      <c r="CO24" s="105"/>
      <c r="CP24" s="105"/>
      <c r="CQ24" s="105"/>
      <c r="CR24" s="105"/>
      <c r="CS24" s="105"/>
      <c r="CT24" s="105"/>
      <c r="CU24" s="105"/>
      <c r="CV24" s="105"/>
      <c r="CW24" s="105"/>
      <c r="CX24" s="105"/>
      <c r="CY24" s="105"/>
      <c r="CZ24" s="105"/>
      <c r="DA24" s="105"/>
      <c r="DB24" s="105"/>
      <c r="DC24" s="105"/>
      <c r="DD24" s="105"/>
      <c r="DE24" s="105"/>
      <c r="DF24" s="105"/>
      <c r="DG24" s="105"/>
      <c r="DH24" s="105"/>
      <c r="DI24" s="105"/>
      <c r="DJ24" s="105"/>
      <c r="DK24" s="105"/>
      <c r="DL24" s="105"/>
      <c r="DM24" s="105"/>
      <c r="DN24" s="105"/>
      <c r="DO24" s="105"/>
      <c r="DP24" s="105"/>
      <c r="DQ24" s="105"/>
      <c r="DR24" s="105"/>
      <c r="DS24" s="105"/>
      <c r="DT24" s="105"/>
      <c r="DU24" s="105"/>
      <c r="DV24" s="105"/>
      <c r="DW24" s="105"/>
      <c r="DX24" s="105"/>
      <c r="DY24" s="105"/>
      <c r="DZ24" s="105"/>
      <c r="EA24" s="105"/>
      <c r="EB24" s="105"/>
      <c r="EC24" s="105"/>
      <c r="ED24" s="105"/>
      <c r="EE24" s="105"/>
      <c r="EF24" s="105"/>
      <c r="EG24" s="105"/>
      <c r="EH24" s="105"/>
      <c r="EI24" s="105"/>
      <c r="EJ24" s="105"/>
      <c r="EK24" s="105"/>
      <c r="EL24" s="105"/>
      <c r="EM24" s="105"/>
      <c r="EN24" s="105"/>
      <c r="EO24" s="105"/>
      <c r="EP24" s="105"/>
      <c r="EQ24" s="105"/>
      <c r="ER24" s="105"/>
      <c r="ES24" s="105"/>
      <c r="ET24" s="105"/>
      <c r="EU24" s="105"/>
      <c r="EV24" s="105"/>
      <c r="EW24" s="105"/>
      <c r="EX24" s="105"/>
      <c r="EY24" s="105"/>
      <c r="EZ24" s="105"/>
      <c r="FA24" s="105"/>
      <c r="FB24" s="105"/>
      <c r="FC24" s="105"/>
      <c r="FD24" s="105"/>
      <c r="FE24" s="105"/>
      <c r="FF24" s="105"/>
      <c r="FG24" s="105"/>
      <c r="FH24" s="105"/>
      <c r="FI24" s="105"/>
      <c r="FJ24" s="105"/>
      <c r="FK24" s="105"/>
      <c r="FL24" s="105"/>
      <c r="FM24" s="105"/>
      <c r="FN24" s="105"/>
      <c r="FO24" s="105"/>
      <c r="FP24" s="105"/>
      <c r="FQ24" s="105"/>
      <c r="FR24" s="105"/>
      <c r="FS24" s="105"/>
      <c r="FT24" s="105"/>
      <c r="FU24" s="105"/>
      <c r="FV24" s="105"/>
      <c r="FW24" s="105"/>
      <c r="FX24" s="105"/>
      <c r="FY24" s="105"/>
      <c r="FZ24" s="105"/>
      <c r="GA24" s="105"/>
      <c r="GB24" s="105"/>
      <c r="GC24" s="105"/>
      <c r="GD24" s="105"/>
      <c r="GE24" s="105"/>
      <c r="GF24" s="105"/>
      <c r="GG24" s="105"/>
      <c r="GH24" s="105"/>
      <c r="GI24" s="105"/>
      <c r="GJ24" s="105"/>
      <c r="GK24" s="105"/>
      <c r="GL24" s="105"/>
      <c r="GM24" s="105"/>
      <c r="GN24" s="105"/>
      <c r="GO24" s="105"/>
      <c r="GP24" s="105"/>
      <c r="GQ24" s="105"/>
      <c r="GR24" s="105"/>
      <c r="GS24" s="105"/>
      <c r="GT24" s="105"/>
      <c r="GU24" s="105"/>
      <c r="GV24" s="105"/>
      <c r="GW24" s="105"/>
      <c r="GX24" s="105"/>
      <c r="GY24" s="105"/>
      <c r="GZ24" s="105"/>
      <c r="HA24" s="105"/>
      <c r="HB24" s="105"/>
      <c r="HC24" s="105"/>
      <c r="HD24" s="105"/>
      <c r="HE24" s="105"/>
      <c r="HF24" s="105"/>
      <c r="HG24" s="105"/>
      <c r="HH24" s="105"/>
      <c r="HI24" s="105"/>
      <c r="HJ24" s="105"/>
      <c r="HK24" s="105"/>
      <c r="HL24" s="105"/>
      <c r="HM24" s="105"/>
      <c r="HN24" s="105"/>
      <c r="HO24" s="105"/>
      <c r="HP24" s="105"/>
      <c r="HQ24" s="105"/>
      <c r="HR24" s="105"/>
      <c r="HS24" s="105"/>
      <c r="HT24" s="105"/>
      <c r="HU24" s="105"/>
      <c r="HV24" s="105"/>
      <c r="HW24" s="105"/>
      <c r="HX24" s="105"/>
      <c r="HY24" s="105"/>
      <c r="HZ24" s="105"/>
      <c r="IA24" s="105"/>
      <c r="IB24" s="105"/>
    </row>
    <row r="25" spans="1:236" s="116" customFormat="1" ht="26.55" customHeight="1" x14ac:dyDescent="0.25">
      <c r="A25" s="79">
        <v>19</v>
      </c>
      <c r="B25" s="113"/>
      <c r="C25" s="113"/>
      <c r="D25" s="114"/>
      <c r="E25" s="114"/>
      <c r="F25" s="115"/>
      <c r="G25" s="123" t="s">
        <v>77</v>
      </c>
      <c r="H25" s="123" t="s">
        <v>77</v>
      </c>
      <c r="I25" s="123" t="s">
        <v>77</v>
      </c>
      <c r="J25" s="123" t="s">
        <v>77</v>
      </c>
      <c r="K25" s="123" t="s">
        <v>9</v>
      </c>
      <c r="L25" s="116" t="s">
        <v>8</v>
      </c>
      <c r="M25" s="116" t="s">
        <v>8</v>
      </c>
      <c r="N25" s="116" t="s">
        <v>8</v>
      </c>
      <c r="O25" s="116" t="s">
        <v>8</v>
      </c>
      <c r="P25" s="131" t="s">
        <v>77</v>
      </c>
      <c r="Q25" s="124" t="s">
        <v>35</v>
      </c>
      <c r="R25" s="174">
        <v>0</v>
      </c>
      <c r="S25" s="175" t="s">
        <v>59</v>
      </c>
      <c r="T25" s="175" t="s">
        <v>271</v>
      </c>
      <c r="U25" s="176" t="str">
        <f t="shared" si="0"/>
        <v>&lt; 30 mn</v>
      </c>
      <c r="V25" s="177" t="s">
        <v>32</v>
      </c>
      <c r="W25" s="178" t="s">
        <v>112</v>
      </c>
      <c r="X25" s="179">
        <f t="shared" si="1"/>
        <v>0</v>
      </c>
      <c r="Y25" s="179">
        <f t="shared" si="2"/>
        <v>0</v>
      </c>
      <c r="Z25" s="179">
        <f t="shared" si="3"/>
        <v>0</v>
      </c>
      <c r="AA25" s="179">
        <f t="shared" si="4"/>
        <v>0</v>
      </c>
      <c r="AB25" s="179">
        <f t="shared" si="5"/>
        <v>0</v>
      </c>
      <c r="AC25" s="179">
        <f t="shared" si="6"/>
        <v>0</v>
      </c>
      <c r="AD25" s="179">
        <f t="shared" si="7"/>
        <v>0</v>
      </c>
      <c r="AE25" s="179">
        <f t="shared" si="8"/>
        <v>0</v>
      </c>
      <c r="AF25" s="179">
        <f t="shared" si="9"/>
        <v>0</v>
      </c>
      <c r="AG25" s="179">
        <f t="shared" si="10"/>
        <v>0</v>
      </c>
      <c r="AH25" s="179">
        <f t="shared" si="11"/>
        <v>0</v>
      </c>
      <c r="AI25" s="179">
        <f t="shared" si="12"/>
        <v>0</v>
      </c>
      <c r="AJ25" s="180">
        <f t="shared" si="13"/>
        <v>0</v>
      </c>
      <c r="AK25" s="180">
        <f t="shared" si="14"/>
        <v>0</v>
      </c>
      <c r="AL25" s="180" t="str">
        <f t="shared" si="45"/>
        <v>0</v>
      </c>
      <c r="AM25" s="180" t="str">
        <f t="shared" si="46"/>
        <v>0</v>
      </c>
      <c r="AN25" s="180" t="str">
        <f t="shared" si="47"/>
        <v>0</v>
      </c>
      <c r="AO25" s="181" t="str">
        <f t="shared" si="15"/>
        <v>NON</v>
      </c>
      <c r="AP25" s="181" t="str">
        <f t="shared" si="16"/>
        <v>NON</v>
      </c>
      <c r="AQ25" s="181" t="str">
        <f t="shared" si="48"/>
        <v>NON</v>
      </c>
      <c r="AR25" s="181" t="str">
        <f t="shared" si="17"/>
        <v>NON</v>
      </c>
      <c r="AS25" s="182">
        <f t="shared" si="18"/>
        <v>0</v>
      </c>
      <c r="AT25" s="182">
        <f t="shared" si="19"/>
        <v>0</v>
      </c>
      <c r="AU25" s="182">
        <f t="shared" si="20"/>
        <v>0</v>
      </c>
      <c r="AV25" s="182">
        <f t="shared" si="21"/>
        <v>0</v>
      </c>
      <c r="AW25" s="182">
        <f t="shared" si="22"/>
        <v>1</v>
      </c>
      <c r="AX25" s="182">
        <f t="shared" si="23"/>
        <v>1</v>
      </c>
      <c r="AY25" s="182">
        <f t="shared" si="24"/>
        <v>1</v>
      </c>
      <c r="AZ25" s="182">
        <f t="shared" si="25"/>
        <v>1</v>
      </c>
      <c r="BA25" s="182">
        <f t="shared" si="26"/>
        <v>1</v>
      </c>
      <c r="BB25" s="183">
        <f t="shared" si="27"/>
        <v>0</v>
      </c>
      <c r="BC25" s="184">
        <f t="shared" si="28"/>
        <v>11</v>
      </c>
      <c r="BD25" s="184">
        <f t="shared" si="29"/>
        <v>11</v>
      </c>
      <c r="BE25" s="185">
        <f t="shared" si="30"/>
        <v>1</v>
      </c>
      <c r="BF25" s="185">
        <f t="shared" si="31"/>
        <v>1</v>
      </c>
      <c r="BG25" s="186">
        <f t="shared" si="32"/>
        <v>1</v>
      </c>
      <c r="BH25" s="187">
        <f t="shared" si="33"/>
        <v>1</v>
      </c>
      <c r="BI25" s="187">
        <f t="shared" si="49"/>
        <v>1</v>
      </c>
      <c r="BJ25" s="187" t="str">
        <f t="shared" si="34"/>
        <v>Faible</v>
      </c>
      <c r="BK25" s="187">
        <f t="shared" si="50"/>
        <v>1</v>
      </c>
      <c r="BL25" s="187">
        <f t="shared" si="35"/>
        <v>1</v>
      </c>
      <c r="BM25" s="187">
        <f t="shared" si="36"/>
        <v>0.5</v>
      </c>
      <c r="BN25" s="187">
        <f t="shared" si="37"/>
        <v>1</v>
      </c>
      <c r="BO25" s="186">
        <f t="shared" si="38"/>
        <v>0.5</v>
      </c>
      <c r="BP25" s="188" t="str">
        <f t="shared" si="39"/>
        <v>RISQUE MINIME</v>
      </c>
      <c r="BQ25" s="182">
        <f t="shared" si="40"/>
        <v>0</v>
      </c>
      <c r="BR25" s="182">
        <f t="shared" si="41"/>
        <v>0</v>
      </c>
      <c r="BS25" s="182">
        <f t="shared" si="42"/>
        <v>0</v>
      </c>
      <c r="BT25" s="182">
        <f t="shared" si="43"/>
        <v>0</v>
      </c>
      <c r="BU25" s="182">
        <f t="shared" si="44"/>
        <v>0</v>
      </c>
      <c r="BV25" s="159" t="str">
        <f t="shared" si="51"/>
        <v>NON</v>
      </c>
      <c r="BW25" s="105"/>
      <c r="BX25" s="105"/>
      <c r="BY25" s="105"/>
      <c r="BZ25" s="105"/>
      <c r="CA25" s="105"/>
      <c r="CB25" s="105"/>
      <c r="CC25" s="105"/>
      <c r="CD25" s="105"/>
      <c r="CE25" s="105"/>
      <c r="CF25" s="105"/>
      <c r="CG25" s="105"/>
      <c r="CH25" s="105"/>
      <c r="CI25" s="105"/>
      <c r="CJ25" s="105"/>
      <c r="CK25" s="105"/>
      <c r="CL25" s="105"/>
      <c r="CM25" s="105"/>
      <c r="CN25" s="105"/>
      <c r="CO25" s="105"/>
      <c r="CP25" s="105"/>
      <c r="CQ25" s="105"/>
      <c r="CR25" s="105"/>
      <c r="CS25" s="105"/>
      <c r="CT25" s="105"/>
      <c r="CU25" s="105"/>
      <c r="CV25" s="105"/>
      <c r="CW25" s="105"/>
      <c r="CX25" s="105"/>
      <c r="CY25" s="105"/>
      <c r="CZ25" s="105"/>
      <c r="DA25" s="105"/>
      <c r="DB25" s="105"/>
      <c r="DC25" s="105"/>
      <c r="DD25" s="105"/>
      <c r="DE25" s="105"/>
      <c r="DF25" s="105"/>
      <c r="DG25" s="105"/>
      <c r="DH25" s="105"/>
      <c r="DI25" s="105"/>
      <c r="DJ25" s="105"/>
      <c r="DK25" s="105"/>
      <c r="DL25" s="105"/>
      <c r="DM25" s="105"/>
      <c r="DN25" s="105"/>
      <c r="DO25" s="105"/>
      <c r="DP25" s="105"/>
      <c r="DQ25" s="105"/>
      <c r="DR25" s="105"/>
      <c r="DS25" s="105"/>
      <c r="DT25" s="105"/>
      <c r="DU25" s="105"/>
      <c r="DV25" s="105"/>
      <c r="DW25" s="105"/>
      <c r="DX25" s="105"/>
      <c r="DY25" s="105"/>
      <c r="DZ25" s="105"/>
      <c r="EA25" s="105"/>
      <c r="EB25" s="105"/>
      <c r="EC25" s="105"/>
      <c r="ED25" s="105"/>
      <c r="EE25" s="105"/>
      <c r="EF25" s="105"/>
      <c r="EG25" s="105"/>
      <c r="EH25" s="105"/>
      <c r="EI25" s="105"/>
      <c r="EJ25" s="105"/>
      <c r="EK25" s="105"/>
      <c r="EL25" s="105"/>
      <c r="EM25" s="105"/>
      <c r="EN25" s="105"/>
      <c r="EO25" s="105"/>
      <c r="EP25" s="105"/>
      <c r="EQ25" s="105"/>
      <c r="ER25" s="105"/>
      <c r="ES25" s="105"/>
      <c r="ET25" s="105"/>
      <c r="EU25" s="105"/>
      <c r="EV25" s="105"/>
      <c r="EW25" s="105"/>
      <c r="EX25" s="105"/>
      <c r="EY25" s="105"/>
      <c r="EZ25" s="105"/>
      <c r="FA25" s="105"/>
      <c r="FB25" s="105"/>
      <c r="FC25" s="105"/>
      <c r="FD25" s="105"/>
      <c r="FE25" s="105"/>
      <c r="FF25" s="105"/>
      <c r="FG25" s="105"/>
      <c r="FH25" s="105"/>
      <c r="FI25" s="105"/>
      <c r="FJ25" s="105"/>
      <c r="FK25" s="105"/>
      <c r="FL25" s="105"/>
      <c r="FM25" s="105"/>
      <c r="FN25" s="105"/>
      <c r="FO25" s="105"/>
      <c r="FP25" s="105"/>
      <c r="FQ25" s="105"/>
      <c r="FR25" s="105"/>
      <c r="FS25" s="105"/>
      <c r="FT25" s="105"/>
      <c r="FU25" s="105"/>
      <c r="FV25" s="105"/>
      <c r="FW25" s="105"/>
      <c r="FX25" s="105"/>
      <c r="FY25" s="105"/>
      <c r="FZ25" s="105"/>
      <c r="GA25" s="105"/>
      <c r="GB25" s="105"/>
      <c r="GC25" s="105"/>
      <c r="GD25" s="105"/>
      <c r="GE25" s="105"/>
      <c r="GF25" s="105"/>
      <c r="GG25" s="105"/>
      <c r="GH25" s="105"/>
      <c r="GI25" s="105"/>
      <c r="GJ25" s="105"/>
      <c r="GK25" s="105"/>
      <c r="GL25" s="105"/>
      <c r="GM25" s="105"/>
      <c r="GN25" s="105"/>
      <c r="GO25" s="105"/>
      <c r="GP25" s="105"/>
      <c r="GQ25" s="105"/>
      <c r="GR25" s="105"/>
      <c r="GS25" s="105"/>
      <c r="GT25" s="105"/>
      <c r="GU25" s="105"/>
      <c r="GV25" s="105"/>
      <c r="GW25" s="105"/>
      <c r="GX25" s="105"/>
      <c r="GY25" s="105"/>
      <c r="GZ25" s="105"/>
      <c r="HA25" s="105"/>
      <c r="HB25" s="105"/>
      <c r="HC25" s="105"/>
      <c r="HD25" s="105"/>
      <c r="HE25" s="105"/>
      <c r="HF25" s="105"/>
      <c r="HG25" s="105"/>
      <c r="HH25" s="105"/>
      <c r="HI25" s="105"/>
      <c r="HJ25" s="105"/>
      <c r="HK25" s="105"/>
      <c r="HL25" s="105"/>
      <c r="HM25" s="105"/>
      <c r="HN25" s="105"/>
      <c r="HO25" s="105"/>
      <c r="HP25" s="105"/>
      <c r="HQ25" s="105"/>
      <c r="HR25" s="105"/>
      <c r="HS25" s="105"/>
      <c r="HT25" s="105"/>
      <c r="HU25" s="105"/>
      <c r="HV25" s="105"/>
      <c r="HW25" s="105"/>
      <c r="HX25" s="105"/>
      <c r="HY25" s="105"/>
      <c r="HZ25" s="105"/>
      <c r="IA25" s="105"/>
      <c r="IB25" s="105"/>
    </row>
    <row r="26" spans="1:236" s="116" customFormat="1" ht="26.55" customHeight="1" x14ac:dyDescent="0.25">
      <c r="A26" s="79">
        <v>20</v>
      </c>
      <c r="B26" s="113"/>
      <c r="C26" s="113"/>
      <c r="D26" s="114"/>
      <c r="E26" s="114"/>
      <c r="F26" s="115"/>
      <c r="G26" s="123" t="s">
        <v>77</v>
      </c>
      <c r="H26" s="123" t="s">
        <v>77</v>
      </c>
      <c r="I26" s="123" t="s">
        <v>77</v>
      </c>
      <c r="J26" s="123" t="s">
        <v>77</v>
      </c>
      <c r="K26" s="123" t="s">
        <v>9</v>
      </c>
      <c r="L26" s="116" t="s">
        <v>8</v>
      </c>
      <c r="M26" s="116" t="s">
        <v>8</v>
      </c>
      <c r="N26" s="116" t="s">
        <v>8</v>
      </c>
      <c r="O26" s="116" t="s">
        <v>8</v>
      </c>
      <c r="P26" s="131" t="s">
        <v>77</v>
      </c>
      <c r="Q26" s="124" t="s">
        <v>35</v>
      </c>
      <c r="R26" s="174">
        <v>0</v>
      </c>
      <c r="S26" s="175" t="s">
        <v>59</v>
      </c>
      <c r="T26" s="175" t="s">
        <v>271</v>
      </c>
      <c r="U26" s="176" t="str">
        <f t="shared" si="0"/>
        <v>&lt; 30 mn</v>
      </c>
      <c r="V26" s="177" t="s">
        <v>32</v>
      </c>
      <c r="W26" s="178" t="s">
        <v>112</v>
      </c>
      <c r="X26" s="179">
        <f t="shared" si="1"/>
        <v>0</v>
      </c>
      <c r="Y26" s="179">
        <f t="shared" si="2"/>
        <v>0</v>
      </c>
      <c r="Z26" s="179">
        <f t="shared" si="3"/>
        <v>0</v>
      </c>
      <c r="AA26" s="179">
        <f t="shared" si="4"/>
        <v>0</v>
      </c>
      <c r="AB26" s="179">
        <f t="shared" si="5"/>
        <v>0</v>
      </c>
      <c r="AC26" s="179">
        <f t="shared" si="6"/>
        <v>0</v>
      </c>
      <c r="AD26" s="179">
        <f t="shared" si="7"/>
        <v>0</v>
      </c>
      <c r="AE26" s="179">
        <f t="shared" si="8"/>
        <v>0</v>
      </c>
      <c r="AF26" s="179">
        <f t="shared" si="9"/>
        <v>0</v>
      </c>
      <c r="AG26" s="179">
        <f t="shared" si="10"/>
        <v>0</v>
      </c>
      <c r="AH26" s="179">
        <f t="shared" si="11"/>
        <v>0</v>
      </c>
      <c r="AI26" s="179">
        <f t="shared" si="12"/>
        <v>0</v>
      </c>
      <c r="AJ26" s="180">
        <f t="shared" si="13"/>
        <v>0</v>
      </c>
      <c r="AK26" s="180">
        <f t="shared" si="14"/>
        <v>0</v>
      </c>
      <c r="AL26" s="180" t="str">
        <f t="shared" si="45"/>
        <v>0</v>
      </c>
      <c r="AM26" s="180" t="str">
        <f t="shared" si="46"/>
        <v>0</v>
      </c>
      <c r="AN26" s="180" t="str">
        <f t="shared" si="47"/>
        <v>0</v>
      </c>
      <c r="AO26" s="181" t="str">
        <f t="shared" si="15"/>
        <v>NON</v>
      </c>
      <c r="AP26" s="181" t="str">
        <f t="shared" si="16"/>
        <v>NON</v>
      </c>
      <c r="AQ26" s="181" t="str">
        <f t="shared" si="48"/>
        <v>NON</v>
      </c>
      <c r="AR26" s="181" t="str">
        <f t="shared" si="17"/>
        <v>NON</v>
      </c>
      <c r="AS26" s="182">
        <f t="shared" si="18"/>
        <v>0</v>
      </c>
      <c r="AT26" s="182">
        <f t="shared" si="19"/>
        <v>0</v>
      </c>
      <c r="AU26" s="182">
        <f t="shared" si="20"/>
        <v>0</v>
      </c>
      <c r="AV26" s="182">
        <f t="shared" si="21"/>
        <v>0</v>
      </c>
      <c r="AW26" s="182">
        <f t="shared" si="22"/>
        <v>1</v>
      </c>
      <c r="AX26" s="182">
        <f t="shared" si="23"/>
        <v>1</v>
      </c>
      <c r="AY26" s="182">
        <f t="shared" si="24"/>
        <v>1</v>
      </c>
      <c r="AZ26" s="182">
        <f t="shared" si="25"/>
        <v>1</v>
      </c>
      <c r="BA26" s="182">
        <f t="shared" si="26"/>
        <v>1</v>
      </c>
      <c r="BB26" s="183">
        <f t="shared" si="27"/>
        <v>0</v>
      </c>
      <c r="BC26" s="184">
        <f t="shared" si="28"/>
        <v>11</v>
      </c>
      <c r="BD26" s="184">
        <f t="shared" si="29"/>
        <v>11</v>
      </c>
      <c r="BE26" s="185">
        <f t="shared" si="30"/>
        <v>1</v>
      </c>
      <c r="BF26" s="185">
        <f t="shared" si="31"/>
        <v>1</v>
      </c>
      <c r="BG26" s="186">
        <f t="shared" si="32"/>
        <v>1</v>
      </c>
      <c r="BH26" s="187">
        <f t="shared" si="33"/>
        <v>1</v>
      </c>
      <c r="BI26" s="187">
        <f t="shared" si="49"/>
        <v>1</v>
      </c>
      <c r="BJ26" s="187" t="str">
        <f t="shared" si="34"/>
        <v>Faible</v>
      </c>
      <c r="BK26" s="187">
        <f t="shared" si="50"/>
        <v>1</v>
      </c>
      <c r="BL26" s="187">
        <f t="shared" si="35"/>
        <v>1</v>
      </c>
      <c r="BM26" s="187">
        <f t="shared" si="36"/>
        <v>0.5</v>
      </c>
      <c r="BN26" s="187">
        <f t="shared" si="37"/>
        <v>1</v>
      </c>
      <c r="BO26" s="186">
        <f t="shared" si="38"/>
        <v>0.5</v>
      </c>
      <c r="BP26" s="188" t="str">
        <f t="shared" si="39"/>
        <v>RISQUE MINIME</v>
      </c>
      <c r="BQ26" s="182">
        <f t="shared" si="40"/>
        <v>0</v>
      </c>
      <c r="BR26" s="182">
        <f t="shared" si="41"/>
        <v>0</v>
      </c>
      <c r="BS26" s="182">
        <f t="shared" si="42"/>
        <v>0</v>
      </c>
      <c r="BT26" s="182">
        <f t="shared" si="43"/>
        <v>0</v>
      </c>
      <c r="BU26" s="182">
        <f t="shared" si="44"/>
        <v>0</v>
      </c>
      <c r="BV26" s="159" t="str">
        <f t="shared" si="51"/>
        <v>NON</v>
      </c>
      <c r="BW26" s="105"/>
      <c r="BX26" s="105"/>
      <c r="BY26" s="105"/>
      <c r="BZ26" s="105"/>
      <c r="CA26" s="105"/>
      <c r="CB26" s="105"/>
      <c r="CC26" s="105"/>
      <c r="CD26" s="105"/>
      <c r="CE26" s="105"/>
      <c r="CF26" s="105"/>
      <c r="CG26" s="105"/>
      <c r="CH26" s="105"/>
      <c r="CI26" s="105"/>
      <c r="CJ26" s="105"/>
      <c r="CK26" s="105"/>
      <c r="CL26" s="105"/>
      <c r="CM26" s="105"/>
      <c r="CN26" s="105"/>
      <c r="CO26" s="105"/>
      <c r="CP26" s="105"/>
      <c r="CQ26" s="105"/>
      <c r="CR26" s="105"/>
      <c r="CS26" s="105"/>
      <c r="CT26" s="105"/>
      <c r="CU26" s="105"/>
      <c r="CV26" s="105"/>
      <c r="CW26" s="105"/>
      <c r="CX26" s="105"/>
      <c r="CY26" s="105"/>
      <c r="CZ26" s="105"/>
      <c r="DA26" s="105"/>
      <c r="DB26" s="105"/>
      <c r="DC26" s="105"/>
      <c r="DD26" s="105"/>
      <c r="DE26" s="105"/>
      <c r="DF26" s="105"/>
      <c r="DG26" s="105"/>
      <c r="DH26" s="105"/>
      <c r="DI26" s="105"/>
      <c r="DJ26" s="105"/>
      <c r="DK26" s="105"/>
      <c r="DL26" s="105"/>
      <c r="DM26" s="105"/>
      <c r="DN26" s="105"/>
      <c r="DO26" s="105"/>
      <c r="DP26" s="105"/>
      <c r="DQ26" s="105"/>
      <c r="DR26" s="105"/>
      <c r="DS26" s="105"/>
      <c r="DT26" s="105"/>
      <c r="DU26" s="105"/>
      <c r="DV26" s="105"/>
      <c r="DW26" s="105"/>
      <c r="DX26" s="105"/>
      <c r="DY26" s="105"/>
      <c r="DZ26" s="105"/>
      <c r="EA26" s="105"/>
      <c r="EB26" s="105"/>
      <c r="EC26" s="105"/>
      <c r="ED26" s="105"/>
      <c r="EE26" s="105"/>
      <c r="EF26" s="105"/>
      <c r="EG26" s="105"/>
      <c r="EH26" s="105"/>
      <c r="EI26" s="105"/>
      <c r="EJ26" s="105"/>
      <c r="EK26" s="105"/>
      <c r="EL26" s="105"/>
      <c r="EM26" s="105"/>
      <c r="EN26" s="105"/>
      <c r="EO26" s="105"/>
      <c r="EP26" s="105"/>
      <c r="EQ26" s="105"/>
      <c r="ER26" s="105"/>
      <c r="ES26" s="105"/>
      <c r="ET26" s="105"/>
      <c r="EU26" s="105"/>
      <c r="EV26" s="105"/>
      <c r="EW26" s="105"/>
      <c r="EX26" s="105"/>
      <c r="EY26" s="105"/>
      <c r="EZ26" s="105"/>
      <c r="FA26" s="105"/>
      <c r="FB26" s="105"/>
      <c r="FC26" s="105"/>
      <c r="FD26" s="105"/>
      <c r="FE26" s="105"/>
      <c r="FF26" s="105"/>
      <c r="FG26" s="105"/>
      <c r="FH26" s="105"/>
      <c r="FI26" s="105"/>
      <c r="FJ26" s="105"/>
      <c r="FK26" s="105"/>
      <c r="FL26" s="105"/>
      <c r="FM26" s="105"/>
      <c r="FN26" s="105"/>
      <c r="FO26" s="105"/>
      <c r="FP26" s="105"/>
      <c r="FQ26" s="105"/>
      <c r="FR26" s="105"/>
      <c r="FS26" s="105"/>
      <c r="FT26" s="105"/>
      <c r="FU26" s="105"/>
      <c r="FV26" s="105"/>
      <c r="FW26" s="105"/>
      <c r="FX26" s="105"/>
      <c r="FY26" s="105"/>
      <c r="FZ26" s="105"/>
      <c r="GA26" s="105"/>
      <c r="GB26" s="105"/>
      <c r="GC26" s="105"/>
      <c r="GD26" s="105"/>
      <c r="GE26" s="105"/>
      <c r="GF26" s="105"/>
      <c r="GG26" s="105"/>
      <c r="GH26" s="105"/>
      <c r="GI26" s="105"/>
      <c r="GJ26" s="105"/>
      <c r="GK26" s="105"/>
      <c r="GL26" s="105"/>
      <c r="GM26" s="105"/>
      <c r="GN26" s="105"/>
      <c r="GO26" s="105"/>
      <c r="GP26" s="105"/>
      <c r="GQ26" s="105"/>
      <c r="GR26" s="105"/>
      <c r="GS26" s="105"/>
      <c r="GT26" s="105"/>
      <c r="GU26" s="105"/>
      <c r="GV26" s="105"/>
      <c r="GW26" s="105"/>
      <c r="GX26" s="105"/>
      <c r="GY26" s="105"/>
      <c r="GZ26" s="105"/>
      <c r="HA26" s="105"/>
      <c r="HB26" s="105"/>
      <c r="HC26" s="105"/>
      <c r="HD26" s="105"/>
      <c r="HE26" s="105"/>
      <c r="HF26" s="105"/>
      <c r="HG26" s="105"/>
      <c r="HH26" s="105"/>
      <c r="HI26" s="105"/>
      <c r="HJ26" s="105"/>
      <c r="HK26" s="105"/>
      <c r="HL26" s="105"/>
      <c r="HM26" s="105"/>
      <c r="HN26" s="105"/>
      <c r="HO26" s="105"/>
      <c r="HP26" s="105"/>
      <c r="HQ26" s="105"/>
      <c r="HR26" s="105"/>
      <c r="HS26" s="105"/>
      <c r="HT26" s="105"/>
      <c r="HU26" s="105"/>
      <c r="HV26" s="105"/>
      <c r="HW26" s="105"/>
      <c r="HX26" s="105"/>
      <c r="HY26" s="105"/>
      <c r="HZ26" s="105"/>
      <c r="IA26" s="105"/>
      <c r="IB26" s="105"/>
    </row>
    <row r="27" spans="1:236" s="116" customFormat="1" ht="26.55" customHeight="1" x14ac:dyDescent="0.25">
      <c r="A27" s="79">
        <v>21</v>
      </c>
      <c r="B27" s="113"/>
      <c r="C27" s="113"/>
      <c r="D27" s="114"/>
      <c r="E27" s="114"/>
      <c r="F27" s="115"/>
      <c r="G27" s="123" t="s">
        <v>77</v>
      </c>
      <c r="H27" s="123" t="s">
        <v>77</v>
      </c>
      <c r="I27" s="123" t="s">
        <v>77</v>
      </c>
      <c r="J27" s="123" t="s">
        <v>77</v>
      </c>
      <c r="K27" s="123" t="s">
        <v>9</v>
      </c>
      <c r="L27" s="116" t="s">
        <v>8</v>
      </c>
      <c r="M27" s="116" t="s">
        <v>8</v>
      </c>
      <c r="N27" s="116" t="s">
        <v>8</v>
      </c>
      <c r="O27" s="116" t="s">
        <v>8</v>
      </c>
      <c r="P27" s="131" t="s">
        <v>77</v>
      </c>
      <c r="Q27" s="124" t="s">
        <v>35</v>
      </c>
      <c r="R27" s="174">
        <v>0</v>
      </c>
      <c r="S27" s="175" t="s">
        <v>59</v>
      </c>
      <c r="T27" s="175" t="s">
        <v>271</v>
      </c>
      <c r="U27" s="176" t="str">
        <f t="shared" si="0"/>
        <v>&lt; 30 mn</v>
      </c>
      <c r="V27" s="177" t="s">
        <v>32</v>
      </c>
      <c r="W27" s="178" t="s">
        <v>112</v>
      </c>
      <c r="X27" s="179">
        <f t="shared" si="1"/>
        <v>0</v>
      </c>
      <c r="Y27" s="179">
        <f t="shared" si="2"/>
        <v>0</v>
      </c>
      <c r="Z27" s="179">
        <f t="shared" si="3"/>
        <v>0</v>
      </c>
      <c r="AA27" s="179">
        <f t="shared" si="4"/>
        <v>0</v>
      </c>
      <c r="AB27" s="179">
        <f t="shared" si="5"/>
        <v>0</v>
      </c>
      <c r="AC27" s="179">
        <f t="shared" si="6"/>
        <v>0</v>
      </c>
      <c r="AD27" s="179">
        <f t="shared" si="7"/>
        <v>0</v>
      </c>
      <c r="AE27" s="179">
        <f t="shared" si="8"/>
        <v>0</v>
      </c>
      <c r="AF27" s="179">
        <f t="shared" si="9"/>
        <v>0</v>
      </c>
      <c r="AG27" s="179">
        <f t="shared" si="10"/>
        <v>0</v>
      </c>
      <c r="AH27" s="179">
        <f t="shared" si="11"/>
        <v>0</v>
      </c>
      <c r="AI27" s="179">
        <f t="shared" si="12"/>
        <v>0</v>
      </c>
      <c r="AJ27" s="180">
        <f t="shared" si="13"/>
        <v>0</v>
      </c>
      <c r="AK27" s="180">
        <f t="shared" si="14"/>
        <v>0</v>
      </c>
      <c r="AL27" s="180" t="str">
        <f t="shared" si="45"/>
        <v>0</v>
      </c>
      <c r="AM27" s="180" t="str">
        <f t="shared" si="46"/>
        <v>0</v>
      </c>
      <c r="AN27" s="180" t="str">
        <f t="shared" si="47"/>
        <v>0</v>
      </c>
      <c r="AO27" s="181" t="str">
        <f t="shared" si="15"/>
        <v>NON</v>
      </c>
      <c r="AP27" s="181" t="str">
        <f t="shared" si="16"/>
        <v>NON</v>
      </c>
      <c r="AQ27" s="181" t="str">
        <f t="shared" si="48"/>
        <v>NON</v>
      </c>
      <c r="AR27" s="181" t="str">
        <f t="shared" si="17"/>
        <v>NON</v>
      </c>
      <c r="AS27" s="182">
        <f t="shared" si="18"/>
        <v>0</v>
      </c>
      <c r="AT27" s="182">
        <f t="shared" si="19"/>
        <v>0</v>
      </c>
      <c r="AU27" s="182">
        <f t="shared" si="20"/>
        <v>0</v>
      </c>
      <c r="AV27" s="182">
        <f t="shared" si="21"/>
        <v>0</v>
      </c>
      <c r="AW27" s="182">
        <f t="shared" si="22"/>
        <v>1</v>
      </c>
      <c r="AX27" s="182">
        <f t="shared" si="23"/>
        <v>1</v>
      </c>
      <c r="AY27" s="182">
        <f t="shared" si="24"/>
        <v>1</v>
      </c>
      <c r="AZ27" s="182">
        <f t="shared" si="25"/>
        <v>1</v>
      </c>
      <c r="BA27" s="182">
        <f t="shared" si="26"/>
        <v>1</v>
      </c>
      <c r="BB27" s="183">
        <f t="shared" si="27"/>
        <v>0</v>
      </c>
      <c r="BC27" s="184">
        <f t="shared" si="28"/>
        <v>11</v>
      </c>
      <c r="BD27" s="184">
        <f t="shared" si="29"/>
        <v>11</v>
      </c>
      <c r="BE27" s="185">
        <f t="shared" si="30"/>
        <v>1</v>
      </c>
      <c r="BF27" s="185">
        <f t="shared" si="31"/>
        <v>1</v>
      </c>
      <c r="BG27" s="186">
        <f t="shared" si="32"/>
        <v>1</v>
      </c>
      <c r="BH27" s="187">
        <f t="shared" si="33"/>
        <v>1</v>
      </c>
      <c r="BI27" s="187">
        <f t="shared" si="49"/>
        <v>1</v>
      </c>
      <c r="BJ27" s="187" t="str">
        <f t="shared" si="34"/>
        <v>Faible</v>
      </c>
      <c r="BK27" s="187">
        <f t="shared" si="50"/>
        <v>1</v>
      </c>
      <c r="BL27" s="187">
        <f t="shared" si="35"/>
        <v>1</v>
      </c>
      <c r="BM27" s="187">
        <f t="shared" si="36"/>
        <v>0.5</v>
      </c>
      <c r="BN27" s="187">
        <f t="shared" si="37"/>
        <v>1</v>
      </c>
      <c r="BO27" s="186">
        <f t="shared" si="38"/>
        <v>0.5</v>
      </c>
      <c r="BP27" s="188" t="str">
        <f t="shared" si="39"/>
        <v>RISQUE MINIME</v>
      </c>
      <c r="BQ27" s="182">
        <f t="shared" si="40"/>
        <v>0</v>
      </c>
      <c r="BR27" s="182">
        <f t="shared" si="41"/>
        <v>0</v>
      </c>
      <c r="BS27" s="182">
        <f t="shared" si="42"/>
        <v>0</v>
      </c>
      <c r="BT27" s="182">
        <f t="shared" si="43"/>
        <v>0</v>
      </c>
      <c r="BU27" s="182">
        <f t="shared" si="44"/>
        <v>0</v>
      </c>
      <c r="BV27" s="159" t="str">
        <f t="shared" si="51"/>
        <v>NON</v>
      </c>
      <c r="BW27" s="105"/>
      <c r="BX27" s="105"/>
      <c r="BY27" s="105"/>
      <c r="BZ27" s="105"/>
      <c r="CA27" s="105"/>
      <c r="CB27" s="105"/>
      <c r="CC27" s="105"/>
      <c r="CD27" s="105"/>
      <c r="CE27" s="105"/>
      <c r="CF27" s="105"/>
      <c r="CG27" s="105"/>
      <c r="CH27" s="105"/>
      <c r="CI27" s="105"/>
      <c r="CJ27" s="105"/>
      <c r="CK27" s="105"/>
      <c r="CL27" s="105"/>
      <c r="CM27" s="105"/>
      <c r="CN27" s="105"/>
      <c r="CO27" s="105"/>
      <c r="CP27" s="105"/>
      <c r="CQ27" s="105"/>
      <c r="CR27" s="105"/>
      <c r="CS27" s="105"/>
      <c r="CT27" s="105"/>
      <c r="CU27" s="105"/>
      <c r="CV27" s="105"/>
      <c r="CW27" s="105"/>
      <c r="CX27" s="105"/>
      <c r="CY27" s="105"/>
      <c r="CZ27" s="105"/>
      <c r="DA27" s="105"/>
      <c r="DB27" s="105"/>
      <c r="DC27" s="105"/>
      <c r="DD27" s="105"/>
      <c r="DE27" s="105"/>
      <c r="DF27" s="105"/>
      <c r="DG27" s="105"/>
      <c r="DH27" s="105"/>
      <c r="DI27" s="105"/>
      <c r="DJ27" s="105"/>
      <c r="DK27" s="105"/>
      <c r="DL27" s="105"/>
      <c r="DM27" s="105"/>
      <c r="DN27" s="105"/>
      <c r="DO27" s="105"/>
      <c r="DP27" s="105"/>
      <c r="DQ27" s="105"/>
      <c r="DR27" s="105"/>
      <c r="DS27" s="105"/>
      <c r="DT27" s="105"/>
      <c r="DU27" s="105"/>
      <c r="DV27" s="105"/>
      <c r="DW27" s="105"/>
      <c r="DX27" s="105"/>
      <c r="DY27" s="105"/>
      <c r="DZ27" s="105"/>
      <c r="EA27" s="105"/>
      <c r="EB27" s="105"/>
      <c r="EC27" s="105"/>
      <c r="ED27" s="105"/>
      <c r="EE27" s="105"/>
      <c r="EF27" s="105"/>
      <c r="EG27" s="105"/>
      <c r="EH27" s="105"/>
      <c r="EI27" s="105"/>
      <c r="EJ27" s="105"/>
      <c r="EK27" s="105"/>
      <c r="EL27" s="105"/>
      <c r="EM27" s="105"/>
      <c r="EN27" s="105"/>
      <c r="EO27" s="105"/>
      <c r="EP27" s="105"/>
      <c r="EQ27" s="105"/>
      <c r="ER27" s="105"/>
      <c r="ES27" s="105"/>
      <c r="ET27" s="105"/>
      <c r="EU27" s="105"/>
      <c r="EV27" s="105"/>
      <c r="EW27" s="105"/>
      <c r="EX27" s="105"/>
      <c r="EY27" s="105"/>
      <c r="EZ27" s="105"/>
      <c r="FA27" s="105"/>
      <c r="FB27" s="105"/>
      <c r="FC27" s="105"/>
      <c r="FD27" s="105"/>
      <c r="FE27" s="105"/>
      <c r="FF27" s="105"/>
      <c r="FG27" s="105"/>
      <c r="FH27" s="105"/>
      <c r="FI27" s="105"/>
      <c r="FJ27" s="105"/>
      <c r="FK27" s="105"/>
      <c r="FL27" s="105"/>
      <c r="FM27" s="105"/>
      <c r="FN27" s="105"/>
      <c r="FO27" s="105"/>
      <c r="FP27" s="105"/>
      <c r="FQ27" s="105"/>
      <c r="FR27" s="105"/>
      <c r="FS27" s="105"/>
      <c r="FT27" s="105"/>
      <c r="FU27" s="105"/>
      <c r="FV27" s="105"/>
      <c r="FW27" s="105"/>
      <c r="FX27" s="105"/>
      <c r="FY27" s="105"/>
      <c r="FZ27" s="105"/>
      <c r="GA27" s="105"/>
      <c r="GB27" s="105"/>
      <c r="GC27" s="105"/>
      <c r="GD27" s="105"/>
      <c r="GE27" s="105"/>
      <c r="GF27" s="105"/>
      <c r="GG27" s="105"/>
      <c r="GH27" s="105"/>
      <c r="GI27" s="105"/>
      <c r="GJ27" s="105"/>
      <c r="GK27" s="105"/>
      <c r="GL27" s="105"/>
      <c r="GM27" s="105"/>
      <c r="GN27" s="105"/>
      <c r="GO27" s="105"/>
      <c r="GP27" s="105"/>
      <c r="GQ27" s="105"/>
      <c r="GR27" s="105"/>
      <c r="GS27" s="105"/>
      <c r="GT27" s="105"/>
      <c r="GU27" s="105"/>
      <c r="GV27" s="105"/>
      <c r="GW27" s="105"/>
      <c r="GX27" s="105"/>
      <c r="GY27" s="105"/>
      <c r="GZ27" s="105"/>
      <c r="HA27" s="105"/>
      <c r="HB27" s="105"/>
      <c r="HC27" s="105"/>
      <c r="HD27" s="105"/>
      <c r="HE27" s="105"/>
      <c r="HF27" s="105"/>
      <c r="HG27" s="105"/>
      <c r="HH27" s="105"/>
      <c r="HI27" s="105"/>
      <c r="HJ27" s="105"/>
      <c r="HK27" s="105"/>
      <c r="HL27" s="105"/>
      <c r="HM27" s="105"/>
      <c r="HN27" s="105"/>
      <c r="HO27" s="105"/>
      <c r="HP27" s="105"/>
      <c r="HQ27" s="105"/>
      <c r="HR27" s="105"/>
      <c r="HS27" s="105"/>
      <c r="HT27" s="105"/>
      <c r="HU27" s="105"/>
      <c r="HV27" s="105"/>
      <c r="HW27" s="105"/>
      <c r="HX27" s="105"/>
      <c r="HY27" s="105"/>
      <c r="HZ27" s="105"/>
      <c r="IA27" s="105"/>
      <c r="IB27" s="105"/>
    </row>
    <row r="28" spans="1:236" s="116" customFormat="1" ht="26.55" customHeight="1" x14ac:dyDescent="0.25">
      <c r="A28" s="79">
        <v>22</v>
      </c>
      <c r="B28" s="113"/>
      <c r="C28" s="113"/>
      <c r="D28" s="114"/>
      <c r="E28" s="114"/>
      <c r="F28" s="115"/>
      <c r="G28" s="123" t="s">
        <v>77</v>
      </c>
      <c r="H28" s="123" t="s">
        <v>77</v>
      </c>
      <c r="I28" s="123" t="s">
        <v>77</v>
      </c>
      <c r="J28" s="123" t="s">
        <v>77</v>
      </c>
      <c r="K28" s="123" t="s">
        <v>9</v>
      </c>
      <c r="L28" s="116" t="s">
        <v>8</v>
      </c>
      <c r="M28" s="116" t="s">
        <v>8</v>
      </c>
      <c r="N28" s="116" t="s">
        <v>8</v>
      </c>
      <c r="O28" s="116" t="s">
        <v>8</v>
      </c>
      <c r="P28" s="131" t="s">
        <v>77</v>
      </c>
      <c r="Q28" s="124" t="s">
        <v>35</v>
      </c>
      <c r="R28" s="174">
        <v>0</v>
      </c>
      <c r="S28" s="175" t="s">
        <v>59</v>
      </c>
      <c r="T28" s="175" t="s">
        <v>271</v>
      </c>
      <c r="U28" s="176" t="str">
        <f t="shared" si="0"/>
        <v>&lt; 30 mn</v>
      </c>
      <c r="V28" s="177" t="s">
        <v>32</v>
      </c>
      <c r="W28" s="178" t="s">
        <v>112</v>
      </c>
      <c r="X28" s="179">
        <f t="shared" si="1"/>
        <v>0</v>
      </c>
      <c r="Y28" s="179">
        <f t="shared" si="2"/>
        <v>0</v>
      </c>
      <c r="Z28" s="179">
        <f t="shared" si="3"/>
        <v>0</v>
      </c>
      <c r="AA28" s="179">
        <f t="shared" si="4"/>
        <v>0</v>
      </c>
      <c r="AB28" s="179">
        <f t="shared" si="5"/>
        <v>0</v>
      </c>
      <c r="AC28" s="179">
        <f t="shared" si="6"/>
        <v>0</v>
      </c>
      <c r="AD28" s="179">
        <f t="shared" si="7"/>
        <v>0</v>
      </c>
      <c r="AE28" s="179">
        <f t="shared" si="8"/>
        <v>0</v>
      </c>
      <c r="AF28" s="179">
        <f t="shared" si="9"/>
        <v>0</v>
      </c>
      <c r="AG28" s="179">
        <f t="shared" si="10"/>
        <v>0</v>
      </c>
      <c r="AH28" s="179">
        <f t="shared" si="11"/>
        <v>0</v>
      </c>
      <c r="AI28" s="179">
        <f t="shared" si="12"/>
        <v>0</v>
      </c>
      <c r="AJ28" s="180">
        <f t="shared" si="13"/>
        <v>0</v>
      </c>
      <c r="AK28" s="180">
        <f t="shared" si="14"/>
        <v>0</v>
      </c>
      <c r="AL28" s="180" t="str">
        <f t="shared" si="45"/>
        <v>0</v>
      </c>
      <c r="AM28" s="180" t="str">
        <f t="shared" si="46"/>
        <v>0</v>
      </c>
      <c r="AN28" s="180" t="str">
        <f t="shared" si="47"/>
        <v>0</v>
      </c>
      <c r="AO28" s="181" t="str">
        <f t="shared" si="15"/>
        <v>NON</v>
      </c>
      <c r="AP28" s="181" t="str">
        <f t="shared" si="16"/>
        <v>NON</v>
      </c>
      <c r="AQ28" s="181" t="str">
        <f t="shared" si="48"/>
        <v>NON</v>
      </c>
      <c r="AR28" s="181" t="str">
        <f t="shared" si="17"/>
        <v>NON</v>
      </c>
      <c r="AS28" s="182">
        <f t="shared" si="18"/>
        <v>0</v>
      </c>
      <c r="AT28" s="182">
        <f t="shared" si="19"/>
        <v>0</v>
      </c>
      <c r="AU28" s="182">
        <f t="shared" si="20"/>
        <v>0</v>
      </c>
      <c r="AV28" s="182">
        <f t="shared" si="21"/>
        <v>0</v>
      </c>
      <c r="AW28" s="182">
        <f t="shared" si="22"/>
        <v>1</v>
      </c>
      <c r="AX28" s="182">
        <f t="shared" si="23"/>
        <v>1</v>
      </c>
      <c r="AY28" s="182">
        <f t="shared" si="24"/>
        <v>1</v>
      </c>
      <c r="AZ28" s="182">
        <f t="shared" si="25"/>
        <v>1</v>
      </c>
      <c r="BA28" s="182">
        <f t="shared" si="26"/>
        <v>1</v>
      </c>
      <c r="BB28" s="183">
        <f t="shared" si="27"/>
        <v>0</v>
      </c>
      <c r="BC28" s="184">
        <f t="shared" si="28"/>
        <v>11</v>
      </c>
      <c r="BD28" s="184">
        <f t="shared" si="29"/>
        <v>11</v>
      </c>
      <c r="BE28" s="185">
        <f t="shared" si="30"/>
        <v>1</v>
      </c>
      <c r="BF28" s="185">
        <f t="shared" si="31"/>
        <v>1</v>
      </c>
      <c r="BG28" s="186">
        <f t="shared" si="32"/>
        <v>1</v>
      </c>
      <c r="BH28" s="187">
        <f t="shared" si="33"/>
        <v>1</v>
      </c>
      <c r="BI28" s="187">
        <f t="shared" si="49"/>
        <v>1</v>
      </c>
      <c r="BJ28" s="187" t="str">
        <f t="shared" si="34"/>
        <v>Faible</v>
      </c>
      <c r="BK28" s="187">
        <f t="shared" si="50"/>
        <v>1</v>
      </c>
      <c r="BL28" s="187">
        <f t="shared" si="35"/>
        <v>1</v>
      </c>
      <c r="BM28" s="187">
        <f t="shared" si="36"/>
        <v>0.5</v>
      </c>
      <c r="BN28" s="187">
        <f t="shared" si="37"/>
        <v>1</v>
      </c>
      <c r="BO28" s="186">
        <f t="shared" si="38"/>
        <v>0.5</v>
      </c>
      <c r="BP28" s="188" t="str">
        <f t="shared" si="39"/>
        <v>RISQUE MINIME</v>
      </c>
      <c r="BQ28" s="182">
        <f t="shared" si="40"/>
        <v>0</v>
      </c>
      <c r="BR28" s="182">
        <f t="shared" si="41"/>
        <v>0</v>
      </c>
      <c r="BS28" s="182">
        <f t="shared" si="42"/>
        <v>0</v>
      </c>
      <c r="BT28" s="182">
        <f t="shared" si="43"/>
        <v>0</v>
      </c>
      <c r="BU28" s="182">
        <f t="shared" si="44"/>
        <v>0</v>
      </c>
      <c r="BV28" s="159" t="str">
        <f t="shared" si="51"/>
        <v>NON</v>
      </c>
      <c r="BW28" s="105"/>
      <c r="BX28" s="105"/>
      <c r="BY28" s="105"/>
      <c r="BZ28" s="105"/>
      <c r="CA28" s="105"/>
      <c r="CB28" s="105"/>
      <c r="CC28" s="105"/>
      <c r="CD28" s="105"/>
      <c r="CE28" s="105"/>
      <c r="CF28" s="105"/>
      <c r="CG28" s="105"/>
      <c r="CH28" s="105"/>
      <c r="CI28" s="105"/>
      <c r="CJ28" s="105"/>
      <c r="CK28" s="105"/>
      <c r="CL28" s="105"/>
      <c r="CM28" s="105"/>
      <c r="CN28" s="105"/>
      <c r="CO28" s="105"/>
      <c r="CP28" s="105"/>
      <c r="CQ28" s="105"/>
      <c r="CR28" s="105"/>
      <c r="CS28" s="105"/>
      <c r="CT28" s="105"/>
      <c r="CU28" s="105"/>
      <c r="CV28" s="105"/>
      <c r="CW28" s="105"/>
      <c r="CX28" s="105"/>
      <c r="CY28" s="105"/>
      <c r="CZ28" s="105"/>
      <c r="DA28" s="105"/>
      <c r="DB28" s="105"/>
      <c r="DC28" s="105"/>
      <c r="DD28" s="105"/>
      <c r="DE28" s="105"/>
      <c r="DF28" s="105"/>
      <c r="DG28" s="105"/>
      <c r="DH28" s="105"/>
      <c r="DI28" s="105"/>
      <c r="DJ28" s="105"/>
      <c r="DK28" s="105"/>
      <c r="DL28" s="105"/>
      <c r="DM28" s="105"/>
      <c r="DN28" s="105"/>
      <c r="DO28" s="105"/>
      <c r="DP28" s="105"/>
      <c r="DQ28" s="105"/>
      <c r="DR28" s="105"/>
      <c r="DS28" s="105"/>
      <c r="DT28" s="105"/>
      <c r="DU28" s="105"/>
      <c r="DV28" s="105"/>
      <c r="DW28" s="105"/>
      <c r="DX28" s="105"/>
      <c r="DY28" s="105"/>
      <c r="DZ28" s="105"/>
      <c r="EA28" s="105"/>
      <c r="EB28" s="105"/>
      <c r="EC28" s="105"/>
      <c r="ED28" s="105"/>
      <c r="EE28" s="105"/>
      <c r="EF28" s="105"/>
      <c r="EG28" s="105"/>
      <c r="EH28" s="105"/>
      <c r="EI28" s="105"/>
      <c r="EJ28" s="105"/>
      <c r="EK28" s="105"/>
      <c r="EL28" s="105"/>
      <c r="EM28" s="105"/>
      <c r="EN28" s="105"/>
      <c r="EO28" s="105"/>
      <c r="EP28" s="105"/>
      <c r="EQ28" s="105"/>
      <c r="ER28" s="105"/>
      <c r="ES28" s="105"/>
      <c r="ET28" s="105"/>
      <c r="EU28" s="105"/>
      <c r="EV28" s="105"/>
      <c r="EW28" s="105"/>
      <c r="EX28" s="105"/>
      <c r="EY28" s="105"/>
      <c r="EZ28" s="105"/>
      <c r="FA28" s="105"/>
      <c r="FB28" s="105"/>
      <c r="FC28" s="105"/>
      <c r="FD28" s="105"/>
      <c r="FE28" s="105"/>
      <c r="FF28" s="105"/>
      <c r="FG28" s="105"/>
      <c r="FH28" s="105"/>
      <c r="FI28" s="105"/>
      <c r="FJ28" s="105"/>
      <c r="FK28" s="105"/>
      <c r="FL28" s="105"/>
      <c r="FM28" s="105"/>
      <c r="FN28" s="105"/>
      <c r="FO28" s="105"/>
      <c r="FP28" s="105"/>
      <c r="FQ28" s="105"/>
      <c r="FR28" s="105"/>
      <c r="FS28" s="105"/>
      <c r="FT28" s="105"/>
      <c r="FU28" s="105"/>
      <c r="FV28" s="105"/>
      <c r="FW28" s="105"/>
      <c r="FX28" s="105"/>
      <c r="FY28" s="105"/>
      <c r="FZ28" s="105"/>
      <c r="GA28" s="105"/>
      <c r="GB28" s="105"/>
      <c r="GC28" s="105"/>
      <c r="GD28" s="105"/>
      <c r="GE28" s="105"/>
      <c r="GF28" s="105"/>
      <c r="GG28" s="105"/>
      <c r="GH28" s="105"/>
      <c r="GI28" s="105"/>
      <c r="GJ28" s="105"/>
      <c r="GK28" s="105"/>
      <c r="GL28" s="105"/>
      <c r="GM28" s="105"/>
      <c r="GN28" s="105"/>
      <c r="GO28" s="105"/>
      <c r="GP28" s="105"/>
      <c r="GQ28" s="105"/>
      <c r="GR28" s="105"/>
      <c r="GS28" s="105"/>
      <c r="GT28" s="105"/>
      <c r="GU28" s="105"/>
      <c r="GV28" s="105"/>
      <c r="GW28" s="105"/>
      <c r="GX28" s="105"/>
      <c r="GY28" s="105"/>
      <c r="GZ28" s="105"/>
      <c r="HA28" s="105"/>
      <c r="HB28" s="105"/>
      <c r="HC28" s="105"/>
      <c r="HD28" s="105"/>
      <c r="HE28" s="105"/>
      <c r="HF28" s="105"/>
      <c r="HG28" s="105"/>
      <c r="HH28" s="105"/>
      <c r="HI28" s="105"/>
      <c r="HJ28" s="105"/>
      <c r="HK28" s="105"/>
      <c r="HL28" s="105"/>
      <c r="HM28" s="105"/>
      <c r="HN28" s="105"/>
      <c r="HO28" s="105"/>
      <c r="HP28" s="105"/>
      <c r="HQ28" s="105"/>
      <c r="HR28" s="105"/>
      <c r="HS28" s="105"/>
      <c r="HT28" s="105"/>
      <c r="HU28" s="105"/>
      <c r="HV28" s="105"/>
      <c r="HW28" s="105"/>
      <c r="HX28" s="105"/>
      <c r="HY28" s="105"/>
      <c r="HZ28" s="105"/>
      <c r="IA28" s="105"/>
      <c r="IB28" s="105"/>
    </row>
    <row r="29" spans="1:236" s="105" customFormat="1" ht="26.55" customHeight="1" x14ac:dyDescent="0.25">
      <c r="A29" s="79">
        <v>23</v>
      </c>
      <c r="B29" s="113"/>
      <c r="C29" s="100"/>
      <c r="D29" s="102"/>
      <c r="E29" s="102"/>
      <c r="F29" s="117"/>
      <c r="G29" s="123" t="s">
        <v>77</v>
      </c>
      <c r="H29" s="123" t="s">
        <v>77</v>
      </c>
      <c r="I29" s="123" t="s">
        <v>77</v>
      </c>
      <c r="J29" s="123" t="s">
        <v>77</v>
      </c>
      <c r="K29" s="123" t="s">
        <v>9</v>
      </c>
      <c r="L29" s="116" t="s">
        <v>8</v>
      </c>
      <c r="M29" s="116" t="s">
        <v>8</v>
      </c>
      <c r="N29" s="116" t="s">
        <v>8</v>
      </c>
      <c r="O29" s="116" t="s">
        <v>8</v>
      </c>
      <c r="P29" s="103" t="s">
        <v>76</v>
      </c>
      <c r="Q29" s="104" t="s">
        <v>35</v>
      </c>
      <c r="R29" s="174">
        <v>0</v>
      </c>
      <c r="S29" s="175" t="s">
        <v>59</v>
      </c>
      <c r="T29" s="175" t="s">
        <v>271</v>
      </c>
      <c r="U29" s="190" t="str">
        <f t="shared" si="0"/>
        <v>&lt; 30 mn</v>
      </c>
      <c r="V29" s="191" t="s">
        <v>32</v>
      </c>
      <c r="W29" s="178" t="s">
        <v>112</v>
      </c>
      <c r="X29" s="179">
        <f t="shared" si="1"/>
        <v>0</v>
      </c>
      <c r="Y29" s="179">
        <f t="shared" si="2"/>
        <v>0</v>
      </c>
      <c r="Z29" s="179">
        <f t="shared" si="3"/>
        <v>0</v>
      </c>
      <c r="AA29" s="179">
        <f t="shared" si="4"/>
        <v>0</v>
      </c>
      <c r="AB29" s="179">
        <f t="shared" si="5"/>
        <v>0</v>
      </c>
      <c r="AC29" s="179">
        <f t="shared" si="6"/>
        <v>0</v>
      </c>
      <c r="AD29" s="179">
        <f t="shared" si="7"/>
        <v>0</v>
      </c>
      <c r="AE29" s="179">
        <f t="shared" si="8"/>
        <v>0</v>
      </c>
      <c r="AF29" s="179">
        <f t="shared" si="9"/>
        <v>0</v>
      </c>
      <c r="AG29" s="179">
        <f t="shared" si="10"/>
        <v>0</v>
      </c>
      <c r="AH29" s="179">
        <f t="shared" si="11"/>
        <v>0</v>
      </c>
      <c r="AI29" s="179">
        <f t="shared" si="12"/>
        <v>0</v>
      </c>
      <c r="AJ29" s="180">
        <f t="shared" si="13"/>
        <v>0</v>
      </c>
      <c r="AK29" s="180">
        <f t="shared" si="14"/>
        <v>0</v>
      </c>
      <c r="AL29" s="180" t="str">
        <f t="shared" si="45"/>
        <v>0</v>
      </c>
      <c r="AM29" s="180" t="str">
        <f t="shared" si="46"/>
        <v>0</v>
      </c>
      <c r="AN29" s="180" t="str">
        <f t="shared" si="47"/>
        <v>0</v>
      </c>
      <c r="AO29" s="181" t="str">
        <f t="shared" si="15"/>
        <v>NON</v>
      </c>
      <c r="AP29" s="192" t="str">
        <f t="shared" si="16"/>
        <v>NON</v>
      </c>
      <c r="AQ29" s="181" t="str">
        <f t="shared" si="48"/>
        <v>NON</v>
      </c>
      <c r="AR29" s="192" t="str">
        <f t="shared" si="17"/>
        <v>NON</v>
      </c>
      <c r="AS29" s="193">
        <f t="shared" si="18"/>
        <v>0</v>
      </c>
      <c r="AT29" s="193">
        <f t="shared" si="19"/>
        <v>0</v>
      </c>
      <c r="AU29" s="193">
        <f t="shared" si="20"/>
        <v>0</v>
      </c>
      <c r="AV29" s="193">
        <f t="shared" si="21"/>
        <v>0</v>
      </c>
      <c r="AW29" s="193">
        <f t="shared" si="22"/>
        <v>1</v>
      </c>
      <c r="AX29" s="193">
        <f t="shared" si="23"/>
        <v>1</v>
      </c>
      <c r="AY29" s="193">
        <f t="shared" si="24"/>
        <v>1</v>
      </c>
      <c r="AZ29" s="193">
        <f t="shared" si="25"/>
        <v>1</v>
      </c>
      <c r="BA29" s="193">
        <f t="shared" si="26"/>
        <v>2</v>
      </c>
      <c r="BB29" s="160">
        <f t="shared" si="27"/>
        <v>0</v>
      </c>
      <c r="BC29" s="194">
        <f t="shared" si="28"/>
        <v>11</v>
      </c>
      <c r="BD29" s="194">
        <f t="shared" si="29"/>
        <v>12</v>
      </c>
      <c r="BE29" s="195">
        <f t="shared" si="30"/>
        <v>1</v>
      </c>
      <c r="BF29" s="195">
        <f t="shared" si="31"/>
        <v>2</v>
      </c>
      <c r="BG29" s="196">
        <f t="shared" si="32"/>
        <v>1</v>
      </c>
      <c r="BH29" s="197">
        <f t="shared" si="33"/>
        <v>1</v>
      </c>
      <c r="BI29" s="197">
        <f t="shared" si="49"/>
        <v>10</v>
      </c>
      <c r="BJ29" s="197" t="str">
        <f t="shared" si="34"/>
        <v>Faible</v>
      </c>
      <c r="BK29" s="197">
        <f t="shared" si="50"/>
        <v>10</v>
      </c>
      <c r="BL29" s="197">
        <f t="shared" si="35"/>
        <v>1</v>
      </c>
      <c r="BM29" s="197">
        <f t="shared" si="36"/>
        <v>0.5</v>
      </c>
      <c r="BN29" s="197">
        <f t="shared" si="37"/>
        <v>1</v>
      </c>
      <c r="BO29" s="186">
        <f t="shared" si="38"/>
        <v>5</v>
      </c>
      <c r="BP29" s="188" t="str">
        <f t="shared" si="39"/>
        <v>RISQUE MINIME</v>
      </c>
      <c r="BQ29" s="182">
        <f t="shared" si="40"/>
        <v>0</v>
      </c>
      <c r="BR29" s="182">
        <f t="shared" si="41"/>
        <v>0</v>
      </c>
      <c r="BS29" s="182">
        <f t="shared" si="42"/>
        <v>0</v>
      </c>
      <c r="BT29" s="182">
        <f t="shared" si="43"/>
        <v>0</v>
      </c>
      <c r="BU29" s="182">
        <f t="shared" si="44"/>
        <v>0</v>
      </c>
      <c r="BV29" s="159" t="str">
        <f t="shared" si="51"/>
        <v>NON</v>
      </c>
    </row>
    <row r="30" spans="1:236" s="116" customFormat="1" ht="26.55" customHeight="1" x14ac:dyDescent="0.25">
      <c r="A30" s="79">
        <v>24</v>
      </c>
      <c r="B30" s="113"/>
      <c r="C30" s="113"/>
      <c r="D30" s="114"/>
      <c r="E30" s="114"/>
      <c r="F30" s="115"/>
      <c r="G30" s="123" t="s">
        <v>77</v>
      </c>
      <c r="H30" s="123" t="s">
        <v>77</v>
      </c>
      <c r="I30" s="123" t="s">
        <v>77</v>
      </c>
      <c r="J30" s="123" t="s">
        <v>77</v>
      </c>
      <c r="K30" s="123" t="s">
        <v>9</v>
      </c>
      <c r="L30" s="116" t="s">
        <v>8</v>
      </c>
      <c r="M30" s="116" t="s">
        <v>8</v>
      </c>
      <c r="N30" s="116" t="s">
        <v>8</v>
      </c>
      <c r="O30" s="116" t="s">
        <v>8</v>
      </c>
      <c r="P30" s="131" t="s">
        <v>77</v>
      </c>
      <c r="Q30" s="124" t="s">
        <v>35</v>
      </c>
      <c r="R30" s="174">
        <v>0</v>
      </c>
      <c r="S30" s="175" t="s">
        <v>59</v>
      </c>
      <c r="T30" s="175" t="s">
        <v>271</v>
      </c>
      <c r="U30" s="176" t="str">
        <f t="shared" si="0"/>
        <v>&lt; 30 mn</v>
      </c>
      <c r="V30" s="177" t="s">
        <v>32</v>
      </c>
      <c r="W30" s="178" t="s">
        <v>112</v>
      </c>
      <c r="X30" s="179">
        <f t="shared" si="1"/>
        <v>0</v>
      </c>
      <c r="Y30" s="179">
        <f t="shared" si="2"/>
        <v>0</v>
      </c>
      <c r="Z30" s="179">
        <f t="shared" si="3"/>
        <v>0</v>
      </c>
      <c r="AA30" s="179">
        <f t="shared" si="4"/>
        <v>0</v>
      </c>
      <c r="AB30" s="179">
        <f t="shared" si="5"/>
        <v>0</v>
      </c>
      <c r="AC30" s="179">
        <f t="shared" si="6"/>
        <v>0</v>
      </c>
      <c r="AD30" s="179">
        <f t="shared" si="7"/>
        <v>0</v>
      </c>
      <c r="AE30" s="179">
        <f t="shared" si="8"/>
        <v>0</v>
      </c>
      <c r="AF30" s="179">
        <f t="shared" si="9"/>
        <v>0</v>
      </c>
      <c r="AG30" s="179">
        <f t="shared" si="10"/>
        <v>0</v>
      </c>
      <c r="AH30" s="179">
        <f t="shared" si="11"/>
        <v>0</v>
      </c>
      <c r="AI30" s="179">
        <f t="shared" si="12"/>
        <v>0</v>
      </c>
      <c r="AJ30" s="180">
        <f t="shared" si="13"/>
        <v>0</v>
      </c>
      <c r="AK30" s="180">
        <f t="shared" si="14"/>
        <v>0</v>
      </c>
      <c r="AL30" s="180" t="str">
        <f t="shared" si="45"/>
        <v>0</v>
      </c>
      <c r="AM30" s="180" t="str">
        <f t="shared" si="46"/>
        <v>0</v>
      </c>
      <c r="AN30" s="180" t="str">
        <f t="shared" si="47"/>
        <v>0</v>
      </c>
      <c r="AO30" s="181" t="str">
        <f t="shared" si="15"/>
        <v>NON</v>
      </c>
      <c r="AP30" s="181" t="str">
        <f t="shared" si="16"/>
        <v>NON</v>
      </c>
      <c r="AQ30" s="181" t="str">
        <f t="shared" si="48"/>
        <v>NON</v>
      </c>
      <c r="AR30" s="181" t="str">
        <f t="shared" si="17"/>
        <v>NON</v>
      </c>
      <c r="AS30" s="182">
        <f t="shared" si="18"/>
        <v>0</v>
      </c>
      <c r="AT30" s="182">
        <f t="shared" si="19"/>
        <v>0</v>
      </c>
      <c r="AU30" s="182">
        <f t="shared" si="20"/>
        <v>0</v>
      </c>
      <c r="AV30" s="182">
        <f t="shared" si="21"/>
        <v>0</v>
      </c>
      <c r="AW30" s="182">
        <f t="shared" si="22"/>
        <v>1</v>
      </c>
      <c r="AX30" s="182">
        <f t="shared" si="23"/>
        <v>1</v>
      </c>
      <c r="AY30" s="182">
        <f t="shared" si="24"/>
        <v>1</v>
      </c>
      <c r="AZ30" s="182">
        <f t="shared" si="25"/>
        <v>1</v>
      </c>
      <c r="BA30" s="182">
        <f t="shared" si="26"/>
        <v>1</v>
      </c>
      <c r="BB30" s="183">
        <f t="shared" si="27"/>
        <v>0</v>
      </c>
      <c r="BC30" s="184">
        <f t="shared" si="28"/>
        <v>11</v>
      </c>
      <c r="BD30" s="184">
        <f t="shared" si="29"/>
        <v>11</v>
      </c>
      <c r="BE30" s="185">
        <f t="shared" si="30"/>
        <v>1</v>
      </c>
      <c r="BF30" s="185">
        <f t="shared" si="31"/>
        <v>1</v>
      </c>
      <c r="BG30" s="186">
        <f t="shared" si="32"/>
        <v>1</v>
      </c>
      <c r="BH30" s="187">
        <f t="shared" si="33"/>
        <v>1</v>
      </c>
      <c r="BI30" s="187">
        <f t="shared" si="49"/>
        <v>1</v>
      </c>
      <c r="BJ30" s="187" t="str">
        <f t="shared" si="34"/>
        <v>Faible</v>
      </c>
      <c r="BK30" s="187">
        <f t="shared" si="50"/>
        <v>1</v>
      </c>
      <c r="BL30" s="187">
        <f t="shared" si="35"/>
        <v>1</v>
      </c>
      <c r="BM30" s="187">
        <f t="shared" si="36"/>
        <v>0.5</v>
      </c>
      <c r="BN30" s="187">
        <f t="shared" si="37"/>
        <v>1</v>
      </c>
      <c r="BO30" s="186">
        <f t="shared" si="38"/>
        <v>0.5</v>
      </c>
      <c r="BP30" s="188" t="str">
        <f t="shared" si="39"/>
        <v>RISQUE MINIME</v>
      </c>
      <c r="BQ30" s="182">
        <f t="shared" si="40"/>
        <v>0</v>
      </c>
      <c r="BR30" s="182">
        <f t="shared" si="41"/>
        <v>0</v>
      </c>
      <c r="BS30" s="182">
        <f t="shared" si="42"/>
        <v>0</v>
      </c>
      <c r="BT30" s="182">
        <f t="shared" si="43"/>
        <v>0</v>
      </c>
      <c r="BU30" s="182">
        <f t="shared" si="44"/>
        <v>0</v>
      </c>
      <c r="BV30" s="159" t="str">
        <f t="shared" si="51"/>
        <v>NON</v>
      </c>
      <c r="BW30" s="105"/>
      <c r="BX30" s="105"/>
      <c r="BY30" s="105"/>
      <c r="BZ30" s="105"/>
      <c r="CA30" s="105"/>
      <c r="CB30" s="105"/>
      <c r="CC30" s="105"/>
      <c r="CD30" s="105"/>
      <c r="CE30" s="105"/>
      <c r="CF30" s="105"/>
      <c r="CG30" s="105"/>
      <c r="CH30" s="105"/>
      <c r="CI30" s="105"/>
      <c r="CJ30" s="105"/>
      <c r="CK30" s="105"/>
      <c r="CL30" s="105"/>
      <c r="CM30" s="105"/>
      <c r="CN30" s="105"/>
      <c r="CO30" s="105"/>
      <c r="CP30" s="105"/>
      <c r="CQ30" s="105"/>
      <c r="CR30" s="105"/>
      <c r="CS30" s="105"/>
      <c r="CT30" s="105"/>
      <c r="CU30" s="105"/>
      <c r="CV30" s="105"/>
      <c r="CW30" s="105"/>
      <c r="CX30" s="105"/>
      <c r="CY30" s="105"/>
      <c r="CZ30" s="105"/>
      <c r="DA30" s="105"/>
      <c r="DB30" s="105"/>
      <c r="DC30" s="105"/>
      <c r="DD30" s="105"/>
      <c r="DE30" s="105"/>
      <c r="DF30" s="105"/>
      <c r="DG30" s="105"/>
      <c r="DH30" s="105"/>
      <c r="DI30" s="105"/>
      <c r="DJ30" s="105"/>
      <c r="DK30" s="105"/>
      <c r="DL30" s="105"/>
      <c r="DM30" s="105"/>
      <c r="DN30" s="105"/>
      <c r="DO30" s="105"/>
      <c r="DP30" s="105"/>
      <c r="DQ30" s="105"/>
      <c r="DR30" s="105"/>
      <c r="DS30" s="105"/>
      <c r="DT30" s="105"/>
      <c r="DU30" s="105"/>
      <c r="DV30" s="105"/>
      <c r="DW30" s="105"/>
      <c r="DX30" s="105"/>
      <c r="DY30" s="105"/>
      <c r="DZ30" s="105"/>
      <c r="EA30" s="105"/>
      <c r="EB30" s="105"/>
      <c r="EC30" s="105"/>
      <c r="ED30" s="105"/>
      <c r="EE30" s="105"/>
      <c r="EF30" s="105"/>
      <c r="EG30" s="105"/>
      <c r="EH30" s="105"/>
      <c r="EI30" s="105"/>
      <c r="EJ30" s="105"/>
      <c r="EK30" s="105"/>
      <c r="EL30" s="105"/>
      <c r="EM30" s="105"/>
      <c r="EN30" s="105"/>
      <c r="EO30" s="105"/>
      <c r="EP30" s="105"/>
      <c r="EQ30" s="105"/>
      <c r="ER30" s="105"/>
      <c r="ES30" s="105"/>
      <c r="ET30" s="105"/>
      <c r="EU30" s="105"/>
      <c r="EV30" s="105"/>
      <c r="EW30" s="105"/>
      <c r="EX30" s="105"/>
      <c r="EY30" s="105"/>
      <c r="EZ30" s="105"/>
      <c r="FA30" s="105"/>
      <c r="FB30" s="105"/>
      <c r="FC30" s="105"/>
      <c r="FD30" s="105"/>
      <c r="FE30" s="105"/>
      <c r="FF30" s="105"/>
      <c r="FG30" s="105"/>
      <c r="FH30" s="105"/>
      <c r="FI30" s="105"/>
      <c r="FJ30" s="105"/>
      <c r="FK30" s="105"/>
      <c r="FL30" s="105"/>
      <c r="FM30" s="105"/>
      <c r="FN30" s="105"/>
      <c r="FO30" s="105"/>
      <c r="FP30" s="105"/>
      <c r="FQ30" s="105"/>
      <c r="FR30" s="105"/>
      <c r="FS30" s="105"/>
      <c r="FT30" s="105"/>
      <c r="FU30" s="105"/>
      <c r="FV30" s="105"/>
      <c r="FW30" s="105"/>
      <c r="FX30" s="105"/>
      <c r="FY30" s="105"/>
      <c r="FZ30" s="105"/>
      <c r="GA30" s="105"/>
      <c r="GB30" s="105"/>
      <c r="GC30" s="105"/>
      <c r="GD30" s="105"/>
      <c r="GE30" s="105"/>
      <c r="GF30" s="105"/>
      <c r="GG30" s="105"/>
      <c r="GH30" s="105"/>
      <c r="GI30" s="105"/>
      <c r="GJ30" s="105"/>
      <c r="GK30" s="105"/>
      <c r="GL30" s="105"/>
      <c r="GM30" s="105"/>
      <c r="GN30" s="105"/>
      <c r="GO30" s="105"/>
      <c r="GP30" s="105"/>
      <c r="GQ30" s="105"/>
      <c r="GR30" s="105"/>
      <c r="GS30" s="105"/>
      <c r="GT30" s="105"/>
      <c r="GU30" s="105"/>
      <c r="GV30" s="105"/>
      <c r="GW30" s="105"/>
      <c r="GX30" s="105"/>
      <c r="GY30" s="105"/>
      <c r="GZ30" s="105"/>
      <c r="HA30" s="105"/>
      <c r="HB30" s="105"/>
      <c r="HC30" s="105"/>
      <c r="HD30" s="105"/>
      <c r="HE30" s="105"/>
      <c r="HF30" s="105"/>
      <c r="HG30" s="105"/>
      <c r="HH30" s="105"/>
      <c r="HI30" s="105"/>
      <c r="HJ30" s="105"/>
      <c r="HK30" s="105"/>
      <c r="HL30" s="105"/>
      <c r="HM30" s="105"/>
      <c r="HN30" s="105"/>
      <c r="HO30" s="105"/>
      <c r="HP30" s="105"/>
      <c r="HQ30" s="105"/>
      <c r="HR30" s="105"/>
      <c r="HS30" s="105"/>
      <c r="HT30" s="105"/>
      <c r="HU30" s="105"/>
      <c r="HV30" s="105"/>
      <c r="HW30" s="105"/>
      <c r="HX30" s="105"/>
      <c r="HY30" s="105"/>
      <c r="HZ30" s="105"/>
      <c r="IA30" s="105"/>
      <c r="IB30" s="105"/>
    </row>
    <row r="31" spans="1:236" s="116" customFormat="1" ht="26.55" customHeight="1" x14ac:dyDescent="0.25">
      <c r="A31" s="79">
        <v>25</v>
      </c>
      <c r="B31" s="113"/>
      <c r="C31" s="113"/>
      <c r="D31" s="114"/>
      <c r="E31" s="114"/>
      <c r="F31" s="115"/>
      <c r="G31" s="123" t="s">
        <v>77</v>
      </c>
      <c r="H31" s="123" t="s">
        <v>77</v>
      </c>
      <c r="I31" s="123" t="s">
        <v>77</v>
      </c>
      <c r="J31" s="123" t="s">
        <v>77</v>
      </c>
      <c r="K31" s="123" t="s">
        <v>9</v>
      </c>
      <c r="L31" s="116" t="s">
        <v>8</v>
      </c>
      <c r="M31" s="116" t="s">
        <v>8</v>
      </c>
      <c r="N31" s="116" t="s">
        <v>8</v>
      </c>
      <c r="O31" s="116" t="s">
        <v>8</v>
      </c>
      <c r="P31" s="131" t="s">
        <v>77</v>
      </c>
      <c r="Q31" s="124" t="s">
        <v>35</v>
      </c>
      <c r="R31" s="174">
        <v>0</v>
      </c>
      <c r="S31" s="175" t="s">
        <v>59</v>
      </c>
      <c r="T31" s="175" t="s">
        <v>271</v>
      </c>
      <c r="U31" s="176" t="str">
        <f t="shared" si="0"/>
        <v>&lt; 30 mn</v>
      </c>
      <c r="V31" s="177" t="s">
        <v>32</v>
      </c>
      <c r="W31" s="178" t="s">
        <v>112</v>
      </c>
      <c r="X31" s="179">
        <f t="shared" si="1"/>
        <v>0</v>
      </c>
      <c r="Y31" s="179">
        <f t="shared" si="2"/>
        <v>0</v>
      </c>
      <c r="Z31" s="179">
        <f t="shared" si="3"/>
        <v>0</v>
      </c>
      <c r="AA31" s="179">
        <f t="shared" si="4"/>
        <v>0</v>
      </c>
      <c r="AB31" s="179">
        <f t="shared" si="5"/>
        <v>0</v>
      </c>
      <c r="AC31" s="179">
        <f t="shared" si="6"/>
        <v>0</v>
      </c>
      <c r="AD31" s="179">
        <f t="shared" si="7"/>
        <v>0</v>
      </c>
      <c r="AE31" s="179">
        <f t="shared" si="8"/>
        <v>0</v>
      </c>
      <c r="AF31" s="179">
        <f t="shared" si="9"/>
        <v>0</v>
      </c>
      <c r="AG31" s="179">
        <f t="shared" si="10"/>
        <v>0</v>
      </c>
      <c r="AH31" s="179">
        <f t="shared" si="11"/>
        <v>0</v>
      </c>
      <c r="AI31" s="179">
        <f t="shared" si="12"/>
        <v>0</v>
      </c>
      <c r="AJ31" s="180">
        <f t="shared" si="13"/>
        <v>0</v>
      </c>
      <c r="AK31" s="180">
        <f t="shared" si="14"/>
        <v>0</v>
      </c>
      <c r="AL31" s="180" t="str">
        <f t="shared" si="45"/>
        <v>0</v>
      </c>
      <c r="AM31" s="180" t="str">
        <f t="shared" si="46"/>
        <v>0</v>
      </c>
      <c r="AN31" s="180" t="str">
        <f t="shared" si="47"/>
        <v>0</v>
      </c>
      <c r="AO31" s="181" t="str">
        <f t="shared" si="15"/>
        <v>NON</v>
      </c>
      <c r="AP31" s="181" t="str">
        <f t="shared" si="16"/>
        <v>NON</v>
      </c>
      <c r="AQ31" s="181" t="str">
        <f t="shared" si="48"/>
        <v>NON</v>
      </c>
      <c r="AR31" s="181" t="str">
        <f t="shared" si="17"/>
        <v>NON</v>
      </c>
      <c r="AS31" s="182">
        <f t="shared" si="18"/>
        <v>0</v>
      </c>
      <c r="AT31" s="182">
        <f t="shared" si="19"/>
        <v>0</v>
      </c>
      <c r="AU31" s="182">
        <f t="shared" si="20"/>
        <v>0</v>
      </c>
      <c r="AV31" s="182">
        <f t="shared" si="21"/>
        <v>0</v>
      </c>
      <c r="AW31" s="182">
        <f t="shared" si="22"/>
        <v>1</v>
      </c>
      <c r="AX31" s="182">
        <f t="shared" si="23"/>
        <v>1</v>
      </c>
      <c r="AY31" s="182">
        <f t="shared" si="24"/>
        <v>1</v>
      </c>
      <c r="AZ31" s="182">
        <f t="shared" si="25"/>
        <v>1</v>
      </c>
      <c r="BA31" s="182">
        <f t="shared" si="26"/>
        <v>1</v>
      </c>
      <c r="BB31" s="183">
        <f t="shared" si="27"/>
        <v>0</v>
      </c>
      <c r="BC31" s="184">
        <f t="shared" si="28"/>
        <v>11</v>
      </c>
      <c r="BD31" s="184">
        <f t="shared" si="29"/>
        <v>11</v>
      </c>
      <c r="BE31" s="185">
        <f t="shared" si="30"/>
        <v>1</v>
      </c>
      <c r="BF31" s="185">
        <f t="shared" si="31"/>
        <v>1</v>
      </c>
      <c r="BG31" s="186">
        <f t="shared" si="32"/>
        <v>1</v>
      </c>
      <c r="BH31" s="187">
        <f t="shared" si="33"/>
        <v>1</v>
      </c>
      <c r="BI31" s="187">
        <f t="shared" si="49"/>
        <v>1</v>
      </c>
      <c r="BJ31" s="187" t="str">
        <f t="shared" si="34"/>
        <v>Faible</v>
      </c>
      <c r="BK31" s="187">
        <f t="shared" si="50"/>
        <v>1</v>
      </c>
      <c r="BL31" s="187">
        <f t="shared" si="35"/>
        <v>1</v>
      </c>
      <c r="BM31" s="187">
        <f t="shared" si="36"/>
        <v>0.5</v>
      </c>
      <c r="BN31" s="187">
        <f t="shared" si="37"/>
        <v>1</v>
      </c>
      <c r="BO31" s="186">
        <f t="shared" si="38"/>
        <v>0.5</v>
      </c>
      <c r="BP31" s="188" t="str">
        <f t="shared" si="39"/>
        <v>RISQUE MINIME</v>
      </c>
      <c r="BQ31" s="182">
        <f t="shared" si="40"/>
        <v>0</v>
      </c>
      <c r="BR31" s="182">
        <f t="shared" si="41"/>
        <v>0</v>
      </c>
      <c r="BS31" s="182">
        <f t="shared" si="42"/>
        <v>0</v>
      </c>
      <c r="BT31" s="182">
        <f t="shared" si="43"/>
        <v>0</v>
      </c>
      <c r="BU31" s="182">
        <f t="shared" si="44"/>
        <v>0</v>
      </c>
      <c r="BV31" s="159" t="str">
        <f t="shared" si="51"/>
        <v>NON</v>
      </c>
      <c r="BW31" s="105"/>
      <c r="BX31" s="105"/>
      <c r="BY31" s="105"/>
      <c r="BZ31" s="105"/>
      <c r="CA31" s="105"/>
      <c r="CB31" s="105"/>
      <c r="CC31" s="105"/>
      <c r="CD31" s="105"/>
      <c r="CE31" s="105"/>
      <c r="CF31" s="105"/>
      <c r="CG31" s="105"/>
      <c r="CH31" s="105"/>
      <c r="CI31" s="105"/>
      <c r="CJ31" s="105"/>
      <c r="CK31" s="105"/>
      <c r="CL31" s="105"/>
      <c r="CM31" s="105"/>
      <c r="CN31" s="105"/>
      <c r="CO31" s="105"/>
      <c r="CP31" s="105"/>
      <c r="CQ31" s="105"/>
      <c r="CR31" s="105"/>
      <c r="CS31" s="105"/>
      <c r="CT31" s="105"/>
      <c r="CU31" s="105"/>
      <c r="CV31" s="105"/>
      <c r="CW31" s="105"/>
      <c r="CX31" s="105"/>
      <c r="CY31" s="105"/>
      <c r="CZ31" s="105"/>
      <c r="DA31" s="105"/>
      <c r="DB31" s="105"/>
      <c r="DC31" s="105"/>
      <c r="DD31" s="105"/>
      <c r="DE31" s="105"/>
      <c r="DF31" s="105"/>
      <c r="DG31" s="105"/>
      <c r="DH31" s="105"/>
      <c r="DI31" s="105"/>
      <c r="DJ31" s="105"/>
      <c r="DK31" s="105"/>
      <c r="DL31" s="105"/>
      <c r="DM31" s="105"/>
      <c r="DN31" s="105"/>
      <c r="DO31" s="105"/>
      <c r="DP31" s="105"/>
      <c r="DQ31" s="105"/>
      <c r="DR31" s="105"/>
      <c r="DS31" s="105"/>
      <c r="DT31" s="105"/>
      <c r="DU31" s="105"/>
      <c r="DV31" s="105"/>
      <c r="DW31" s="105"/>
      <c r="DX31" s="105"/>
      <c r="DY31" s="105"/>
      <c r="DZ31" s="105"/>
      <c r="EA31" s="105"/>
      <c r="EB31" s="105"/>
      <c r="EC31" s="105"/>
      <c r="ED31" s="105"/>
      <c r="EE31" s="105"/>
      <c r="EF31" s="105"/>
      <c r="EG31" s="105"/>
      <c r="EH31" s="105"/>
      <c r="EI31" s="105"/>
      <c r="EJ31" s="105"/>
      <c r="EK31" s="105"/>
      <c r="EL31" s="105"/>
      <c r="EM31" s="105"/>
      <c r="EN31" s="105"/>
      <c r="EO31" s="105"/>
      <c r="EP31" s="105"/>
      <c r="EQ31" s="105"/>
      <c r="ER31" s="105"/>
      <c r="ES31" s="105"/>
      <c r="ET31" s="105"/>
      <c r="EU31" s="105"/>
      <c r="EV31" s="105"/>
      <c r="EW31" s="105"/>
      <c r="EX31" s="105"/>
      <c r="EY31" s="105"/>
      <c r="EZ31" s="105"/>
      <c r="FA31" s="105"/>
      <c r="FB31" s="105"/>
      <c r="FC31" s="105"/>
      <c r="FD31" s="105"/>
      <c r="FE31" s="105"/>
      <c r="FF31" s="105"/>
      <c r="FG31" s="105"/>
      <c r="FH31" s="105"/>
      <c r="FI31" s="105"/>
      <c r="FJ31" s="105"/>
      <c r="FK31" s="105"/>
      <c r="FL31" s="105"/>
      <c r="FM31" s="105"/>
      <c r="FN31" s="105"/>
      <c r="FO31" s="105"/>
      <c r="FP31" s="105"/>
      <c r="FQ31" s="105"/>
      <c r="FR31" s="105"/>
      <c r="FS31" s="105"/>
      <c r="FT31" s="105"/>
      <c r="FU31" s="105"/>
      <c r="FV31" s="105"/>
      <c r="FW31" s="105"/>
      <c r="FX31" s="105"/>
      <c r="FY31" s="105"/>
      <c r="FZ31" s="105"/>
      <c r="GA31" s="105"/>
      <c r="GB31" s="105"/>
      <c r="GC31" s="105"/>
      <c r="GD31" s="105"/>
      <c r="GE31" s="105"/>
      <c r="GF31" s="105"/>
      <c r="GG31" s="105"/>
      <c r="GH31" s="105"/>
      <c r="GI31" s="105"/>
      <c r="GJ31" s="105"/>
      <c r="GK31" s="105"/>
      <c r="GL31" s="105"/>
      <c r="GM31" s="105"/>
      <c r="GN31" s="105"/>
      <c r="GO31" s="105"/>
      <c r="GP31" s="105"/>
      <c r="GQ31" s="105"/>
      <c r="GR31" s="105"/>
      <c r="GS31" s="105"/>
      <c r="GT31" s="105"/>
      <c r="GU31" s="105"/>
      <c r="GV31" s="105"/>
      <c r="GW31" s="105"/>
      <c r="GX31" s="105"/>
      <c r="GY31" s="105"/>
      <c r="GZ31" s="105"/>
      <c r="HA31" s="105"/>
      <c r="HB31" s="105"/>
      <c r="HC31" s="105"/>
      <c r="HD31" s="105"/>
      <c r="HE31" s="105"/>
      <c r="HF31" s="105"/>
      <c r="HG31" s="105"/>
      <c r="HH31" s="105"/>
      <c r="HI31" s="105"/>
      <c r="HJ31" s="105"/>
      <c r="HK31" s="105"/>
      <c r="HL31" s="105"/>
      <c r="HM31" s="105"/>
      <c r="HN31" s="105"/>
      <c r="HO31" s="105"/>
      <c r="HP31" s="105"/>
      <c r="HQ31" s="105"/>
      <c r="HR31" s="105"/>
      <c r="HS31" s="105"/>
      <c r="HT31" s="105"/>
      <c r="HU31" s="105"/>
      <c r="HV31" s="105"/>
      <c r="HW31" s="105"/>
      <c r="HX31" s="105"/>
      <c r="HY31" s="105"/>
      <c r="HZ31" s="105"/>
      <c r="IA31" s="105"/>
      <c r="IB31" s="105"/>
    </row>
    <row r="32" spans="1:236" s="116" customFormat="1" ht="26.55" customHeight="1" x14ac:dyDescent="0.25">
      <c r="A32" s="79">
        <v>26</v>
      </c>
      <c r="B32" s="113"/>
      <c r="C32" s="113"/>
      <c r="D32" s="114"/>
      <c r="E32" s="114"/>
      <c r="F32" s="115"/>
      <c r="G32" s="123" t="s">
        <v>77</v>
      </c>
      <c r="H32" s="123" t="s">
        <v>77</v>
      </c>
      <c r="I32" s="123" t="s">
        <v>77</v>
      </c>
      <c r="J32" s="123" t="s">
        <v>77</v>
      </c>
      <c r="K32" s="123" t="s">
        <v>9</v>
      </c>
      <c r="L32" s="116" t="s">
        <v>8</v>
      </c>
      <c r="M32" s="116" t="s">
        <v>8</v>
      </c>
      <c r="N32" s="116" t="s">
        <v>8</v>
      </c>
      <c r="O32" s="116" t="s">
        <v>8</v>
      </c>
      <c r="P32" s="131" t="s">
        <v>77</v>
      </c>
      <c r="Q32" s="124" t="s">
        <v>35</v>
      </c>
      <c r="R32" s="174">
        <v>0</v>
      </c>
      <c r="S32" s="175" t="s">
        <v>59</v>
      </c>
      <c r="T32" s="175" t="s">
        <v>271</v>
      </c>
      <c r="U32" s="176" t="str">
        <f t="shared" si="0"/>
        <v>&lt; 30 mn</v>
      </c>
      <c r="V32" s="177" t="s">
        <v>32</v>
      </c>
      <c r="W32" s="178" t="s">
        <v>112</v>
      </c>
      <c r="X32" s="179">
        <f t="shared" si="1"/>
        <v>0</v>
      </c>
      <c r="Y32" s="179">
        <f t="shared" si="2"/>
        <v>0</v>
      </c>
      <c r="Z32" s="179">
        <f t="shared" si="3"/>
        <v>0</v>
      </c>
      <c r="AA32" s="179">
        <f t="shared" si="4"/>
        <v>0</v>
      </c>
      <c r="AB32" s="179">
        <f t="shared" si="5"/>
        <v>0</v>
      </c>
      <c r="AC32" s="179">
        <f t="shared" si="6"/>
        <v>0</v>
      </c>
      <c r="AD32" s="179">
        <f t="shared" si="7"/>
        <v>0</v>
      </c>
      <c r="AE32" s="179">
        <f t="shared" si="8"/>
        <v>0</v>
      </c>
      <c r="AF32" s="179">
        <f t="shared" si="9"/>
        <v>0</v>
      </c>
      <c r="AG32" s="179">
        <f t="shared" si="10"/>
        <v>0</v>
      </c>
      <c r="AH32" s="179">
        <f t="shared" si="11"/>
        <v>0</v>
      </c>
      <c r="AI32" s="179">
        <f t="shared" si="12"/>
        <v>0</v>
      </c>
      <c r="AJ32" s="180">
        <f t="shared" si="13"/>
        <v>0</v>
      </c>
      <c r="AK32" s="180">
        <f t="shared" si="14"/>
        <v>0</v>
      </c>
      <c r="AL32" s="180" t="str">
        <f t="shared" si="45"/>
        <v>0</v>
      </c>
      <c r="AM32" s="180" t="str">
        <f t="shared" si="46"/>
        <v>0</v>
      </c>
      <c r="AN32" s="180" t="str">
        <f t="shared" si="47"/>
        <v>0</v>
      </c>
      <c r="AO32" s="181" t="str">
        <f t="shared" si="15"/>
        <v>NON</v>
      </c>
      <c r="AP32" s="181" t="str">
        <f t="shared" si="16"/>
        <v>NON</v>
      </c>
      <c r="AQ32" s="181" t="str">
        <f t="shared" si="48"/>
        <v>NON</v>
      </c>
      <c r="AR32" s="181" t="str">
        <f t="shared" si="17"/>
        <v>NON</v>
      </c>
      <c r="AS32" s="182">
        <f t="shared" si="18"/>
        <v>0</v>
      </c>
      <c r="AT32" s="182">
        <f t="shared" si="19"/>
        <v>0</v>
      </c>
      <c r="AU32" s="182">
        <f t="shared" si="20"/>
        <v>0</v>
      </c>
      <c r="AV32" s="182">
        <f t="shared" si="21"/>
        <v>0</v>
      </c>
      <c r="AW32" s="182">
        <f t="shared" si="22"/>
        <v>1</v>
      </c>
      <c r="AX32" s="182">
        <f t="shared" si="23"/>
        <v>1</v>
      </c>
      <c r="AY32" s="182">
        <f t="shared" si="24"/>
        <v>1</v>
      </c>
      <c r="AZ32" s="182">
        <f t="shared" si="25"/>
        <v>1</v>
      </c>
      <c r="BA32" s="182">
        <f t="shared" si="26"/>
        <v>1</v>
      </c>
      <c r="BB32" s="183">
        <f t="shared" si="27"/>
        <v>0</v>
      </c>
      <c r="BC32" s="184">
        <f t="shared" si="28"/>
        <v>11</v>
      </c>
      <c r="BD32" s="184">
        <f t="shared" si="29"/>
        <v>11</v>
      </c>
      <c r="BE32" s="185">
        <f t="shared" si="30"/>
        <v>1</v>
      </c>
      <c r="BF32" s="185">
        <f t="shared" si="31"/>
        <v>1</v>
      </c>
      <c r="BG32" s="186">
        <f t="shared" si="32"/>
        <v>1</v>
      </c>
      <c r="BH32" s="187">
        <f t="shared" si="33"/>
        <v>1</v>
      </c>
      <c r="BI32" s="187">
        <f t="shared" si="49"/>
        <v>1</v>
      </c>
      <c r="BJ32" s="187" t="str">
        <f t="shared" si="34"/>
        <v>Faible</v>
      </c>
      <c r="BK32" s="187">
        <f t="shared" si="50"/>
        <v>1</v>
      </c>
      <c r="BL32" s="187">
        <f t="shared" si="35"/>
        <v>1</v>
      </c>
      <c r="BM32" s="187">
        <f t="shared" si="36"/>
        <v>0.5</v>
      </c>
      <c r="BN32" s="187">
        <f t="shared" si="37"/>
        <v>1</v>
      </c>
      <c r="BO32" s="186">
        <f t="shared" si="38"/>
        <v>0.5</v>
      </c>
      <c r="BP32" s="188" t="str">
        <f t="shared" si="39"/>
        <v>RISQUE MINIME</v>
      </c>
      <c r="BQ32" s="182">
        <f t="shared" si="40"/>
        <v>0</v>
      </c>
      <c r="BR32" s="182">
        <f t="shared" si="41"/>
        <v>0</v>
      </c>
      <c r="BS32" s="182">
        <f t="shared" si="42"/>
        <v>0</v>
      </c>
      <c r="BT32" s="182">
        <f t="shared" si="43"/>
        <v>0</v>
      </c>
      <c r="BU32" s="182">
        <f t="shared" si="44"/>
        <v>0</v>
      </c>
      <c r="BV32" s="159" t="str">
        <f t="shared" si="51"/>
        <v>NON</v>
      </c>
      <c r="BW32" s="105"/>
      <c r="BX32" s="105"/>
      <c r="BY32" s="105"/>
      <c r="BZ32" s="105"/>
      <c r="CA32" s="105"/>
      <c r="CB32" s="105"/>
      <c r="CC32" s="105"/>
      <c r="CD32" s="105"/>
      <c r="CE32" s="105"/>
      <c r="CF32" s="105"/>
      <c r="CG32" s="105"/>
      <c r="CH32" s="105"/>
      <c r="CI32" s="105"/>
      <c r="CJ32" s="105"/>
      <c r="CK32" s="105"/>
      <c r="CL32" s="105"/>
      <c r="CM32" s="105"/>
      <c r="CN32" s="105"/>
      <c r="CO32" s="105"/>
      <c r="CP32" s="105"/>
      <c r="CQ32" s="105"/>
      <c r="CR32" s="105"/>
      <c r="CS32" s="105"/>
      <c r="CT32" s="105"/>
      <c r="CU32" s="105"/>
      <c r="CV32" s="105"/>
      <c r="CW32" s="105"/>
      <c r="CX32" s="105"/>
      <c r="CY32" s="105"/>
      <c r="CZ32" s="105"/>
      <c r="DA32" s="105"/>
      <c r="DB32" s="105"/>
      <c r="DC32" s="105"/>
      <c r="DD32" s="105"/>
      <c r="DE32" s="105"/>
      <c r="DF32" s="105"/>
      <c r="DG32" s="105"/>
      <c r="DH32" s="105"/>
      <c r="DI32" s="105"/>
      <c r="DJ32" s="105"/>
      <c r="DK32" s="105"/>
      <c r="DL32" s="105"/>
      <c r="DM32" s="105"/>
      <c r="DN32" s="105"/>
      <c r="DO32" s="105"/>
      <c r="DP32" s="105"/>
      <c r="DQ32" s="105"/>
      <c r="DR32" s="105"/>
      <c r="DS32" s="105"/>
      <c r="DT32" s="105"/>
      <c r="DU32" s="105"/>
      <c r="DV32" s="105"/>
      <c r="DW32" s="105"/>
      <c r="DX32" s="105"/>
      <c r="DY32" s="105"/>
      <c r="DZ32" s="105"/>
      <c r="EA32" s="105"/>
      <c r="EB32" s="105"/>
      <c r="EC32" s="105"/>
      <c r="ED32" s="105"/>
      <c r="EE32" s="105"/>
      <c r="EF32" s="105"/>
      <c r="EG32" s="105"/>
      <c r="EH32" s="105"/>
      <c r="EI32" s="105"/>
      <c r="EJ32" s="105"/>
      <c r="EK32" s="105"/>
      <c r="EL32" s="105"/>
      <c r="EM32" s="105"/>
      <c r="EN32" s="105"/>
      <c r="EO32" s="105"/>
      <c r="EP32" s="105"/>
      <c r="EQ32" s="105"/>
      <c r="ER32" s="105"/>
      <c r="ES32" s="105"/>
      <c r="ET32" s="105"/>
      <c r="EU32" s="105"/>
      <c r="EV32" s="105"/>
      <c r="EW32" s="105"/>
      <c r="EX32" s="105"/>
      <c r="EY32" s="105"/>
      <c r="EZ32" s="105"/>
      <c r="FA32" s="105"/>
      <c r="FB32" s="105"/>
      <c r="FC32" s="105"/>
      <c r="FD32" s="105"/>
      <c r="FE32" s="105"/>
      <c r="FF32" s="105"/>
      <c r="FG32" s="105"/>
      <c r="FH32" s="105"/>
      <c r="FI32" s="105"/>
      <c r="FJ32" s="105"/>
      <c r="FK32" s="105"/>
      <c r="FL32" s="105"/>
      <c r="FM32" s="105"/>
      <c r="FN32" s="105"/>
      <c r="FO32" s="105"/>
      <c r="FP32" s="105"/>
      <c r="FQ32" s="105"/>
      <c r="FR32" s="105"/>
      <c r="FS32" s="105"/>
      <c r="FT32" s="105"/>
      <c r="FU32" s="105"/>
      <c r="FV32" s="105"/>
      <c r="FW32" s="105"/>
      <c r="FX32" s="105"/>
      <c r="FY32" s="105"/>
      <c r="FZ32" s="105"/>
      <c r="GA32" s="105"/>
      <c r="GB32" s="105"/>
      <c r="GC32" s="105"/>
      <c r="GD32" s="105"/>
      <c r="GE32" s="105"/>
      <c r="GF32" s="105"/>
      <c r="GG32" s="105"/>
      <c r="GH32" s="105"/>
      <c r="GI32" s="105"/>
      <c r="GJ32" s="105"/>
      <c r="GK32" s="105"/>
      <c r="GL32" s="105"/>
      <c r="GM32" s="105"/>
      <c r="GN32" s="105"/>
      <c r="GO32" s="105"/>
      <c r="GP32" s="105"/>
      <c r="GQ32" s="105"/>
      <c r="GR32" s="105"/>
      <c r="GS32" s="105"/>
      <c r="GT32" s="105"/>
      <c r="GU32" s="105"/>
      <c r="GV32" s="105"/>
      <c r="GW32" s="105"/>
      <c r="GX32" s="105"/>
      <c r="GY32" s="105"/>
      <c r="GZ32" s="105"/>
      <c r="HA32" s="105"/>
      <c r="HB32" s="105"/>
      <c r="HC32" s="105"/>
      <c r="HD32" s="105"/>
      <c r="HE32" s="105"/>
      <c r="HF32" s="105"/>
      <c r="HG32" s="105"/>
      <c r="HH32" s="105"/>
      <c r="HI32" s="105"/>
      <c r="HJ32" s="105"/>
      <c r="HK32" s="105"/>
      <c r="HL32" s="105"/>
      <c r="HM32" s="105"/>
      <c r="HN32" s="105"/>
      <c r="HO32" s="105"/>
      <c r="HP32" s="105"/>
      <c r="HQ32" s="105"/>
      <c r="HR32" s="105"/>
      <c r="HS32" s="105"/>
      <c r="HT32" s="105"/>
      <c r="HU32" s="105"/>
      <c r="HV32" s="105"/>
      <c r="HW32" s="105"/>
      <c r="HX32" s="105"/>
      <c r="HY32" s="105"/>
      <c r="HZ32" s="105"/>
      <c r="IA32" s="105"/>
      <c r="IB32" s="105"/>
    </row>
    <row r="33" spans="1:236" s="116" customFormat="1" ht="26.55" customHeight="1" x14ac:dyDescent="0.25">
      <c r="A33" s="79">
        <v>27</v>
      </c>
      <c r="B33" s="113"/>
      <c r="C33" s="113"/>
      <c r="D33" s="114"/>
      <c r="E33" s="114"/>
      <c r="F33" s="115"/>
      <c r="G33" s="123" t="s">
        <v>77</v>
      </c>
      <c r="H33" s="123" t="s">
        <v>77</v>
      </c>
      <c r="I33" s="123" t="s">
        <v>77</v>
      </c>
      <c r="J33" s="123" t="s">
        <v>77</v>
      </c>
      <c r="K33" s="123" t="s">
        <v>9</v>
      </c>
      <c r="L33" s="116" t="s">
        <v>8</v>
      </c>
      <c r="M33" s="116" t="s">
        <v>8</v>
      </c>
      <c r="N33" s="116" t="s">
        <v>8</v>
      </c>
      <c r="O33" s="116" t="s">
        <v>8</v>
      </c>
      <c r="P33" s="131" t="s">
        <v>77</v>
      </c>
      <c r="Q33" s="124" t="s">
        <v>35</v>
      </c>
      <c r="R33" s="174">
        <v>0</v>
      </c>
      <c r="S33" s="175" t="s">
        <v>59</v>
      </c>
      <c r="T33" s="175" t="s">
        <v>271</v>
      </c>
      <c r="U33" s="176" t="str">
        <f t="shared" si="0"/>
        <v>&lt; 30 mn</v>
      </c>
      <c r="V33" s="177" t="s">
        <v>32</v>
      </c>
      <c r="W33" s="178" t="s">
        <v>112</v>
      </c>
      <c r="X33" s="179">
        <f t="shared" si="1"/>
        <v>0</v>
      </c>
      <c r="Y33" s="179">
        <f t="shared" si="2"/>
        <v>0</v>
      </c>
      <c r="Z33" s="179">
        <f t="shared" si="3"/>
        <v>0</v>
      </c>
      <c r="AA33" s="179">
        <f t="shared" si="4"/>
        <v>0</v>
      </c>
      <c r="AB33" s="179">
        <f t="shared" si="5"/>
        <v>0</v>
      </c>
      <c r="AC33" s="179">
        <f t="shared" si="6"/>
        <v>0</v>
      </c>
      <c r="AD33" s="179">
        <f t="shared" si="7"/>
        <v>0</v>
      </c>
      <c r="AE33" s="179">
        <f t="shared" si="8"/>
        <v>0</v>
      </c>
      <c r="AF33" s="179">
        <f t="shared" si="9"/>
        <v>0</v>
      </c>
      <c r="AG33" s="179">
        <f t="shared" si="10"/>
        <v>0</v>
      </c>
      <c r="AH33" s="179">
        <f t="shared" si="11"/>
        <v>0</v>
      </c>
      <c r="AI33" s="179">
        <f t="shared" si="12"/>
        <v>0</v>
      </c>
      <c r="AJ33" s="180">
        <f t="shared" si="13"/>
        <v>0</v>
      </c>
      <c r="AK33" s="180">
        <f t="shared" si="14"/>
        <v>0</v>
      </c>
      <c r="AL33" s="180" t="str">
        <f t="shared" si="45"/>
        <v>0</v>
      </c>
      <c r="AM33" s="180" t="str">
        <f t="shared" si="46"/>
        <v>0</v>
      </c>
      <c r="AN33" s="180" t="str">
        <f t="shared" si="47"/>
        <v>0</v>
      </c>
      <c r="AO33" s="181" t="str">
        <f t="shared" si="15"/>
        <v>NON</v>
      </c>
      <c r="AP33" s="181" t="str">
        <f t="shared" si="16"/>
        <v>NON</v>
      </c>
      <c r="AQ33" s="181" t="str">
        <f t="shared" si="48"/>
        <v>NON</v>
      </c>
      <c r="AR33" s="181" t="str">
        <f t="shared" si="17"/>
        <v>NON</v>
      </c>
      <c r="AS33" s="182">
        <f t="shared" si="18"/>
        <v>0</v>
      </c>
      <c r="AT33" s="182">
        <f t="shared" si="19"/>
        <v>0</v>
      </c>
      <c r="AU33" s="182">
        <f t="shared" si="20"/>
        <v>0</v>
      </c>
      <c r="AV33" s="182">
        <f t="shared" si="21"/>
        <v>0</v>
      </c>
      <c r="AW33" s="182">
        <f t="shared" si="22"/>
        <v>1</v>
      </c>
      <c r="AX33" s="182">
        <f t="shared" si="23"/>
        <v>1</v>
      </c>
      <c r="AY33" s="182">
        <f t="shared" si="24"/>
        <v>1</v>
      </c>
      <c r="AZ33" s="182">
        <f t="shared" si="25"/>
        <v>1</v>
      </c>
      <c r="BA33" s="182">
        <f t="shared" si="26"/>
        <v>1</v>
      </c>
      <c r="BB33" s="183">
        <f t="shared" si="27"/>
        <v>0</v>
      </c>
      <c r="BC33" s="184">
        <f t="shared" si="28"/>
        <v>11</v>
      </c>
      <c r="BD33" s="184">
        <f t="shared" si="29"/>
        <v>11</v>
      </c>
      <c r="BE33" s="185">
        <f t="shared" si="30"/>
        <v>1</v>
      </c>
      <c r="BF33" s="185">
        <f t="shared" si="31"/>
        <v>1</v>
      </c>
      <c r="BG33" s="186">
        <f t="shared" si="32"/>
        <v>1</v>
      </c>
      <c r="BH33" s="187">
        <f t="shared" si="33"/>
        <v>1</v>
      </c>
      <c r="BI33" s="187">
        <f t="shared" si="49"/>
        <v>1</v>
      </c>
      <c r="BJ33" s="187" t="str">
        <f t="shared" si="34"/>
        <v>Faible</v>
      </c>
      <c r="BK33" s="187">
        <f t="shared" si="50"/>
        <v>1</v>
      </c>
      <c r="BL33" s="187">
        <f t="shared" si="35"/>
        <v>1</v>
      </c>
      <c r="BM33" s="187">
        <f t="shared" si="36"/>
        <v>0.5</v>
      </c>
      <c r="BN33" s="187">
        <f t="shared" si="37"/>
        <v>1</v>
      </c>
      <c r="BO33" s="186">
        <f t="shared" si="38"/>
        <v>0.5</v>
      </c>
      <c r="BP33" s="188" t="str">
        <f t="shared" si="39"/>
        <v>RISQUE MINIME</v>
      </c>
      <c r="BQ33" s="182">
        <f t="shared" si="40"/>
        <v>0</v>
      </c>
      <c r="BR33" s="182">
        <f t="shared" si="41"/>
        <v>0</v>
      </c>
      <c r="BS33" s="182">
        <f t="shared" si="42"/>
        <v>0</v>
      </c>
      <c r="BT33" s="182">
        <f t="shared" si="43"/>
        <v>0</v>
      </c>
      <c r="BU33" s="182">
        <f t="shared" si="44"/>
        <v>0</v>
      </c>
      <c r="BV33" s="159" t="str">
        <f t="shared" si="51"/>
        <v>NON</v>
      </c>
      <c r="BW33" s="105"/>
      <c r="BX33" s="105"/>
      <c r="BY33" s="105"/>
      <c r="BZ33" s="105"/>
      <c r="CA33" s="105"/>
      <c r="CB33" s="105"/>
      <c r="CC33" s="105"/>
      <c r="CD33" s="105"/>
      <c r="CE33" s="105"/>
      <c r="CF33" s="105"/>
      <c r="CG33" s="105"/>
      <c r="CH33" s="105"/>
      <c r="CI33" s="105"/>
      <c r="CJ33" s="105"/>
      <c r="CK33" s="105"/>
      <c r="CL33" s="105"/>
      <c r="CM33" s="105"/>
      <c r="CN33" s="105"/>
      <c r="CO33" s="105"/>
      <c r="CP33" s="105"/>
      <c r="CQ33" s="105"/>
      <c r="CR33" s="105"/>
      <c r="CS33" s="105"/>
      <c r="CT33" s="105"/>
      <c r="CU33" s="105"/>
      <c r="CV33" s="105"/>
      <c r="CW33" s="105"/>
      <c r="CX33" s="105"/>
      <c r="CY33" s="105"/>
      <c r="CZ33" s="105"/>
      <c r="DA33" s="105"/>
      <c r="DB33" s="105"/>
      <c r="DC33" s="105"/>
      <c r="DD33" s="105"/>
      <c r="DE33" s="105"/>
      <c r="DF33" s="105"/>
      <c r="DG33" s="105"/>
      <c r="DH33" s="105"/>
      <c r="DI33" s="105"/>
      <c r="DJ33" s="105"/>
      <c r="DK33" s="105"/>
      <c r="DL33" s="105"/>
      <c r="DM33" s="105"/>
      <c r="DN33" s="105"/>
      <c r="DO33" s="105"/>
      <c r="DP33" s="105"/>
      <c r="DQ33" s="105"/>
      <c r="DR33" s="105"/>
      <c r="DS33" s="105"/>
      <c r="DT33" s="105"/>
      <c r="DU33" s="105"/>
      <c r="DV33" s="105"/>
      <c r="DW33" s="105"/>
      <c r="DX33" s="105"/>
      <c r="DY33" s="105"/>
      <c r="DZ33" s="105"/>
      <c r="EA33" s="105"/>
      <c r="EB33" s="105"/>
      <c r="EC33" s="105"/>
      <c r="ED33" s="105"/>
      <c r="EE33" s="105"/>
      <c r="EF33" s="105"/>
      <c r="EG33" s="105"/>
      <c r="EH33" s="105"/>
      <c r="EI33" s="105"/>
      <c r="EJ33" s="105"/>
      <c r="EK33" s="105"/>
      <c r="EL33" s="105"/>
      <c r="EM33" s="105"/>
      <c r="EN33" s="105"/>
      <c r="EO33" s="105"/>
      <c r="EP33" s="105"/>
      <c r="EQ33" s="105"/>
      <c r="ER33" s="105"/>
      <c r="ES33" s="105"/>
      <c r="ET33" s="105"/>
      <c r="EU33" s="105"/>
      <c r="EV33" s="105"/>
      <c r="EW33" s="105"/>
      <c r="EX33" s="105"/>
      <c r="EY33" s="105"/>
      <c r="EZ33" s="105"/>
      <c r="FA33" s="105"/>
      <c r="FB33" s="105"/>
      <c r="FC33" s="105"/>
      <c r="FD33" s="105"/>
      <c r="FE33" s="105"/>
      <c r="FF33" s="105"/>
      <c r="FG33" s="105"/>
      <c r="FH33" s="105"/>
      <c r="FI33" s="105"/>
      <c r="FJ33" s="105"/>
      <c r="FK33" s="105"/>
      <c r="FL33" s="105"/>
      <c r="FM33" s="105"/>
      <c r="FN33" s="105"/>
      <c r="FO33" s="105"/>
      <c r="FP33" s="105"/>
      <c r="FQ33" s="105"/>
      <c r="FR33" s="105"/>
      <c r="FS33" s="105"/>
      <c r="FT33" s="105"/>
      <c r="FU33" s="105"/>
      <c r="FV33" s="105"/>
      <c r="FW33" s="105"/>
      <c r="FX33" s="105"/>
      <c r="FY33" s="105"/>
      <c r="FZ33" s="105"/>
      <c r="GA33" s="105"/>
      <c r="GB33" s="105"/>
      <c r="GC33" s="105"/>
      <c r="GD33" s="105"/>
      <c r="GE33" s="105"/>
      <c r="GF33" s="105"/>
      <c r="GG33" s="105"/>
      <c r="GH33" s="105"/>
      <c r="GI33" s="105"/>
      <c r="GJ33" s="105"/>
      <c r="GK33" s="105"/>
      <c r="GL33" s="105"/>
      <c r="GM33" s="105"/>
      <c r="GN33" s="105"/>
      <c r="GO33" s="105"/>
      <c r="GP33" s="105"/>
      <c r="GQ33" s="105"/>
      <c r="GR33" s="105"/>
      <c r="GS33" s="105"/>
      <c r="GT33" s="105"/>
      <c r="GU33" s="105"/>
      <c r="GV33" s="105"/>
      <c r="GW33" s="105"/>
      <c r="GX33" s="105"/>
      <c r="GY33" s="105"/>
      <c r="GZ33" s="105"/>
      <c r="HA33" s="105"/>
      <c r="HB33" s="105"/>
      <c r="HC33" s="105"/>
      <c r="HD33" s="105"/>
      <c r="HE33" s="105"/>
      <c r="HF33" s="105"/>
      <c r="HG33" s="105"/>
      <c r="HH33" s="105"/>
      <c r="HI33" s="105"/>
      <c r="HJ33" s="105"/>
      <c r="HK33" s="105"/>
      <c r="HL33" s="105"/>
      <c r="HM33" s="105"/>
      <c r="HN33" s="105"/>
      <c r="HO33" s="105"/>
      <c r="HP33" s="105"/>
      <c r="HQ33" s="105"/>
      <c r="HR33" s="105"/>
      <c r="HS33" s="105"/>
      <c r="HT33" s="105"/>
      <c r="HU33" s="105"/>
      <c r="HV33" s="105"/>
      <c r="HW33" s="105"/>
      <c r="HX33" s="105"/>
      <c r="HY33" s="105"/>
      <c r="HZ33" s="105"/>
      <c r="IA33" s="105"/>
      <c r="IB33" s="105"/>
    </row>
    <row r="34" spans="1:236" s="116" customFormat="1" ht="26.55" customHeight="1" x14ac:dyDescent="0.25">
      <c r="A34" s="79">
        <v>28</v>
      </c>
      <c r="B34" s="113"/>
      <c r="C34" s="113"/>
      <c r="D34" s="114"/>
      <c r="E34" s="114"/>
      <c r="F34" s="115"/>
      <c r="G34" s="123" t="s">
        <v>77</v>
      </c>
      <c r="H34" s="123" t="s">
        <v>77</v>
      </c>
      <c r="I34" s="123" t="s">
        <v>77</v>
      </c>
      <c r="J34" s="123" t="s">
        <v>77</v>
      </c>
      <c r="K34" s="123" t="s">
        <v>9</v>
      </c>
      <c r="L34" s="116" t="s">
        <v>8</v>
      </c>
      <c r="M34" s="116" t="s">
        <v>8</v>
      </c>
      <c r="N34" s="116" t="s">
        <v>8</v>
      </c>
      <c r="O34" s="116" t="s">
        <v>8</v>
      </c>
      <c r="P34" s="131" t="s">
        <v>77</v>
      </c>
      <c r="Q34" s="124" t="s">
        <v>35</v>
      </c>
      <c r="R34" s="174">
        <v>0</v>
      </c>
      <c r="S34" s="175" t="s">
        <v>59</v>
      </c>
      <c r="T34" s="175" t="s">
        <v>271</v>
      </c>
      <c r="U34" s="176" t="str">
        <f t="shared" si="0"/>
        <v>&lt; 30 mn</v>
      </c>
      <c r="V34" s="177" t="s">
        <v>32</v>
      </c>
      <c r="W34" s="178" t="s">
        <v>112</v>
      </c>
      <c r="X34" s="179">
        <f t="shared" si="1"/>
        <v>0</v>
      </c>
      <c r="Y34" s="179">
        <f t="shared" si="2"/>
        <v>0</v>
      </c>
      <c r="Z34" s="179">
        <f t="shared" si="3"/>
        <v>0</v>
      </c>
      <c r="AA34" s="179">
        <f t="shared" si="4"/>
        <v>0</v>
      </c>
      <c r="AB34" s="179">
        <f t="shared" si="5"/>
        <v>0</v>
      </c>
      <c r="AC34" s="179">
        <f t="shared" si="6"/>
        <v>0</v>
      </c>
      <c r="AD34" s="179">
        <f t="shared" si="7"/>
        <v>0</v>
      </c>
      <c r="AE34" s="179">
        <f t="shared" si="8"/>
        <v>0</v>
      </c>
      <c r="AF34" s="179">
        <f t="shared" si="9"/>
        <v>0</v>
      </c>
      <c r="AG34" s="179">
        <f t="shared" si="10"/>
        <v>0</v>
      </c>
      <c r="AH34" s="179">
        <f t="shared" si="11"/>
        <v>0</v>
      </c>
      <c r="AI34" s="179">
        <f t="shared" si="12"/>
        <v>0</v>
      </c>
      <c r="AJ34" s="180">
        <f t="shared" si="13"/>
        <v>0</v>
      </c>
      <c r="AK34" s="180">
        <f t="shared" si="14"/>
        <v>0</v>
      </c>
      <c r="AL34" s="180" t="str">
        <f t="shared" si="45"/>
        <v>0</v>
      </c>
      <c r="AM34" s="180" t="str">
        <f t="shared" si="46"/>
        <v>0</v>
      </c>
      <c r="AN34" s="180" t="str">
        <f t="shared" si="47"/>
        <v>0</v>
      </c>
      <c r="AO34" s="181" t="str">
        <f t="shared" si="15"/>
        <v>NON</v>
      </c>
      <c r="AP34" s="181" t="str">
        <f t="shared" si="16"/>
        <v>NON</v>
      </c>
      <c r="AQ34" s="181" t="str">
        <f t="shared" si="48"/>
        <v>NON</v>
      </c>
      <c r="AR34" s="181" t="str">
        <f t="shared" si="17"/>
        <v>NON</v>
      </c>
      <c r="AS34" s="182">
        <f t="shared" si="18"/>
        <v>0</v>
      </c>
      <c r="AT34" s="182">
        <f t="shared" si="19"/>
        <v>0</v>
      </c>
      <c r="AU34" s="182">
        <f t="shared" si="20"/>
        <v>0</v>
      </c>
      <c r="AV34" s="182">
        <f t="shared" si="21"/>
        <v>0</v>
      </c>
      <c r="AW34" s="182">
        <f t="shared" si="22"/>
        <v>1</v>
      </c>
      <c r="AX34" s="182">
        <f t="shared" si="23"/>
        <v>1</v>
      </c>
      <c r="AY34" s="182">
        <f t="shared" si="24"/>
        <v>1</v>
      </c>
      <c r="AZ34" s="182">
        <f t="shared" si="25"/>
        <v>1</v>
      </c>
      <c r="BA34" s="182">
        <f t="shared" si="26"/>
        <v>1</v>
      </c>
      <c r="BB34" s="183">
        <f t="shared" si="27"/>
        <v>0</v>
      </c>
      <c r="BC34" s="184">
        <f t="shared" si="28"/>
        <v>11</v>
      </c>
      <c r="BD34" s="184">
        <f t="shared" si="29"/>
        <v>11</v>
      </c>
      <c r="BE34" s="185">
        <f t="shared" si="30"/>
        <v>1</v>
      </c>
      <c r="BF34" s="185">
        <f t="shared" si="31"/>
        <v>1</v>
      </c>
      <c r="BG34" s="186">
        <f t="shared" si="32"/>
        <v>1</v>
      </c>
      <c r="BH34" s="187">
        <f t="shared" si="33"/>
        <v>1</v>
      </c>
      <c r="BI34" s="187">
        <f t="shared" si="49"/>
        <v>1</v>
      </c>
      <c r="BJ34" s="187" t="str">
        <f t="shared" si="34"/>
        <v>Faible</v>
      </c>
      <c r="BK34" s="187">
        <f t="shared" si="50"/>
        <v>1</v>
      </c>
      <c r="BL34" s="187">
        <f t="shared" si="35"/>
        <v>1</v>
      </c>
      <c r="BM34" s="187">
        <f t="shared" si="36"/>
        <v>0.5</v>
      </c>
      <c r="BN34" s="187">
        <f t="shared" si="37"/>
        <v>1</v>
      </c>
      <c r="BO34" s="186">
        <f t="shared" si="38"/>
        <v>0.5</v>
      </c>
      <c r="BP34" s="188" t="str">
        <f t="shared" si="39"/>
        <v>RISQUE MINIME</v>
      </c>
      <c r="BQ34" s="182">
        <f t="shared" si="40"/>
        <v>0</v>
      </c>
      <c r="BR34" s="182">
        <f t="shared" si="41"/>
        <v>0</v>
      </c>
      <c r="BS34" s="182">
        <f t="shared" si="42"/>
        <v>0</v>
      </c>
      <c r="BT34" s="182">
        <f t="shared" si="43"/>
        <v>0</v>
      </c>
      <c r="BU34" s="182">
        <f t="shared" si="44"/>
        <v>0</v>
      </c>
      <c r="BV34" s="159" t="str">
        <f t="shared" si="51"/>
        <v>NON</v>
      </c>
      <c r="BW34" s="105"/>
      <c r="BX34" s="105"/>
      <c r="BY34" s="105"/>
      <c r="BZ34" s="105"/>
      <c r="CA34" s="105"/>
      <c r="CB34" s="105"/>
      <c r="CC34" s="105"/>
      <c r="CD34" s="105"/>
      <c r="CE34" s="105"/>
      <c r="CF34" s="105"/>
      <c r="CG34" s="105"/>
      <c r="CH34" s="105"/>
      <c r="CI34" s="105"/>
      <c r="CJ34" s="105"/>
      <c r="CK34" s="105"/>
      <c r="CL34" s="105"/>
      <c r="CM34" s="105"/>
      <c r="CN34" s="105"/>
      <c r="CO34" s="105"/>
      <c r="CP34" s="105"/>
      <c r="CQ34" s="105"/>
      <c r="CR34" s="105"/>
      <c r="CS34" s="105"/>
      <c r="CT34" s="105"/>
      <c r="CU34" s="105"/>
      <c r="CV34" s="105"/>
      <c r="CW34" s="105"/>
      <c r="CX34" s="105"/>
      <c r="CY34" s="105"/>
      <c r="CZ34" s="105"/>
      <c r="DA34" s="105"/>
      <c r="DB34" s="105"/>
      <c r="DC34" s="105"/>
      <c r="DD34" s="105"/>
      <c r="DE34" s="105"/>
      <c r="DF34" s="105"/>
      <c r="DG34" s="105"/>
      <c r="DH34" s="105"/>
      <c r="DI34" s="105"/>
      <c r="DJ34" s="105"/>
      <c r="DK34" s="105"/>
      <c r="DL34" s="105"/>
      <c r="DM34" s="105"/>
      <c r="DN34" s="105"/>
      <c r="DO34" s="105"/>
      <c r="DP34" s="105"/>
      <c r="DQ34" s="105"/>
      <c r="DR34" s="105"/>
      <c r="DS34" s="105"/>
      <c r="DT34" s="105"/>
      <c r="DU34" s="105"/>
      <c r="DV34" s="105"/>
      <c r="DW34" s="105"/>
      <c r="DX34" s="105"/>
      <c r="DY34" s="105"/>
      <c r="DZ34" s="105"/>
      <c r="EA34" s="105"/>
      <c r="EB34" s="105"/>
      <c r="EC34" s="105"/>
      <c r="ED34" s="105"/>
      <c r="EE34" s="105"/>
      <c r="EF34" s="105"/>
      <c r="EG34" s="105"/>
      <c r="EH34" s="105"/>
      <c r="EI34" s="105"/>
      <c r="EJ34" s="105"/>
      <c r="EK34" s="105"/>
      <c r="EL34" s="105"/>
      <c r="EM34" s="105"/>
      <c r="EN34" s="105"/>
      <c r="EO34" s="105"/>
      <c r="EP34" s="105"/>
      <c r="EQ34" s="105"/>
      <c r="ER34" s="105"/>
      <c r="ES34" s="105"/>
      <c r="ET34" s="105"/>
      <c r="EU34" s="105"/>
      <c r="EV34" s="105"/>
      <c r="EW34" s="105"/>
      <c r="EX34" s="105"/>
      <c r="EY34" s="105"/>
      <c r="EZ34" s="105"/>
      <c r="FA34" s="105"/>
      <c r="FB34" s="105"/>
      <c r="FC34" s="105"/>
      <c r="FD34" s="105"/>
      <c r="FE34" s="105"/>
      <c r="FF34" s="105"/>
      <c r="FG34" s="105"/>
      <c r="FH34" s="105"/>
      <c r="FI34" s="105"/>
      <c r="FJ34" s="105"/>
      <c r="FK34" s="105"/>
      <c r="FL34" s="105"/>
      <c r="FM34" s="105"/>
      <c r="FN34" s="105"/>
      <c r="FO34" s="105"/>
      <c r="FP34" s="105"/>
      <c r="FQ34" s="105"/>
      <c r="FR34" s="105"/>
      <c r="FS34" s="105"/>
      <c r="FT34" s="105"/>
      <c r="FU34" s="105"/>
      <c r="FV34" s="105"/>
      <c r="FW34" s="105"/>
      <c r="FX34" s="105"/>
      <c r="FY34" s="105"/>
      <c r="FZ34" s="105"/>
      <c r="GA34" s="105"/>
      <c r="GB34" s="105"/>
      <c r="GC34" s="105"/>
      <c r="GD34" s="105"/>
      <c r="GE34" s="105"/>
      <c r="GF34" s="105"/>
      <c r="GG34" s="105"/>
      <c r="GH34" s="105"/>
      <c r="GI34" s="105"/>
      <c r="GJ34" s="105"/>
      <c r="GK34" s="105"/>
      <c r="GL34" s="105"/>
      <c r="GM34" s="105"/>
      <c r="GN34" s="105"/>
      <c r="GO34" s="105"/>
      <c r="GP34" s="105"/>
      <c r="GQ34" s="105"/>
      <c r="GR34" s="105"/>
      <c r="GS34" s="105"/>
      <c r="GT34" s="105"/>
      <c r="GU34" s="105"/>
      <c r="GV34" s="105"/>
      <c r="GW34" s="105"/>
      <c r="GX34" s="105"/>
      <c r="GY34" s="105"/>
      <c r="GZ34" s="105"/>
      <c r="HA34" s="105"/>
      <c r="HB34" s="105"/>
      <c r="HC34" s="105"/>
      <c r="HD34" s="105"/>
      <c r="HE34" s="105"/>
      <c r="HF34" s="105"/>
      <c r="HG34" s="105"/>
      <c r="HH34" s="105"/>
      <c r="HI34" s="105"/>
      <c r="HJ34" s="105"/>
      <c r="HK34" s="105"/>
      <c r="HL34" s="105"/>
      <c r="HM34" s="105"/>
      <c r="HN34" s="105"/>
      <c r="HO34" s="105"/>
      <c r="HP34" s="105"/>
      <c r="HQ34" s="105"/>
      <c r="HR34" s="105"/>
      <c r="HS34" s="105"/>
      <c r="HT34" s="105"/>
      <c r="HU34" s="105"/>
      <c r="HV34" s="105"/>
      <c r="HW34" s="105"/>
      <c r="HX34" s="105"/>
      <c r="HY34" s="105"/>
      <c r="HZ34" s="105"/>
      <c r="IA34" s="105"/>
      <c r="IB34" s="105"/>
    </row>
    <row r="35" spans="1:236" s="116" customFormat="1" ht="26.55" customHeight="1" x14ac:dyDescent="0.25">
      <c r="A35" s="79">
        <v>29</v>
      </c>
      <c r="B35" s="113"/>
      <c r="C35" s="113"/>
      <c r="D35" s="114"/>
      <c r="E35" s="114"/>
      <c r="F35" s="115"/>
      <c r="G35" s="123" t="s">
        <v>77</v>
      </c>
      <c r="H35" s="123" t="s">
        <v>77</v>
      </c>
      <c r="I35" s="123" t="s">
        <v>77</v>
      </c>
      <c r="J35" s="123" t="s">
        <v>77</v>
      </c>
      <c r="K35" s="123" t="s">
        <v>9</v>
      </c>
      <c r="L35" s="116" t="s">
        <v>8</v>
      </c>
      <c r="M35" s="116" t="s">
        <v>8</v>
      </c>
      <c r="N35" s="116" t="s">
        <v>8</v>
      </c>
      <c r="O35" s="116" t="s">
        <v>8</v>
      </c>
      <c r="P35" s="131" t="s">
        <v>77</v>
      </c>
      <c r="Q35" s="124" t="s">
        <v>35</v>
      </c>
      <c r="R35" s="174">
        <v>0</v>
      </c>
      <c r="S35" s="175" t="s">
        <v>59</v>
      </c>
      <c r="T35" s="175" t="s">
        <v>271</v>
      </c>
      <c r="U35" s="176" t="str">
        <f t="shared" si="0"/>
        <v>&lt; 30 mn</v>
      </c>
      <c r="V35" s="177" t="s">
        <v>32</v>
      </c>
      <c r="W35" s="178" t="s">
        <v>112</v>
      </c>
      <c r="X35" s="179">
        <f t="shared" si="1"/>
        <v>0</v>
      </c>
      <c r="Y35" s="179">
        <f t="shared" si="2"/>
        <v>0</v>
      </c>
      <c r="Z35" s="179">
        <f t="shared" si="3"/>
        <v>0</v>
      </c>
      <c r="AA35" s="179">
        <f t="shared" si="4"/>
        <v>0</v>
      </c>
      <c r="AB35" s="179">
        <f t="shared" si="5"/>
        <v>0</v>
      </c>
      <c r="AC35" s="179">
        <f t="shared" si="6"/>
        <v>0</v>
      </c>
      <c r="AD35" s="179">
        <f t="shared" si="7"/>
        <v>0</v>
      </c>
      <c r="AE35" s="179">
        <f t="shared" si="8"/>
        <v>0</v>
      </c>
      <c r="AF35" s="179">
        <f t="shared" si="9"/>
        <v>0</v>
      </c>
      <c r="AG35" s="179">
        <f t="shared" si="10"/>
        <v>0</v>
      </c>
      <c r="AH35" s="179">
        <f t="shared" si="11"/>
        <v>0</v>
      </c>
      <c r="AI35" s="179">
        <f t="shared" si="12"/>
        <v>0</v>
      </c>
      <c r="AJ35" s="180">
        <f t="shared" si="13"/>
        <v>0</v>
      </c>
      <c r="AK35" s="180">
        <f t="shared" si="14"/>
        <v>0</v>
      </c>
      <c r="AL35" s="180" t="str">
        <f t="shared" si="45"/>
        <v>0</v>
      </c>
      <c r="AM35" s="180" t="str">
        <f t="shared" si="46"/>
        <v>0</v>
      </c>
      <c r="AN35" s="180" t="str">
        <f t="shared" si="47"/>
        <v>0</v>
      </c>
      <c r="AO35" s="181" t="str">
        <f t="shared" si="15"/>
        <v>NON</v>
      </c>
      <c r="AP35" s="181" t="str">
        <f t="shared" si="16"/>
        <v>NON</v>
      </c>
      <c r="AQ35" s="181" t="str">
        <f t="shared" si="48"/>
        <v>NON</v>
      </c>
      <c r="AR35" s="181" t="str">
        <f t="shared" si="17"/>
        <v>NON</v>
      </c>
      <c r="AS35" s="182">
        <f t="shared" si="18"/>
        <v>0</v>
      </c>
      <c r="AT35" s="182">
        <f t="shared" si="19"/>
        <v>0</v>
      </c>
      <c r="AU35" s="182">
        <f t="shared" si="20"/>
        <v>0</v>
      </c>
      <c r="AV35" s="182">
        <f t="shared" si="21"/>
        <v>0</v>
      </c>
      <c r="AW35" s="182">
        <f t="shared" si="22"/>
        <v>1</v>
      </c>
      <c r="AX35" s="182">
        <f t="shared" si="23"/>
        <v>1</v>
      </c>
      <c r="AY35" s="182">
        <f t="shared" si="24"/>
        <v>1</v>
      </c>
      <c r="AZ35" s="182">
        <f t="shared" si="25"/>
        <v>1</v>
      </c>
      <c r="BA35" s="182">
        <f t="shared" si="26"/>
        <v>1</v>
      </c>
      <c r="BB35" s="183">
        <f t="shared" si="27"/>
        <v>0</v>
      </c>
      <c r="BC35" s="184">
        <f t="shared" si="28"/>
        <v>11</v>
      </c>
      <c r="BD35" s="184">
        <f t="shared" si="29"/>
        <v>11</v>
      </c>
      <c r="BE35" s="185">
        <f t="shared" si="30"/>
        <v>1</v>
      </c>
      <c r="BF35" s="185">
        <f t="shared" si="31"/>
        <v>1</v>
      </c>
      <c r="BG35" s="186">
        <f t="shared" si="32"/>
        <v>1</v>
      </c>
      <c r="BH35" s="187">
        <f t="shared" si="33"/>
        <v>1</v>
      </c>
      <c r="BI35" s="187">
        <f t="shared" si="49"/>
        <v>1</v>
      </c>
      <c r="BJ35" s="187" t="str">
        <f t="shared" si="34"/>
        <v>Faible</v>
      </c>
      <c r="BK35" s="187">
        <f t="shared" si="50"/>
        <v>1</v>
      </c>
      <c r="BL35" s="187">
        <f t="shared" si="35"/>
        <v>1</v>
      </c>
      <c r="BM35" s="187">
        <f t="shared" si="36"/>
        <v>0.5</v>
      </c>
      <c r="BN35" s="187">
        <f t="shared" si="37"/>
        <v>1</v>
      </c>
      <c r="BO35" s="186">
        <f t="shared" si="38"/>
        <v>0.5</v>
      </c>
      <c r="BP35" s="188" t="str">
        <f t="shared" si="39"/>
        <v>RISQUE MINIME</v>
      </c>
      <c r="BQ35" s="182">
        <f t="shared" si="40"/>
        <v>0</v>
      </c>
      <c r="BR35" s="182">
        <f t="shared" si="41"/>
        <v>0</v>
      </c>
      <c r="BS35" s="182">
        <f t="shared" si="42"/>
        <v>0</v>
      </c>
      <c r="BT35" s="182">
        <f t="shared" si="43"/>
        <v>0</v>
      </c>
      <c r="BU35" s="182">
        <f t="shared" si="44"/>
        <v>0</v>
      </c>
      <c r="BV35" s="159" t="str">
        <f t="shared" si="51"/>
        <v>NON</v>
      </c>
      <c r="BW35" s="105"/>
      <c r="BX35" s="105"/>
      <c r="BY35" s="105"/>
      <c r="BZ35" s="105"/>
      <c r="CA35" s="105"/>
      <c r="CB35" s="105"/>
      <c r="CC35" s="105"/>
      <c r="CD35" s="105"/>
      <c r="CE35" s="105"/>
      <c r="CF35" s="105"/>
      <c r="CG35" s="105"/>
      <c r="CH35" s="105"/>
      <c r="CI35" s="105"/>
      <c r="CJ35" s="105"/>
      <c r="CK35" s="105"/>
      <c r="CL35" s="105"/>
      <c r="CM35" s="105"/>
      <c r="CN35" s="105"/>
      <c r="CO35" s="105"/>
      <c r="CP35" s="105"/>
      <c r="CQ35" s="105"/>
      <c r="CR35" s="105"/>
      <c r="CS35" s="105"/>
      <c r="CT35" s="105"/>
      <c r="CU35" s="105"/>
      <c r="CV35" s="105"/>
      <c r="CW35" s="105"/>
      <c r="CX35" s="105"/>
      <c r="CY35" s="105"/>
      <c r="CZ35" s="105"/>
      <c r="DA35" s="105"/>
      <c r="DB35" s="105"/>
      <c r="DC35" s="105"/>
      <c r="DD35" s="105"/>
      <c r="DE35" s="105"/>
      <c r="DF35" s="105"/>
      <c r="DG35" s="105"/>
      <c r="DH35" s="105"/>
      <c r="DI35" s="105"/>
      <c r="DJ35" s="105"/>
      <c r="DK35" s="105"/>
      <c r="DL35" s="105"/>
      <c r="DM35" s="105"/>
      <c r="DN35" s="105"/>
      <c r="DO35" s="105"/>
      <c r="DP35" s="105"/>
      <c r="DQ35" s="105"/>
      <c r="DR35" s="105"/>
      <c r="DS35" s="105"/>
      <c r="DT35" s="105"/>
      <c r="DU35" s="105"/>
      <c r="DV35" s="105"/>
      <c r="DW35" s="105"/>
      <c r="DX35" s="105"/>
      <c r="DY35" s="105"/>
      <c r="DZ35" s="105"/>
      <c r="EA35" s="105"/>
      <c r="EB35" s="105"/>
      <c r="EC35" s="105"/>
      <c r="ED35" s="105"/>
      <c r="EE35" s="105"/>
      <c r="EF35" s="105"/>
      <c r="EG35" s="105"/>
      <c r="EH35" s="105"/>
      <c r="EI35" s="105"/>
      <c r="EJ35" s="105"/>
      <c r="EK35" s="105"/>
      <c r="EL35" s="105"/>
      <c r="EM35" s="105"/>
      <c r="EN35" s="105"/>
      <c r="EO35" s="105"/>
      <c r="EP35" s="105"/>
      <c r="EQ35" s="105"/>
      <c r="ER35" s="105"/>
      <c r="ES35" s="105"/>
      <c r="ET35" s="105"/>
      <c r="EU35" s="105"/>
      <c r="EV35" s="105"/>
      <c r="EW35" s="105"/>
      <c r="EX35" s="105"/>
      <c r="EY35" s="105"/>
      <c r="EZ35" s="105"/>
      <c r="FA35" s="105"/>
      <c r="FB35" s="105"/>
      <c r="FC35" s="105"/>
      <c r="FD35" s="105"/>
      <c r="FE35" s="105"/>
      <c r="FF35" s="105"/>
      <c r="FG35" s="105"/>
      <c r="FH35" s="105"/>
      <c r="FI35" s="105"/>
      <c r="FJ35" s="105"/>
      <c r="FK35" s="105"/>
      <c r="FL35" s="105"/>
      <c r="FM35" s="105"/>
      <c r="FN35" s="105"/>
      <c r="FO35" s="105"/>
      <c r="FP35" s="105"/>
      <c r="FQ35" s="105"/>
      <c r="FR35" s="105"/>
      <c r="FS35" s="105"/>
      <c r="FT35" s="105"/>
      <c r="FU35" s="105"/>
      <c r="FV35" s="105"/>
      <c r="FW35" s="105"/>
      <c r="FX35" s="105"/>
      <c r="FY35" s="105"/>
      <c r="FZ35" s="105"/>
      <c r="GA35" s="105"/>
      <c r="GB35" s="105"/>
      <c r="GC35" s="105"/>
      <c r="GD35" s="105"/>
      <c r="GE35" s="105"/>
      <c r="GF35" s="105"/>
      <c r="GG35" s="105"/>
      <c r="GH35" s="105"/>
      <c r="GI35" s="105"/>
      <c r="GJ35" s="105"/>
      <c r="GK35" s="105"/>
      <c r="GL35" s="105"/>
      <c r="GM35" s="105"/>
      <c r="GN35" s="105"/>
      <c r="GO35" s="105"/>
      <c r="GP35" s="105"/>
      <c r="GQ35" s="105"/>
      <c r="GR35" s="105"/>
      <c r="GS35" s="105"/>
      <c r="GT35" s="105"/>
      <c r="GU35" s="105"/>
      <c r="GV35" s="105"/>
      <c r="GW35" s="105"/>
      <c r="GX35" s="105"/>
      <c r="GY35" s="105"/>
      <c r="GZ35" s="105"/>
      <c r="HA35" s="105"/>
      <c r="HB35" s="105"/>
      <c r="HC35" s="105"/>
      <c r="HD35" s="105"/>
      <c r="HE35" s="105"/>
      <c r="HF35" s="105"/>
      <c r="HG35" s="105"/>
      <c r="HH35" s="105"/>
      <c r="HI35" s="105"/>
      <c r="HJ35" s="105"/>
      <c r="HK35" s="105"/>
      <c r="HL35" s="105"/>
      <c r="HM35" s="105"/>
      <c r="HN35" s="105"/>
      <c r="HO35" s="105"/>
      <c r="HP35" s="105"/>
      <c r="HQ35" s="105"/>
      <c r="HR35" s="105"/>
      <c r="HS35" s="105"/>
      <c r="HT35" s="105"/>
      <c r="HU35" s="105"/>
      <c r="HV35" s="105"/>
      <c r="HW35" s="105"/>
      <c r="HX35" s="105"/>
      <c r="HY35" s="105"/>
      <c r="HZ35" s="105"/>
      <c r="IA35" s="105"/>
      <c r="IB35" s="105"/>
    </row>
    <row r="36" spans="1:236" s="116" customFormat="1" ht="26.55" customHeight="1" x14ac:dyDescent="0.25">
      <c r="A36" s="79">
        <v>30</v>
      </c>
      <c r="B36" s="113"/>
      <c r="C36" s="113"/>
      <c r="D36" s="114"/>
      <c r="E36" s="114"/>
      <c r="F36" s="115"/>
      <c r="G36" s="123" t="s">
        <v>77</v>
      </c>
      <c r="H36" s="123" t="s">
        <v>77</v>
      </c>
      <c r="I36" s="123" t="s">
        <v>77</v>
      </c>
      <c r="J36" s="123" t="s">
        <v>77</v>
      </c>
      <c r="K36" s="123" t="s">
        <v>9</v>
      </c>
      <c r="L36" s="116" t="s">
        <v>8</v>
      </c>
      <c r="M36" s="116" t="s">
        <v>8</v>
      </c>
      <c r="N36" s="116" t="s">
        <v>8</v>
      </c>
      <c r="O36" s="116" t="s">
        <v>8</v>
      </c>
      <c r="P36" s="131" t="s">
        <v>77</v>
      </c>
      <c r="Q36" s="124" t="s">
        <v>35</v>
      </c>
      <c r="R36" s="174">
        <v>0</v>
      </c>
      <c r="S36" s="175" t="s">
        <v>59</v>
      </c>
      <c r="T36" s="175" t="s">
        <v>271</v>
      </c>
      <c r="U36" s="176" t="str">
        <f t="shared" si="0"/>
        <v>&lt; 30 mn</v>
      </c>
      <c r="V36" s="177" t="s">
        <v>32</v>
      </c>
      <c r="W36" s="178" t="s">
        <v>112</v>
      </c>
      <c r="X36" s="179">
        <f t="shared" si="1"/>
        <v>0</v>
      </c>
      <c r="Y36" s="179">
        <f t="shared" si="2"/>
        <v>0</v>
      </c>
      <c r="Z36" s="179">
        <f t="shared" si="3"/>
        <v>0</v>
      </c>
      <c r="AA36" s="179">
        <f t="shared" si="4"/>
        <v>0</v>
      </c>
      <c r="AB36" s="179">
        <f t="shared" si="5"/>
        <v>0</v>
      </c>
      <c r="AC36" s="179">
        <f t="shared" si="6"/>
        <v>0</v>
      </c>
      <c r="AD36" s="179">
        <f t="shared" si="7"/>
        <v>0</v>
      </c>
      <c r="AE36" s="179">
        <f t="shared" si="8"/>
        <v>0</v>
      </c>
      <c r="AF36" s="179">
        <f t="shared" si="9"/>
        <v>0</v>
      </c>
      <c r="AG36" s="179">
        <f t="shared" si="10"/>
        <v>0</v>
      </c>
      <c r="AH36" s="179">
        <f t="shared" si="11"/>
        <v>0</v>
      </c>
      <c r="AI36" s="179">
        <f t="shared" si="12"/>
        <v>0</v>
      </c>
      <c r="AJ36" s="180">
        <f t="shared" si="13"/>
        <v>0</v>
      </c>
      <c r="AK36" s="180">
        <f t="shared" si="14"/>
        <v>0</v>
      </c>
      <c r="AL36" s="180" t="str">
        <f t="shared" si="45"/>
        <v>0</v>
      </c>
      <c r="AM36" s="180" t="str">
        <f t="shared" si="46"/>
        <v>0</v>
      </c>
      <c r="AN36" s="180" t="str">
        <f t="shared" si="47"/>
        <v>0</v>
      </c>
      <c r="AO36" s="181" t="str">
        <f t="shared" si="15"/>
        <v>NON</v>
      </c>
      <c r="AP36" s="181" t="str">
        <f t="shared" si="16"/>
        <v>NON</v>
      </c>
      <c r="AQ36" s="181" t="str">
        <f t="shared" si="48"/>
        <v>NON</v>
      </c>
      <c r="AR36" s="181" t="str">
        <f t="shared" si="17"/>
        <v>NON</v>
      </c>
      <c r="AS36" s="182">
        <f t="shared" si="18"/>
        <v>0</v>
      </c>
      <c r="AT36" s="182">
        <f t="shared" si="19"/>
        <v>0</v>
      </c>
      <c r="AU36" s="182">
        <f t="shared" si="20"/>
        <v>0</v>
      </c>
      <c r="AV36" s="182">
        <f t="shared" si="21"/>
        <v>0</v>
      </c>
      <c r="AW36" s="182">
        <f t="shared" si="22"/>
        <v>1</v>
      </c>
      <c r="AX36" s="182">
        <f t="shared" si="23"/>
        <v>1</v>
      </c>
      <c r="AY36" s="182">
        <f t="shared" si="24"/>
        <v>1</v>
      </c>
      <c r="AZ36" s="182">
        <f t="shared" si="25"/>
        <v>1</v>
      </c>
      <c r="BA36" s="182">
        <f t="shared" si="26"/>
        <v>1</v>
      </c>
      <c r="BB36" s="183">
        <f t="shared" si="27"/>
        <v>0</v>
      </c>
      <c r="BC36" s="184">
        <f t="shared" si="28"/>
        <v>11</v>
      </c>
      <c r="BD36" s="184">
        <f t="shared" si="29"/>
        <v>11</v>
      </c>
      <c r="BE36" s="185">
        <f t="shared" si="30"/>
        <v>1</v>
      </c>
      <c r="BF36" s="185">
        <f t="shared" si="31"/>
        <v>1</v>
      </c>
      <c r="BG36" s="186">
        <f t="shared" si="32"/>
        <v>1</v>
      </c>
      <c r="BH36" s="187">
        <f t="shared" si="33"/>
        <v>1</v>
      </c>
      <c r="BI36" s="187">
        <f t="shared" si="49"/>
        <v>1</v>
      </c>
      <c r="BJ36" s="187" t="str">
        <f t="shared" si="34"/>
        <v>Faible</v>
      </c>
      <c r="BK36" s="187">
        <f t="shared" si="50"/>
        <v>1</v>
      </c>
      <c r="BL36" s="187">
        <f t="shared" si="35"/>
        <v>1</v>
      </c>
      <c r="BM36" s="187">
        <f t="shared" si="36"/>
        <v>0.5</v>
      </c>
      <c r="BN36" s="187">
        <f t="shared" si="37"/>
        <v>1</v>
      </c>
      <c r="BO36" s="186">
        <f t="shared" si="38"/>
        <v>0.5</v>
      </c>
      <c r="BP36" s="188" t="str">
        <f t="shared" si="39"/>
        <v>RISQUE MINIME</v>
      </c>
      <c r="BQ36" s="182">
        <f t="shared" si="40"/>
        <v>0</v>
      </c>
      <c r="BR36" s="182">
        <f t="shared" si="41"/>
        <v>0</v>
      </c>
      <c r="BS36" s="182">
        <f t="shared" si="42"/>
        <v>0</v>
      </c>
      <c r="BT36" s="182">
        <f t="shared" si="43"/>
        <v>0</v>
      </c>
      <c r="BU36" s="182">
        <f t="shared" si="44"/>
        <v>0</v>
      </c>
      <c r="BV36" s="159" t="str">
        <f t="shared" si="51"/>
        <v>NON</v>
      </c>
      <c r="BW36" s="105"/>
      <c r="BX36" s="105"/>
      <c r="BY36" s="105"/>
      <c r="BZ36" s="105"/>
      <c r="CA36" s="105"/>
      <c r="CB36" s="105"/>
      <c r="CC36" s="105"/>
      <c r="CD36" s="105"/>
      <c r="CE36" s="105"/>
      <c r="CF36" s="105"/>
      <c r="CG36" s="105"/>
      <c r="CH36" s="105"/>
      <c r="CI36" s="105"/>
      <c r="CJ36" s="105"/>
      <c r="CK36" s="105"/>
      <c r="CL36" s="105"/>
      <c r="CM36" s="105"/>
      <c r="CN36" s="105"/>
      <c r="CO36" s="105"/>
      <c r="CP36" s="105"/>
      <c r="CQ36" s="105"/>
      <c r="CR36" s="105"/>
      <c r="CS36" s="105"/>
      <c r="CT36" s="105"/>
      <c r="CU36" s="105"/>
      <c r="CV36" s="105"/>
      <c r="CW36" s="105"/>
      <c r="CX36" s="105"/>
      <c r="CY36" s="105"/>
      <c r="CZ36" s="105"/>
      <c r="DA36" s="105"/>
      <c r="DB36" s="105"/>
      <c r="DC36" s="105"/>
      <c r="DD36" s="105"/>
      <c r="DE36" s="105"/>
      <c r="DF36" s="105"/>
      <c r="DG36" s="105"/>
      <c r="DH36" s="105"/>
      <c r="DI36" s="105"/>
      <c r="DJ36" s="105"/>
      <c r="DK36" s="105"/>
      <c r="DL36" s="105"/>
      <c r="DM36" s="105"/>
      <c r="DN36" s="105"/>
      <c r="DO36" s="105"/>
      <c r="DP36" s="105"/>
      <c r="DQ36" s="105"/>
      <c r="DR36" s="105"/>
      <c r="DS36" s="105"/>
      <c r="DT36" s="105"/>
      <c r="DU36" s="105"/>
      <c r="DV36" s="105"/>
      <c r="DW36" s="105"/>
      <c r="DX36" s="105"/>
      <c r="DY36" s="105"/>
      <c r="DZ36" s="105"/>
      <c r="EA36" s="105"/>
      <c r="EB36" s="105"/>
      <c r="EC36" s="105"/>
      <c r="ED36" s="105"/>
      <c r="EE36" s="105"/>
      <c r="EF36" s="105"/>
      <c r="EG36" s="105"/>
      <c r="EH36" s="105"/>
      <c r="EI36" s="105"/>
      <c r="EJ36" s="105"/>
      <c r="EK36" s="105"/>
      <c r="EL36" s="105"/>
      <c r="EM36" s="105"/>
      <c r="EN36" s="105"/>
      <c r="EO36" s="105"/>
      <c r="EP36" s="105"/>
      <c r="EQ36" s="105"/>
      <c r="ER36" s="105"/>
      <c r="ES36" s="105"/>
      <c r="ET36" s="105"/>
      <c r="EU36" s="105"/>
      <c r="EV36" s="105"/>
      <c r="EW36" s="105"/>
      <c r="EX36" s="105"/>
      <c r="EY36" s="105"/>
      <c r="EZ36" s="105"/>
      <c r="FA36" s="105"/>
      <c r="FB36" s="105"/>
      <c r="FC36" s="105"/>
      <c r="FD36" s="105"/>
      <c r="FE36" s="105"/>
      <c r="FF36" s="105"/>
      <c r="FG36" s="105"/>
      <c r="FH36" s="105"/>
      <c r="FI36" s="105"/>
      <c r="FJ36" s="105"/>
      <c r="FK36" s="105"/>
      <c r="FL36" s="105"/>
      <c r="FM36" s="105"/>
      <c r="FN36" s="105"/>
      <c r="FO36" s="105"/>
      <c r="FP36" s="105"/>
      <c r="FQ36" s="105"/>
      <c r="FR36" s="105"/>
      <c r="FS36" s="105"/>
      <c r="FT36" s="105"/>
      <c r="FU36" s="105"/>
      <c r="FV36" s="105"/>
      <c r="FW36" s="105"/>
      <c r="FX36" s="105"/>
      <c r="FY36" s="105"/>
      <c r="FZ36" s="105"/>
      <c r="GA36" s="105"/>
      <c r="GB36" s="105"/>
      <c r="GC36" s="105"/>
      <c r="GD36" s="105"/>
      <c r="GE36" s="105"/>
      <c r="GF36" s="105"/>
      <c r="GG36" s="105"/>
      <c r="GH36" s="105"/>
      <c r="GI36" s="105"/>
      <c r="GJ36" s="105"/>
      <c r="GK36" s="105"/>
      <c r="GL36" s="105"/>
      <c r="GM36" s="105"/>
      <c r="GN36" s="105"/>
      <c r="GO36" s="105"/>
      <c r="GP36" s="105"/>
      <c r="GQ36" s="105"/>
      <c r="GR36" s="105"/>
      <c r="GS36" s="105"/>
      <c r="GT36" s="105"/>
      <c r="GU36" s="105"/>
      <c r="GV36" s="105"/>
      <c r="GW36" s="105"/>
      <c r="GX36" s="105"/>
      <c r="GY36" s="105"/>
      <c r="GZ36" s="105"/>
      <c r="HA36" s="105"/>
      <c r="HB36" s="105"/>
      <c r="HC36" s="105"/>
      <c r="HD36" s="105"/>
      <c r="HE36" s="105"/>
      <c r="HF36" s="105"/>
      <c r="HG36" s="105"/>
      <c r="HH36" s="105"/>
      <c r="HI36" s="105"/>
      <c r="HJ36" s="105"/>
      <c r="HK36" s="105"/>
      <c r="HL36" s="105"/>
      <c r="HM36" s="105"/>
      <c r="HN36" s="105"/>
      <c r="HO36" s="105"/>
      <c r="HP36" s="105"/>
      <c r="HQ36" s="105"/>
      <c r="HR36" s="105"/>
      <c r="HS36" s="105"/>
      <c r="HT36" s="105"/>
      <c r="HU36" s="105"/>
      <c r="HV36" s="105"/>
      <c r="HW36" s="105"/>
      <c r="HX36" s="105"/>
      <c r="HY36" s="105"/>
      <c r="HZ36" s="105"/>
      <c r="IA36" s="105"/>
      <c r="IB36" s="105"/>
    </row>
    <row r="37" spans="1:236" s="116" customFormat="1" ht="26.55" customHeight="1" x14ac:dyDescent="0.25">
      <c r="A37" s="79">
        <v>31</v>
      </c>
      <c r="B37" s="113"/>
      <c r="C37" s="113"/>
      <c r="D37" s="114"/>
      <c r="E37" s="114"/>
      <c r="F37" s="115"/>
      <c r="G37" s="123" t="s">
        <v>77</v>
      </c>
      <c r="H37" s="123" t="s">
        <v>77</v>
      </c>
      <c r="I37" s="123" t="s">
        <v>77</v>
      </c>
      <c r="J37" s="123" t="s">
        <v>77</v>
      </c>
      <c r="K37" s="123" t="s">
        <v>9</v>
      </c>
      <c r="L37" s="116" t="s">
        <v>8</v>
      </c>
      <c r="M37" s="116" t="s">
        <v>8</v>
      </c>
      <c r="N37" s="116" t="s">
        <v>8</v>
      </c>
      <c r="O37" s="116" t="s">
        <v>8</v>
      </c>
      <c r="P37" s="131" t="s">
        <v>77</v>
      </c>
      <c r="Q37" s="124" t="s">
        <v>35</v>
      </c>
      <c r="R37" s="174">
        <v>0</v>
      </c>
      <c r="S37" s="175" t="s">
        <v>59</v>
      </c>
      <c r="T37" s="175" t="s">
        <v>271</v>
      </c>
      <c r="U37" s="176" t="str">
        <f t="shared" si="0"/>
        <v>&lt; 30 mn</v>
      </c>
      <c r="V37" s="177" t="s">
        <v>32</v>
      </c>
      <c r="W37" s="178" t="s">
        <v>112</v>
      </c>
      <c r="X37" s="179">
        <f t="shared" si="1"/>
        <v>0</v>
      </c>
      <c r="Y37" s="179">
        <f t="shared" si="2"/>
        <v>0</v>
      </c>
      <c r="Z37" s="179">
        <f t="shared" si="3"/>
        <v>0</v>
      </c>
      <c r="AA37" s="179">
        <f t="shared" si="4"/>
        <v>0</v>
      </c>
      <c r="AB37" s="179">
        <f t="shared" si="5"/>
        <v>0</v>
      </c>
      <c r="AC37" s="179">
        <f t="shared" si="6"/>
        <v>0</v>
      </c>
      <c r="AD37" s="179">
        <f t="shared" si="7"/>
        <v>0</v>
      </c>
      <c r="AE37" s="179">
        <f t="shared" si="8"/>
        <v>0</v>
      </c>
      <c r="AF37" s="179">
        <f t="shared" si="9"/>
        <v>0</v>
      </c>
      <c r="AG37" s="179">
        <f t="shared" si="10"/>
        <v>0</v>
      </c>
      <c r="AH37" s="179">
        <f t="shared" si="11"/>
        <v>0</v>
      </c>
      <c r="AI37" s="179">
        <f t="shared" si="12"/>
        <v>0</v>
      </c>
      <c r="AJ37" s="180">
        <f t="shared" si="13"/>
        <v>0</v>
      </c>
      <c r="AK37" s="180">
        <f t="shared" si="14"/>
        <v>0</v>
      </c>
      <c r="AL37" s="180" t="str">
        <f t="shared" si="45"/>
        <v>0</v>
      </c>
      <c r="AM37" s="180" t="str">
        <f t="shared" si="46"/>
        <v>0</v>
      </c>
      <c r="AN37" s="180" t="str">
        <f t="shared" si="47"/>
        <v>0</v>
      </c>
      <c r="AO37" s="181" t="str">
        <f t="shared" si="15"/>
        <v>NON</v>
      </c>
      <c r="AP37" s="181" t="str">
        <f t="shared" si="16"/>
        <v>NON</v>
      </c>
      <c r="AQ37" s="181" t="str">
        <f t="shared" si="48"/>
        <v>NON</v>
      </c>
      <c r="AR37" s="181" t="str">
        <f t="shared" si="17"/>
        <v>NON</v>
      </c>
      <c r="AS37" s="182">
        <f t="shared" si="18"/>
        <v>0</v>
      </c>
      <c r="AT37" s="182">
        <f t="shared" si="19"/>
        <v>0</v>
      </c>
      <c r="AU37" s="182">
        <f t="shared" si="20"/>
        <v>0</v>
      </c>
      <c r="AV37" s="182">
        <f t="shared" si="21"/>
        <v>0</v>
      </c>
      <c r="AW37" s="182">
        <f t="shared" si="22"/>
        <v>1</v>
      </c>
      <c r="AX37" s="182">
        <f t="shared" si="23"/>
        <v>1</v>
      </c>
      <c r="AY37" s="182">
        <f t="shared" si="24"/>
        <v>1</v>
      </c>
      <c r="AZ37" s="182">
        <f t="shared" si="25"/>
        <v>1</v>
      </c>
      <c r="BA37" s="182">
        <f t="shared" si="26"/>
        <v>1</v>
      </c>
      <c r="BB37" s="183">
        <f t="shared" si="27"/>
        <v>0</v>
      </c>
      <c r="BC37" s="184">
        <f t="shared" si="28"/>
        <v>11</v>
      </c>
      <c r="BD37" s="184">
        <f t="shared" si="29"/>
        <v>11</v>
      </c>
      <c r="BE37" s="185">
        <f t="shared" si="30"/>
        <v>1</v>
      </c>
      <c r="BF37" s="185">
        <f t="shared" si="31"/>
        <v>1</v>
      </c>
      <c r="BG37" s="186">
        <f t="shared" si="32"/>
        <v>1</v>
      </c>
      <c r="BH37" s="187">
        <f t="shared" si="33"/>
        <v>1</v>
      </c>
      <c r="BI37" s="187">
        <f t="shared" si="49"/>
        <v>1</v>
      </c>
      <c r="BJ37" s="187" t="str">
        <f t="shared" si="34"/>
        <v>Faible</v>
      </c>
      <c r="BK37" s="187">
        <f t="shared" si="50"/>
        <v>1</v>
      </c>
      <c r="BL37" s="187">
        <f t="shared" si="35"/>
        <v>1</v>
      </c>
      <c r="BM37" s="187">
        <f t="shared" si="36"/>
        <v>0.5</v>
      </c>
      <c r="BN37" s="187">
        <f t="shared" si="37"/>
        <v>1</v>
      </c>
      <c r="BO37" s="186">
        <f t="shared" si="38"/>
        <v>0.5</v>
      </c>
      <c r="BP37" s="188" t="str">
        <f t="shared" si="39"/>
        <v>RISQUE MINIME</v>
      </c>
      <c r="BQ37" s="182">
        <f t="shared" si="40"/>
        <v>0</v>
      </c>
      <c r="BR37" s="182">
        <f t="shared" si="41"/>
        <v>0</v>
      </c>
      <c r="BS37" s="182">
        <f t="shared" si="42"/>
        <v>0</v>
      </c>
      <c r="BT37" s="182">
        <f t="shared" si="43"/>
        <v>0</v>
      </c>
      <c r="BU37" s="182">
        <f t="shared" si="44"/>
        <v>0</v>
      </c>
      <c r="BV37" s="159" t="str">
        <f t="shared" si="51"/>
        <v>NON</v>
      </c>
      <c r="BW37" s="105"/>
      <c r="BX37" s="105"/>
      <c r="BY37" s="105"/>
      <c r="BZ37" s="105"/>
      <c r="CA37" s="105"/>
      <c r="CB37" s="105"/>
      <c r="CC37" s="105"/>
      <c r="CD37" s="105"/>
      <c r="CE37" s="105"/>
      <c r="CF37" s="105"/>
      <c r="CG37" s="105"/>
      <c r="CH37" s="105"/>
      <c r="CI37" s="105"/>
      <c r="CJ37" s="105"/>
      <c r="CK37" s="105"/>
      <c r="CL37" s="105"/>
      <c r="CM37" s="105"/>
      <c r="CN37" s="105"/>
      <c r="CO37" s="105"/>
      <c r="CP37" s="105"/>
      <c r="CQ37" s="105"/>
      <c r="CR37" s="105"/>
      <c r="CS37" s="105"/>
      <c r="CT37" s="105"/>
      <c r="CU37" s="105"/>
      <c r="CV37" s="105"/>
      <c r="CW37" s="105"/>
      <c r="CX37" s="105"/>
      <c r="CY37" s="105"/>
      <c r="CZ37" s="105"/>
      <c r="DA37" s="105"/>
      <c r="DB37" s="105"/>
      <c r="DC37" s="105"/>
      <c r="DD37" s="105"/>
      <c r="DE37" s="105"/>
      <c r="DF37" s="105"/>
      <c r="DG37" s="105"/>
      <c r="DH37" s="105"/>
      <c r="DI37" s="105"/>
      <c r="DJ37" s="105"/>
      <c r="DK37" s="105"/>
      <c r="DL37" s="105"/>
      <c r="DM37" s="105"/>
      <c r="DN37" s="105"/>
      <c r="DO37" s="105"/>
      <c r="DP37" s="105"/>
      <c r="DQ37" s="105"/>
      <c r="DR37" s="105"/>
      <c r="DS37" s="105"/>
      <c r="DT37" s="105"/>
      <c r="DU37" s="105"/>
      <c r="DV37" s="105"/>
      <c r="DW37" s="105"/>
      <c r="DX37" s="105"/>
      <c r="DY37" s="105"/>
      <c r="DZ37" s="105"/>
      <c r="EA37" s="105"/>
      <c r="EB37" s="105"/>
      <c r="EC37" s="105"/>
      <c r="ED37" s="105"/>
      <c r="EE37" s="105"/>
      <c r="EF37" s="105"/>
      <c r="EG37" s="105"/>
      <c r="EH37" s="105"/>
      <c r="EI37" s="105"/>
      <c r="EJ37" s="105"/>
      <c r="EK37" s="105"/>
      <c r="EL37" s="105"/>
      <c r="EM37" s="105"/>
      <c r="EN37" s="105"/>
      <c r="EO37" s="105"/>
      <c r="EP37" s="105"/>
      <c r="EQ37" s="105"/>
      <c r="ER37" s="105"/>
      <c r="ES37" s="105"/>
      <c r="ET37" s="105"/>
      <c r="EU37" s="105"/>
      <c r="EV37" s="105"/>
      <c r="EW37" s="105"/>
      <c r="EX37" s="105"/>
      <c r="EY37" s="105"/>
      <c r="EZ37" s="105"/>
      <c r="FA37" s="105"/>
      <c r="FB37" s="105"/>
      <c r="FC37" s="105"/>
      <c r="FD37" s="105"/>
      <c r="FE37" s="105"/>
      <c r="FF37" s="105"/>
      <c r="FG37" s="105"/>
      <c r="FH37" s="105"/>
      <c r="FI37" s="105"/>
      <c r="FJ37" s="105"/>
      <c r="FK37" s="105"/>
      <c r="FL37" s="105"/>
      <c r="FM37" s="105"/>
      <c r="FN37" s="105"/>
      <c r="FO37" s="105"/>
      <c r="FP37" s="105"/>
      <c r="FQ37" s="105"/>
      <c r="FR37" s="105"/>
      <c r="FS37" s="105"/>
      <c r="FT37" s="105"/>
      <c r="FU37" s="105"/>
      <c r="FV37" s="105"/>
      <c r="FW37" s="105"/>
      <c r="FX37" s="105"/>
      <c r="FY37" s="105"/>
      <c r="FZ37" s="105"/>
      <c r="GA37" s="105"/>
      <c r="GB37" s="105"/>
      <c r="GC37" s="105"/>
      <c r="GD37" s="105"/>
      <c r="GE37" s="105"/>
      <c r="GF37" s="105"/>
      <c r="GG37" s="105"/>
      <c r="GH37" s="105"/>
      <c r="GI37" s="105"/>
      <c r="GJ37" s="105"/>
      <c r="GK37" s="105"/>
      <c r="GL37" s="105"/>
      <c r="GM37" s="105"/>
      <c r="GN37" s="105"/>
      <c r="GO37" s="105"/>
      <c r="GP37" s="105"/>
      <c r="GQ37" s="105"/>
      <c r="GR37" s="105"/>
      <c r="GS37" s="105"/>
      <c r="GT37" s="105"/>
      <c r="GU37" s="105"/>
      <c r="GV37" s="105"/>
      <c r="GW37" s="105"/>
      <c r="GX37" s="105"/>
      <c r="GY37" s="105"/>
      <c r="GZ37" s="105"/>
      <c r="HA37" s="105"/>
      <c r="HB37" s="105"/>
      <c r="HC37" s="105"/>
      <c r="HD37" s="105"/>
      <c r="HE37" s="105"/>
      <c r="HF37" s="105"/>
      <c r="HG37" s="105"/>
      <c r="HH37" s="105"/>
      <c r="HI37" s="105"/>
      <c r="HJ37" s="105"/>
      <c r="HK37" s="105"/>
      <c r="HL37" s="105"/>
      <c r="HM37" s="105"/>
      <c r="HN37" s="105"/>
      <c r="HO37" s="105"/>
      <c r="HP37" s="105"/>
      <c r="HQ37" s="105"/>
      <c r="HR37" s="105"/>
      <c r="HS37" s="105"/>
      <c r="HT37" s="105"/>
      <c r="HU37" s="105"/>
      <c r="HV37" s="105"/>
      <c r="HW37" s="105"/>
      <c r="HX37" s="105"/>
      <c r="HY37" s="105"/>
      <c r="HZ37" s="105"/>
      <c r="IA37" s="105"/>
      <c r="IB37" s="105"/>
    </row>
    <row r="38" spans="1:236" s="116" customFormat="1" ht="26.55" customHeight="1" x14ac:dyDescent="0.25">
      <c r="A38" s="79">
        <v>32</v>
      </c>
      <c r="B38" s="113"/>
      <c r="C38" s="113"/>
      <c r="D38" s="114"/>
      <c r="E38" s="114"/>
      <c r="F38" s="115"/>
      <c r="G38" s="123" t="s">
        <v>77</v>
      </c>
      <c r="H38" s="123" t="s">
        <v>77</v>
      </c>
      <c r="I38" s="123" t="s">
        <v>77</v>
      </c>
      <c r="J38" s="123" t="s">
        <v>77</v>
      </c>
      <c r="K38" s="123" t="s">
        <v>9</v>
      </c>
      <c r="L38" s="116" t="s">
        <v>8</v>
      </c>
      <c r="M38" s="116" t="s">
        <v>8</v>
      </c>
      <c r="N38" s="116" t="s">
        <v>8</v>
      </c>
      <c r="O38" s="116" t="s">
        <v>8</v>
      </c>
      <c r="P38" s="131" t="s">
        <v>77</v>
      </c>
      <c r="Q38" s="124" t="s">
        <v>35</v>
      </c>
      <c r="R38" s="174">
        <v>0</v>
      </c>
      <c r="S38" s="175" t="s">
        <v>59</v>
      </c>
      <c r="T38" s="175" t="s">
        <v>271</v>
      </c>
      <c r="U38" s="176" t="str">
        <f t="shared" si="0"/>
        <v>&lt; 30 mn</v>
      </c>
      <c r="V38" s="177" t="s">
        <v>32</v>
      </c>
      <c r="W38" s="178" t="s">
        <v>112</v>
      </c>
      <c r="X38" s="179">
        <f t="shared" si="1"/>
        <v>0</v>
      </c>
      <c r="Y38" s="179">
        <f t="shared" si="2"/>
        <v>0</v>
      </c>
      <c r="Z38" s="179">
        <f t="shared" si="3"/>
        <v>0</v>
      </c>
      <c r="AA38" s="179">
        <f t="shared" si="4"/>
        <v>0</v>
      </c>
      <c r="AB38" s="179">
        <f t="shared" si="5"/>
        <v>0</v>
      </c>
      <c r="AC38" s="179">
        <f t="shared" si="6"/>
        <v>0</v>
      </c>
      <c r="AD38" s="179">
        <f t="shared" si="7"/>
        <v>0</v>
      </c>
      <c r="AE38" s="179">
        <f t="shared" si="8"/>
        <v>0</v>
      </c>
      <c r="AF38" s="179">
        <f t="shared" si="9"/>
        <v>0</v>
      </c>
      <c r="AG38" s="179">
        <f t="shared" si="10"/>
        <v>0</v>
      </c>
      <c r="AH38" s="179">
        <f t="shared" si="11"/>
        <v>0</v>
      </c>
      <c r="AI38" s="179">
        <f t="shared" si="12"/>
        <v>0</v>
      </c>
      <c r="AJ38" s="180">
        <f t="shared" si="13"/>
        <v>0</v>
      </c>
      <c r="AK38" s="180">
        <f t="shared" si="14"/>
        <v>0</v>
      </c>
      <c r="AL38" s="180" t="str">
        <f t="shared" si="45"/>
        <v>0</v>
      </c>
      <c r="AM38" s="180" t="str">
        <f t="shared" si="46"/>
        <v>0</v>
      </c>
      <c r="AN38" s="180" t="str">
        <f t="shared" si="47"/>
        <v>0</v>
      </c>
      <c r="AO38" s="181" t="str">
        <f t="shared" si="15"/>
        <v>NON</v>
      </c>
      <c r="AP38" s="181" t="str">
        <f t="shared" si="16"/>
        <v>NON</v>
      </c>
      <c r="AQ38" s="181" t="str">
        <f t="shared" si="48"/>
        <v>NON</v>
      </c>
      <c r="AR38" s="181" t="str">
        <f t="shared" si="17"/>
        <v>NON</v>
      </c>
      <c r="AS38" s="182">
        <f t="shared" si="18"/>
        <v>0</v>
      </c>
      <c r="AT38" s="182">
        <f t="shared" si="19"/>
        <v>0</v>
      </c>
      <c r="AU38" s="182">
        <f t="shared" si="20"/>
        <v>0</v>
      </c>
      <c r="AV38" s="182">
        <f t="shared" si="21"/>
        <v>0</v>
      </c>
      <c r="AW38" s="182">
        <f t="shared" si="22"/>
        <v>1</v>
      </c>
      <c r="AX38" s="182">
        <f t="shared" si="23"/>
        <v>1</v>
      </c>
      <c r="AY38" s="182">
        <f t="shared" si="24"/>
        <v>1</v>
      </c>
      <c r="AZ38" s="182">
        <f t="shared" si="25"/>
        <v>1</v>
      </c>
      <c r="BA38" s="182">
        <f t="shared" si="26"/>
        <v>1</v>
      </c>
      <c r="BB38" s="183">
        <f t="shared" si="27"/>
        <v>0</v>
      </c>
      <c r="BC38" s="184">
        <f t="shared" si="28"/>
        <v>11</v>
      </c>
      <c r="BD38" s="184">
        <f t="shared" si="29"/>
        <v>11</v>
      </c>
      <c r="BE38" s="185">
        <f t="shared" si="30"/>
        <v>1</v>
      </c>
      <c r="BF38" s="185">
        <f t="shared" si="31"/>
        <v>1</v>
      </c>
      <c r="BG38" s="186">
        <f t="shared" si="32"/>
        <v>1</v>
      </c>
      <c r="BH38" s="187">
        <f t="shared" si="33"/>
        <v>1</v>
      </c>
      <c r="BI38" s="187">
        <f t="shared" si="49"/>
        <v>1</v>
      </c>
      <c r="BJ38" s="187" t="str">
        <f t="shared" si="34"/>
        <v>Faible</v>
      </c>
      <c r="BK38" s="187">
        <f t="shared" si="50"/>
        <v>1</v>
      </c>
      <c r="BL38" s="187">
        <f t="shared" si="35"/>
        <v>1</v>
      </c>
      <c r="BM38" s="187">
        <f t="shared" si="36"/>
        <v>0.5</v>
      </c>
      <c r="BN38" s="187">
        <f t="shared" si="37"/>
        <v>1</v>
      </c>
      <c r="BO38" s="186">
        <f t="shared" si="38"/>
        <v>0.5</v>
      </c>
      <c r="BP38" s="188" t="str">
        <f t="shared" si="39"/>
        <v>RISQUE MINIME</v>
      </c>
      <c r="BQ38" s="182">
        <f t="shared" si="40"/>
        <v>0</v>
      </c>
      <c r="BR38" s="182">
        <f t="shared" si="41"/>
        <v>0</v>
      </c>
      <c r="BS38" s="182">
        <f t="shared" si="42"/>
        <v>0</v>
      </c>
      <c r="BT38" s="182">
        <f t="shared" si="43"/>
        <v>0</v>
      </c>
      <c r="BU38" s="182">
        <f t="shared" si="44"/>
        <v>0</v>
      </c>
      <c r="BV38" s="159" t="str">
        <f t="shared" si="51"/>
        <v>NON</v>
      </c>
      <c r="BW38" s="105"/>
      <c r="BX38" s="105"/>
      <c r="BY38" s="105"/>
      <c r="BZ38" s="105"/>
      <c r="CA38" s="105"/>
      <c r="CB38" s="105"/>
      <c r="CC38" s="105"/>
      <c r="CD38" s="105"/>
      <c r="CE38" s="105"/>
      <c r="CF38" s="105"/>
      <c r="CG38" s="105"/>
      <c r="CH38" s="105"/>
      <c r="CI38" s="105"/>
      <c r="CJ38" s="105"/>
      <c r="CK38" s="105"/>
      <c r="CL38" s="105"/>
      <c r="CM38" s="105"/>
      <c r="CN38" s="105"/>
      <c r="CO38" s="105"/>
      <c r="CP38" s="105"/>
      <c r="CQ38" s="105"/>
      <c r="CR38" s="105"/>
      <c r="CS38" s="105"/>
      <c r="CT38" s="105"/>
      <c r="CU38" s="105"/>
      <c r="CV38" s="105"/>
      <c r="CW38" s="105"/>
      <c r="CX38" s="105"/>
      <c r="CY38" s="105"/>
      <c r="CZ38" s="105"/>
      <c r="DA38" s="105"/>
      <c r="DB38" s="105"/>
      <c r="DC38" s="105"/>
      <c r="DD38" s="105"/>
      <c r="DE38" s="105"/>
      <c r="DF38" s="105"/>
      <c r="DG38" s="105"/>
      <c r="DH38" s="105"/>
      <c r="DI38" s="105"/>
      <c r="DJ38" s="105"/>
      <c r="DK38" s="105"/>
      <c r="DL38" s="105"/>
      <c r="DM38" s="105"/>
      <c r="DN38" s="105"/>
      <c r="DO38" s="105"/>
      <c r="DP38" s="105"/>
      <c r="DQ38" s="105"/>
      <c r="DR38" s="105"/>
      <c r="DS38" s="105"/>
      <c r="DT38" s="105"/>
      <c r="DU38" s="105"/>
      <c r="DV38" s="105"/>
      <c r="DW38" s="105"/>
      <c r="DX38" s="105"/>
      <c r="DY38" s="105"/>
      <c r="DZ38" s="105"/>
      <c r="EA38" s="105"/>
      <c r="EB38" s="105"/>
      <c r="EC38" s="105"/>
      <c r="ED38" s="105"/>
      <c r="EE38" s="105"/>
      <c r="EF38" s="105"/>
      <c r="EG38" s="105"/>
      <c r="EH38" s="105"/>
      <c r="EI38" s="105"/>
      <c r="EJ38" s="105"/>
      <c r="EK38" s="105"/>
      <c r="EL38" s="105"/>
      <c r="EM38" s="105"/>
      <c r="EN38" s="105"/>
      <c r="EO38" s="105"/>
      <c r="EP38" s="105"/>
      <c r="EQ38" s="105"/>
      <c r="ER38" s="105"/>
      <c r="ES38" s="105"/>
      <c r="ET38" s="105"/>
      <c r="EU38" s="105"/>
      <c r="EV38" s="105"/>
      <c r="EW38" s="105"/>
      <c r="EX38" s="105"/>
      <c r="EY38" s="105"/>
      <c r="EZ38" s="105"/>
      <c r="FA38" s="105"/>
      <c r="FB38" s="105"/>
      <c r="FC38" s="105"/>
      <c r="FD38" s="105"/>
      <c r="FE38" s="105"/>
      <c r="FF38" s="105"/>
      <c r="FG38" s="105"/>
      <c r="FH38" s="105"/>
      <c r="FI38" s="105"/>
      <c r="FJ38" s="105"/>
      <c r="FK38" s="105"/>
      <c r="FL38" s="105"/>
      <c r="FM38" s="105"/>
      <c r="FN38" s="105"/>
      <c r="FO38" s="105"/>
      <c r="FP38" s="105"/>
      <c r="FQ38" s="105"/>
      <c r="FR38" s="105"/>
      <c r="FS38" s="105"/>
      <c r="FT38" s="105"/>
      <c r="FU38" s="105"/>
      <c r="FV38" s="105"/>
      <c r="FW38" s="105"/>
      <c r="FX38" s="105"/>
      <c r="FY38" s="105"/>
      <c r="FZ38" s="105"/>
      <c r="GA38" s="105"/>
      <c r="GB38" s="105"/>
      <c r="GC38" s="105"/>
      <c r="GD38" s="105"/>
      <c r="GE38" s="105"/>
      <c r="GF38" s="105"/>
      <c r="GG38" s="105"/>
      <c r="GH38" s="105"/>
      <c r="GI38" s="105"/>
      <c r="GJ38" s="105"/>
      <c r="GK38" s="105"/>
      <c r="GL38" s="105"/>
      <c r="GM38" s="105"/>
      <c r="GN38" s="105"/>
      <c r="GO38" s="105"/>
      <c r="GP38" s="105"/>
      <c r="GQ38" s="105"/>
      <c r="GR38" s="105"/>
      <c r="GS38" s="105"/>
      <c r="GT38" s="105"/>
      <c r="GU38" s="105"/>
      <c r="GV38" s="105"/>
      <c r="GW38" s="105"/>
      <c r="GX38" s="105"/>
      <c r="GY38" s="105"/>
      <c r="GZ38" s="105"/>
      <c r="HA38" s="105"/>
      <c r="HB38" s="105"/>
      <c r="HC38" s="105"/>
      <c r="HD38" s="105"/>
      <c r="HE38" s="105"/>
      <c r="HF38" s="105"/>
      <c r="HG38" s="105"/>
      <c r="HH38" s="105"/>
      <c r="HI38" s="105"/>
      <c r="HJ38" s="105"/>
      <c r="HK38" s="105"/>
      <c r="HL38" s="105"/>
      <c r="HM38" s="105"/>
      <c r="HN38" s="105"/>
      <c r="HO38" s="105"/>
      <c r="HP38" s="105"/>
      <c r="HQ38" s="105"/>
      <c r="HR38" s="105"/>
      <c r="HS38" s="105"/>
      <c r="HT38" s="105"/>
      <c r="HU38" s="105"/>
      <c r="HV38" s="105"/>
      <c r="HW38" s="105"/>
      <c r="HX38" s="105"/>
      <c r="HY38" s="105"/>
      <c r="HZ38" s="105"/>
      <c r="IA38" s="105"/>
      <c r="IB38" s="105"/>
    </row>
    <row r="39" spans="1:236" s="116" customFormat="1" ht="26.55" customHeight="1" x14ac:dyDescent="0.25">
      <c r="A39" s="79">
        <v>33</v>
      </c>
      <c r="B39" s="113"/>
      <c r="C39" s="113"/>
      <c r="D39" s="114"/>
      <c r="E39" s="114"/>
      <c r="F39" s="115"/>
      <c r="G39" s="123" t="s">
        <v>77</v>
      </c>
      <c r="H39" s="123" t="s">
        <v>77</v>
      </c>
      <c r="I39" s="123" t="s">
        <v>77</v>
      </c>
      <c r="J39" s="123" t="s">
        <v>77</v>
      </c>
      <c r="K39" s="123" t="s">
        <v>9</v>
      </c>
      <c r="L39" s="116" t="s">
        <v>8</v>
      </c>
      <c r="M39" s="116" t="s">
        <v>8</v>
      </c>
      <c r="N39" s="116" t="s">
        <v>8</v>
      </c>
      <c r="O39" s="116" t="s">
        <v>8</v>
      </c>
      <c r="P39" s="131" t="s">
        <v>77</v>
      </c>
      <c r="Q39" s="124" t="s">
        <v>35</v>
      </c>
      <c r="R39" s="174">
        <v>0</v>
      </c>
      <c r="S39" s="175" t="s">
        <v>59</v>
      </c>
      <c r="T39" s="175" t="s">
        <v>271</v>
      </c>
      <c r="U39" s="176" t="str">
        <f t="shared" si="0"/>
        <v>&lt; 30 mn</v>
      </c>
      <c r="V39" s="177" t="s">
        <v>32</v>
      </c>
      <c r="W39" s="178" t="s">
        <v>112</v>
      </c>
      <c r="X39" s="179">
        <f t="shared" si="1"/>
        <v>0</v>
      </c>
      <c r="Y39" s="179">
        <f t="shared" si="2"/>
        <v>0</v>
      </c>
      <c r="Z39" s="179">
        <f t="shared" si="3"/>
        <v>0</v>
      </c>
      <c r="AA39" s="179">
        <f t="shared" si="4"/>
        <v>0</v>
      </c>
      <c r="AB39" s="179">
        <f t="shared" si="5"/>
        <v>0</v>
      </c>
      <c r="AC39" s="179">
        <f t="shared" si="6"/>
        <v>0</v>
      </c>
      <c r="AD39" s="179">
        <f t="shared" si="7"/>
        <v>0</v>
      </c>
      <c r="AE39" s="179">
        <f t="shared" si="8"/>
        <v>0</v>
      </c>
      <c r="AF39" s="179">
        <f t="shared" si="9"/>
        <v>0</v>
      </c>
      <c r="AG39" s="179">
        <f t="shared" si="10"/>
        <v>0</v>
      </c>
      <c r="AH39" s="179">
        <f t="shared" si="11"/>
        <v>0</v>
      </c>
      <c r="AI39" s="179">
        <f t="shared" si="12"/>
        <v>0</v>
      </c>
      <c r="AJ39" s="180">
        <f t="shared" si="13"/>
        <v>0</v>
      </c>
      <c r="AK39" s="180">
        <f t="shared" si="14"/>
        <v>0</v>
      </c>
      <c r="AL39" s="180" t="str">
        <f t="shared" si="45"/>
        <v>0</v>
      </c>
      <c r="AM39" s="180" t="str">
        <f t="shared" si="46"/>
        <v>0</v>
      </c>
      <c r="AN39" s="180" t="str">
        <f t="shared" si="47"/>
        <v>0</v>
      </c>
      <c r="AO39" s="181" t="str">
        <f t="shared" si="15"/>
        <v>NON</v>
      </c>
      <c r="AP39" s="181" t="str">
        <f t="shared" si="16"/>
        <v>NON</v>
      </c>
      <c r="AQ39" s="181" t="str">
        <f t="shared" si="48"/>
        <v>NON</v>
      </c>
      <c r="AR39" s="181" t="str">
        <f t="shared" si="17"/>
        <v>NON</v>
      </c>
      <c r="AS39" s="182">
        <f t="shared" si="18"/>
        <v>0</v>
      </c>
      <c r="AT39" s="182">
        <f t="shared" si="19"/>
        <v>0</v>
      </c>
      <c r="AU39" s="182">
        <f t="shared" si="20"/>
        <v>0</v>
      </c>
      <c r="AV39" s="182">
        <f t="shared" si="21"/>
        <v>0</v>
      </c>
      <c r="AW39" s="182">
        <f t="shared" si="22"/>
        <v>1</v>
      </c>
      <c r="AX39" s="182">
        <f t="shared" si="23"/>
        <v>1</v>
      </c>
      <c r="AY39" s="182">
        <f t="shared" si="24"/>
        <v>1</v>
      </c>
      <c r="AZ39" s="182">
        <f t="shared" si="25"/>
        <v>1</v>
      </c>
      <c r="BA39" s="182">
        <f t="shared" si="26"/>
        <v>1</v>
      </c>
      <c r="BB39" s="183">
        <f t="shared" si="27"/>
        <v>0</v>
      </c>
      <c r="BC39" s="184">
        <f t="shared" si="28"/>
        <v>11</v>
      </c>
      <c r="BD39" s="184">
        <f t="shared" si="29"/>
        <v>11</v>
      </c>
      <c r="BE39" s="185">
        <f t="shared" si="30"/>
        <v>1</v>
      </c>
      <c r="BF39" s="185">
        <f t="shared" si="31"/>
        <v>1</v>
      </c>
      <c r="BG39" s="186">
        <f t="shared" si="32"/>
        <v>1</v>
      </c>
      <c r="BH39" s="187">
        <f t="shared" si="33"/>
        <v>1</v>
      </c>
      <c r="BI39" s="187">
        <f t="shared" si="49"/>
        <v>1</v>
      </c>
      <c r="BJ39" s="187" t="str">
        <f t="shared" si="34"/>
        <v>Faible</v>
      </c>
      <c r="BK39" s="187">
        <f t="shared" si="50"/>
        <v>1</v>
      </c>
      <c r="BL39" s="187">
        <f t="shared" si="35"/>
        <v>1</v>
      </c>
      <c r="BM39" s="187">
        <f t="shared" si="36"/>
        <v>0.5</v>
      </c>
      <c r="BN39" s="187">
        <f t="shared" si="37"/>
        <v>1</v>
      </c>
      <c r="BO39" s="186">
        <f t="shared" si="38"/>
        <v>0.5</v>
      </c>
      <c r="BP39" s="188" t="str">
        <f t="shared" si="39"/>
        <v>RISQUE MINIME</v>
      </c>
      <c r="BQ39" s="182">
        <f t="shared" si="40"/>
        <v>0</v>
      </c>
      <c r="BR39" s="182">
        <f t="shared" si="41"/>
        <v>0</v>
      </c>
      <c r="BS39" s="182">
        <f t="shared" si="42"/>
        <v>0</v>
      </c>
      <c r="BT39" s="182">
        <f t="shared" si="43"/>
        <v>0</v>
      </c>
      <c r="BU39" s="182">
        <f t="shared" si="44"/>
        <v>0</v>
      </c>
      <c r="BV39" s="159" t="str">
        <f t="shared" si="51"/>
        <v>NON</v>
      </c>
      <c r="BW39" s="105"/>
      <c r="BX39" s="105"/>
      <c r="BY39" s="105"/>
      <c r="BZ39" s="105"/>
      <c r="CA39" s="105"/>
      <c r="CB39" s="105"/>
      <c r="CC39" s="105"/>
      <c r="CD39" s="105"/>
      <c r="CE39" s="105"/>
      <c r="CF39" s="105"/>
      <c r="CG39" s="105"/>
      <c r="CH39" s="105"/>
      <c r="CI39" s="105"/>
      <c r="CJ39" s="105"/>
      <c r="CK39" s="105"/>
      <c r="CL39" s="105"/>
      <c r="CM39" s="105"/>
      <c r="CN39" s="105"/>
      <c r="CO39" s="105"/>
      <c r="CP39" s="105"/>
      <c r="CQ39" s="105"/>
      <c r="CR39" s="105"/>
      <c r="CS39" s="105"/>
      <c r="CT39" s="105"/>
      <c r="CU39" s="105"/>
      <c r="CV39" s="105"/>
      <c r="CW39" s="105"/>
      <c r="CX39" s="105"/>
      <c r="CY39" s="105"/>
      <c r="CZ39" s="105"/>
      <c r="DA39" s="105"/>
      <c r="DB39" s="105"/>
      <c r="DC39" s="105"/>
      <c r="DD39" s="105"/>
      <c r="DE39" s="105"/>
      <c r="DF39" s="105"/>
      <c r="DG39" s="105"/>
      <c r="DH39" s="105"/>
      <c r="DI39" s="105"/>
      <c r="DJ39" s="105"/>
      <c r="DK39" s="105"/>
      <c r="DL39" s="105"/>
      <c r="DM39" s="105"/>
      <c r="DN39" s="105"/>
      <c r="DO39" s="105"/>
      <c r="DP39" s="105"/>
      <c r="DQ39" s="105"/>
      <c r="DR39" s="105"/>
      <c r="DS39" s="105"/>
      <c r="DT39" s="105"/>
      <c r="DU39" s="105"/>
      <c r="DV39" s="105"/>
      <c r="DW39" s="105"/>
      <c r="DX39" s="105"/>
      <c r="DY39" s="105"/>
      <c r="DZ39" s="105"/>
      <c r="EA39" s="105"/>
      <c r="EB39" s="105"/>
      <c r="EC39" s="105"/>
      <c r="ED39" s="105"/>
      <c r="EE39" s="105"/>
      <c r="EF39" s="105"/>
      <c r="EG39" s="105"/>
      <c r="EH39" s="105"/>
      <c r="EI39" s="105"/>
      <c r="EJ39" s="105"/>
      <c r="EK39" s="105"/>
      <c r="EL39" s="105"/>
      <c r="EM39" s="105"/>
      <c r="EN39" s="105"/>
      <c r="EO39" s="105"/>
      <c r="EP39" s="105"/>
      <c r="EQ39" s="105"/>
      <c r="ER39" s="105"/>
      <c r="ES39" s="105"/>
      <c r="ET39" s="105"/>
      <c r="EU39" s="105"/>
      <c r="EV39" s="105"/>
      <c r="EW39" s="105"/>
      <c r="EX39" s="105"/>
      <c r="EY39" s="105"/>
      <c r="EZ39" s="105"/>
      <c r="FA39" s="105"/>
      <c r="FB39" s="105"/>
      <c r="FC39" s="105"/>
      <c r="FD39" s="105"/>
      <c r="FE39" s="105"/>
      <c r="FF39" s="105"/>
      <c r="FG39" s="105"/>
      <c r="FH39" s="105"/>
      <c r="FI39" s="105"/>
      <c r="FJ39" s="105"/>
      <c r="FK39" s="105"/>
      <c r="FL39" s="105"/>
      <c r="FM39" s="105"/>
      <c r="FN39" s="105"/>
      <c r="FO39" s="105"/>
      <c r="FP39" s="105"/>
      <c r="FQ39" s="105"/>
      <c r="FR39" s="105"/>
      <c r="FS39" s="105"/>
      <c r="FT39" s="105"/>
      <c r="FU39" s="105"/>
      <c r="FV39" s="105"/>
      <c r="FW39" s="105"/>
      <c r="FX39" s="105"/>
      <c r="FY39" s="105"/>
      <c r="FZ39" s="105"/>
      <c r="GA39" s="105"/>
      <c r="GB39" s="105"/>
      <c r="GC39" s="105"/>
      <c r="GD39" s="105"/>
      <c r="GE39" s="105"/>
      <c r="GF39" s="105"/>
      <c r="GG39" s="105"/>
      <c r="GH39" s="105"/>
      <c r="GI39" s="105"/>
      <c r="GJ39" s="105"/>
      <c r="GK39" s="105"/>
      <c r="GL39" s="105"/>
      <c r="GM39" s="105"/>
      <c r="GN39" s="105"/>
      <c r="GO39" s="105"/>
      <c r="GP39" s="105"/>
      <c r="GQ39" s="105"/>
      <c r="GR39" s="105"/>
      <c r="GS39" s="105"/>
      <c r="GT39" s="105"/>
      <c r="GU39" s="105"/>
      <c r="GV39" s="105"/>
      <c r="GW39" s="105"/>
      <c r="GX39" s="105"/>
      <c r="GY39" s="105"/>
      <c r="GZ39" s="105"/>
      <c r="HA39" s="105"/>
      <c r="HB39" s="105"/>
      <c r="HC39" s="105"/>
      <c r="HD39" s="105"/>
      <c r="HE39" s="105"/>
      <c r="HF39" s="105"/>
      <c r="HG39" s="105"/>
      <c r="HH39" s="105"/>
      <c r="HI39" s="105"/>
      <c r="HJ39" s="105"/>
      <c r="HK39" s="105"/>
      <c r="HL39" s="105"/>
      <c r="HM39" s="105"/>
      <c r="HN39" s="105"/>
      <c r="HO39" s="105"/>
      <c r="HP39" s="105"/>
      <c r="HQ39" s="105"/>
      <c r="HR39" s="105"/>
      <c r="HS39" s="105"/>
      <c r="HT39" s="105"/>
      <c r="HU39" s="105"/>
      <c r="HV39" s="105"/>
      <c r="HW39" s="105"/>
      <c r="HX39" s="105"/>
      <c r="HY39" s="105"/>
      <c r="HZ39" s="105"/>
      <c r="IA39" s="105"/>
      <c r="IB39" s="105"/>
    </row>
    <row r="40" spans="1:236" s="116" customFormat="1" ht="26.55" customHeight="1" x14ac:dyDescent="0.25">
      <c r="A40" s="79">
        <v>34</v>
      </c>
      <c r="B40" s="113"/>
      <c r="C40" s="113"/>
      <c r="D40" s="114"/>
      <c r="E40" s="114"/>
      <c r="F40" s="115"/>
      <c r="G40" s="123" t="s">
        <v>77</v>
      </c>
      <c r="H40" s="123" t="s">
        <v>77</v>
      </c>
      <c r="I40" s="123" t="s">
        <v>77</v>
      </c>
      <c r="J40" s="123" t="s">
        <v>77</v>
      </c>
      <c r="K40" s="123" t="s">
        <v>9</v>
      </c>
      <c r="L40" s="116" t="s">
        <v>8</v>
      </c>
      <c r="M40" s="116" t="s">
        <v>8</v>
      </c>
      <c r="N40" s="116" t="s">
        <v>8</v>
      </c>
      <c r="O40" s="116" t="s">
        <v>8</v>
      </c>
      <c r="P40" s="131" t="s">
        <v>77</v>
      </c>
      <c r="Q40" s="124" t="s">
        <v>35</v>
      </c>
      <c r="R40" s="174">
        <v>0</v>
      </c>
      <c r="S40" s="175" t="s">
        <v>59</v>
      </c>
      <c r="T40" s="175" t="s">
        <v>271</v>
      </c>
      <c r="U40" s="176" t="str">
        <f t="shared" ref="U40:U103" si="52">IF(ISNA(VLOOKUP((CONCATENATE(S40,T40)),Fréquencess,2,FALSE)),0,VLOOKUP((CONCATENATE(S40,T40)),Fréquencess,2,FALSE))</f>
        <v>&lt; 30 mn</v>
      </c>
      <c r="V40" s="177" t="s">
        <v>32</v>
      </c>
      <c r="W40" s="178" t="s">
        <v>112</v>
      </c>
      <c r="X40" s="179">
        <f t="shared" si="1"/>
        <v>0</v>
      </c>
      <c r="Y40" s="179">
        <f t="shared" si="2"/>
        <v>0</v>
      </c>
      <c r="Z40" s="179">
        <f t="shared" si="3"/>
        <v>0</v>
      </c>
      <c r="AA40" s="179">
        <f t="shared" si="4"/>
        <v>0</v>
      </c>
      <c r="AB40" s="179">
        <f t="shared" si="5"/>
        <v>0</v>
      </c>
      <c r="AC40" s="179">
        <f t="shared" si="6"/>
        <v>0</v>
      </c>
      <c r="AD40" s="179">
        <f t="shared" si="7"/>
        <v>0</v>
      </c>
      <c r="AE40" s="179">
        <f t="shared" si="8"/>
        <v>0</v>
      </c>
      <c r="AF40" s="179">
        <f t="shared" si="9"/>
        <v>0</v>
      </c>
      <c r="AG40" s="179">
        <f t="shared" si="10"/>
        <v>0</v>
      </c>
      <c r="AH40" s="179">
        <f t="shared" si="11"/>
        <v>0</v>
      </c>
      <c r="AI40" s="179">
        <f t="shared" si="12"/>
        <v>0</v>
      </c>
      <c r="AJ40" s="180">
        <f t="shared" si="13"/>
        <v>0</v>
      </c>
      <c r="AK40" s="180">
        <f t="shared" si="14"/>
        <v>0</v>
      </c>
      <c r="AL40" s="180" t="str">
        <f t="shared" si="45"/>
        <v>0</v>
      </c>
      <c r="AM40" s="180" t="str">
        <f t="shared" si="46"/>
        <v>0</v>
      </c>
      <c r="AN40" s="180" t="str">
        <f t="shared" si="47"/>
        <v>0</v>
      </c>
      <c r="AO40" s="181" t="str">
        <f t="shared" si="15"/>
        <v>NON</v>
      </c>
      <c r="AP40" s="181" t="str">
        <f t="shared" si="16"/>
        <v>NON</v>
      </c>
      <c r="AQ40" s="181" t="str">
        <f t="shared" si="48"/>
        <v>NON</v>
      </c>
      <c r="AR40" s="181" t="str">
        <f t="shared" si="17"/>
        <v>NON</v>
      </c>
      <c r="AS40" s="182">
        <f t="shared" si="18"/>
        <v>0</v>
      </c>
      <c r="AT40" s="182">
        <f t="shared" si="19"/>
        <v>0</v>
      </c>
      <c r="AU40" s="182">
        <f t="shared" si="20"/>
        <v>0</v>
      </c>
      <c r="AV40" s="182">
        <f t="shared" si="21"/>
        <v>0</v>
      </c>
      <c r="AW40" s="182">
        <f t="shared" si="22"/>
        <v>1</v>
      </c>
      <c r="AX40" s="182">
        <f t="shared" si="23"/>
        <v>1</v>
      </c>
      <c r="AY40" s="182">
        <f t="shared" si="24"/>
        <v>1</v>
      </c>
      <c r="AZ40" s="182">
        <f t="shared" si="25"/>
        <v>1</v>
      </c>
      <c r="BA40" s="182">
        <f t="shared" si="26"/>
        <v>1</v>
      </c>
      <c r="BB40" s="183">
        <f t="shared" si="27"/>
        <v>0</v>
      </c>
      <c r="BC40" s="184">
        <f t="shared" ref="BC40:BC103" si="53">BE40*10+BG40</f>
        <v>11</v>
      </c>
      <c r="BD40" s="184">
        <f t="shared" ref="BD40:BD103" si="54">BH40*10+BF40</f>
        <v>11</v>
      </c>
      <c r="BE40" s="185">
        <f t="shared" ref="BE40:BE103" si="55">IF(BB40&gt;0.33,5,(IF(BB40&gt;0.12,4,IF(BB40&gt;0.05,3,IF(BB40&gt;0.01001,2,1)))))</f>
        <v>1</v>
      </c>
      <c r="BF40" s="185">
        <f t="shared" si="31"/>
        <v>1</v>
      </c>
      <c r="BG40" s="186">
        <f t="shared" si="32"/>
        <v>1</v>
      </c>
      <c r="BH40" s="187">
        <f t="shared" ref="BH40:BH103" si="56">IF(ISNA(VLOOKUP(BC40,Exposition,2,FALSE)),0,VLOOKUP(BC40,Exposition,2,FALSE))</f>
        <v>1</v>
      </c>
      <c r="BI40" s="187">
        <f t="shared" ref="BI40:BI103" si="57">IF(ISNA(VLOOKUP(BD40,Risque_potentiel,2,FALSE)),0,VLOOKUP(BD40,Risque_potentiel,2,FALSE))</f>
        <v>1</v>
      </c>
      <c r="BJ40" s="187" t="str">
        <f t="shared" ref="BJ40:BJ103" si="58">IF(BI40&gt;=10000,"Fort",IF(BI40&lt;100,"Faible", "Moyen"))</f>
        <v>Faible</v>
      </c>
      <c r="BK40" s="187">
        <f t="shared" ref="BK40:BK103" si="59">VLOOKUP(BF40,score_danger,2,FALSE)</f>
        <v>1</v>
      </c>
      <c r="BL40" s="187">
        <f t="shared" si="35"/>
        <v>1</v>
      </c>
      <c r="BM40" s="187">
        <f t="shared" si="36"/>
        <v>0.5</v>
      </c>
      <c r="BN40" s="187">
        <f t="shared" si="37"/>
        <v>1</v>
      </c>
      <c r="BO40" s="186">
        <f t="shared" si="38"/>
        <v>0.5</v>
      </c>
      <c r="BP40" s="188" t="str">
        <f t="shared" si="39"/>
        <v>RISQUE MINIME</v>
      </c>
      <c r="BQ40" s="182">
        <f t="shared" si="40"/>
        <v>0</v>
      </c>
      <c r="BR40" s="182">
        <f t="shared" si="41"/>
        <v>0</v>
      </c>
      <c r="BS40" s="182">
        <f t="shared" si="42"/>
        <v>0</v>
      </c>
      <c r="BT40" s="182">
        <f t="shared" si="43"/>
        <v>0</v>
      </c>
      <c r="BU40" s="182">
        <f t="shared" si="44"/>
        <v>0</v>
      </c>
      <c r="BV40" s="159" t="str">
        <f t="shared" si="51"/>
        <v>NON</v>
      </c>
      <c r="BW40" s="105"/>
      <c r="BX40" s="105"/>
      <c r="BY40" s="105"/>
      <c r="BZ40" s="105"/>
      <c r="CA40" s="105"/>
      <c r="CB40" s="105"/>
      <c r="CC40" s="105"/>
      <c r="CD40" s="105"/>
      <c r="CE40" s="105"/>
      <c r="CF40" s="105"/>
      <c r="CG40" s="105"/>
      <c r="CH40" s="105"/>
      <c r="CI40" s="105"/>
      <c r="CJ40" s="105"/>
      <c r="CK40" s="105"/>
      <c r="CL40" s="105"/>
      <c r="CM40" s="105"/>
      <c r="CN40" s="105"/>
      <c r="CO40" s="105"/>
      <c r="CP40" s="105"/>
      <c r="CQ40" s="105"/>
      <c r="CR40" s="105"/>
      <c r="CS40" s="105"/>
      <c r="CT40" s="105"/>
      <c r="CU40" s="105"/>
      <c r="CV40" s="105"/>
      <c r="CW40" s="105"/>
      <c r="CX40" s="105"/>
      <c r="CY40" s="105"/>
      <c r="CZ40" s="105"/>
      <c r="DA40" s="105"/>
      <c r="DB40" s="105"/>
      <c r="DC40" s="105"/>
      <c r="DD40" s="105"/>
      <c r="DE40" s="105"/>
      <c r="DF40" s="105"/>
      <c r="DG40" s="105"/>
      <c r="DH40" s="105"/>
      <c r="DI40" s="105"/>
      <c r="DJ40" s="105"/>
      <c r="DK40" s="105"/>
      <c r="DL40" s="105"/>
      <c r="DM40" s="105"/>
      <c r="DN40" s="105"/>
      <c r="DO40" s="105"/>
      <c r="DP40" s="105"/>
      <c r="DQ40" s="105"/>
      <c r="DR40" s="105"/>
      <c r="DS40" s="105"/>
      <c r="DT40" s="105"/>
      <c r="DU40" s="105"/>
      <c r="DV40" s="105"/>
      <c r="DW40" s="105"/>
      <c r="DX40" s="105"/>
      <c r="DY40" s="105"/>
      <c r="DZ40" s="105"/>
      <c r="EA40" s="105"/>
      <c r="EB40" s="105"/>
      <c r="EC40" s="105"/>
      <c r="ED40" s="105"/>
      <c r="EE40" s="105"/>
      <c r="EF40" s="105"/>
      <c r="EG40" s="105"/>
      <c r="EH40" s="105"/>
      <c r="EI40" s="105"/>
      <c r="EJ40" s="105"/>
      <c r="EK40" s="105"/>
      <c r="EL40" s="105"/>
      <c r="EM40" s="105"/>
      <c r="EN40" s="105"/>
      <c r="EO40" s="105"/>
      <c r="EP40" s="105"/>
      <c r="EQ40" s="105"/>
      <c r="ER40" s="105"/>
      <c r="ES40" s="105"/>
      <c r="ET40" s="105"/>
      <c r="EU40" s="105"/>
      <c r="EV40" s="105"/>
      <c r="EW40" s="105"/>
      <c r="EX40" s="105"/>
      <c r="EY40" s="105"/>
      <c r="EZ40" s="105"/>
      <c r="FA40" s="105"/>
      <c r="FB40" s="105"/>
      <c r="FC40" s="105"/>
      <c r="FD40" s="105"/>
      <c r="FE40" s="105"/>
      <c r="FF40" s="105"/>
      <c r="FG40" s="105"/>
      <c r="FH40" s="105"/>
      <c r="FI40" s="105"/>
      <c r="FJ40" s="105"/>
      <c r="FK40" s="105"/>
      <c r="FL40" s="105"/>
      <c r="FM40" s="105"/>
      <c r="FN40" s="105"/>
      <c r="FO40" s="105"/>
      <c r="FP40" s="105"/>
      <c r="FQ40" s="105"/>
      <c r="FR40" s="105"/>
      <c r="FS40" s="105"/>
      <c r="FT40" s="105"/>
      <c r="FU40" s="105"/>
      <c r="FV40" s="105"/>
      <c r="FW40" s="105"/>
      <c r="FX40" s="105"/>
      <c r="FY40" s="105"/>
      <c r="FZ40" s="105"/>
      <c r="GA40" s="105"/>
      <c r="GB40" s="105"/>
      <c r="GC40" s="105"/>
      <c r="GD40" s="105"/>
      <c r="GE40" s="105"/>
      <c r="GF40" s="105"/>
      <c r="GG40" s="105"/>
      <c r="GH40" s="105"/>
      <c r="GI40" s="105"/>
      <c r="GJ40" s="105"/>
      <c r="GK40" s="105"/>
      <c r="GL40" s="105"/>
      <c r="GM40" s="105"/>
      <c r="GN40" s="105"/>
      <c r="GO40" s="105"/>
      <c r="GP40" s="105"/>
      <c r="GQ40" s="105"/>
      <c r="GR40" s="105"/>
      <c r="GS40" s="105"/>
      <c r="GT40" s="105"/>
      <c r="GU40" s="105"/>
      <c r="GV40" s="105"/>
      <c r="GW40" s="105"/>
      <c r="GX40" s="105"/>
      <c r="GY40" s="105"/>
      <c r="GZ40" s="105"/>
      <c r="HA40" s="105"/>
      <c r="HB40" s="105"/>
      <c r="HC40" s="105"/>
      <c r="HD40" s="105"/>
      <c r="HE40" s="105"/>
      <c r="HF40" s="105"/>
      <c r="HG40" s="105"/>
      <c r="HH40" s="105"/>
      <c r="HI40" s="105"/>
      <c r="HJ40" s="105"/>
      <c r="HK40" s="105"/>
      <c r="HL40" s="105"/>
      <c r="HM40" s="105"/>
      <c r="HN40" s="105"/>
      <c r="HO40" s="105"/>
      <c r="HP40" s="105"/>
      <c r="HQ40" s="105"/>
      <c r="HR40" s="105"/>
      <c r="HS40" s="105"/>
      <c r="HT40" s="105"/>
      <c r="HU40" s="105"/>
      <c r="HV40" s="105"/>
      <c r="HW40" s="105"/>
      <c r="HX40" s="105"/>
      <c r="HY40" s="105"/>
      <c r="HZ40" s="105"/>
      <c r="IA40" s="105"/>
      <c r="IB40" s="105"/>
    </row>
    <row r="41" spans="1:236" s="116" customFormat="1" ht="26.55" customHeight="1" x14ac:dyDescent="0.25">
      <c r="A41" s="79">
        <v>35</v>
      </c>
      <c r="B41" s="113"/>
      <c r="C41" s="113"/>
      <c r="D41" s="114"/>
      <c r="E41" s="114"/>
      <c r="F41" s="115"/>
      <c r="G41" s="123" t="s">
        <v>77</v>
      </c>
      <c r="H41" s="123" t="s">
        <v>77</v>
      </c>
      <c r="I41" s="123" t="s">
        <v>77</v>
      </c>
      <c r="J41" s="123" t="s">
        <v>77</v>
      </c>
      <c r="K41" s="123" t="s">
        <v>9</v>
      </c>
      <c r="L41" s="116" t="s">
        <v>8</v>
      </c>
      <c r="M41" s="116" t="s">
        <v>8</v>
      </c>
      <c r="N41" s="116" t="s">
        <v>8</v>
      </c>
      <c r="O41" s="116" t="s">
        <v>8</v>
      </c>
      <c r="P41" s="131" t="s">
        <v>77</v>
      </c>
      <c r="Q41" s="124" t="s">
        <v>35</v>
      </c>
      <c r="R41" s="174">
        <v>0</v>
      </c>
      <c r="S41" s="175" t="s">
        <v>59</v>
      </c>
      <c r="T41" s="175" t="s">
        <v>271</v>
      </c>
      <c r="U41" s="176" t="str">
        <f t="shared" si="52"/>
        <v>&lt; 30 mn</v>
      </c>
      <c r="V41" s="177" t="s">
        <v>32</v>
      </c>
      <c r="W41" s="178" t="s">
        <v>112</v>
      </c>
      <c r="X41" s="179">
        <f t="shared" si="1"/>
        <v>0</v>
      </c>
      <c r="Y41" s="179">
        <f t="shared" si="2"/>
        <v>0</v>
      </c>
      <c r="Z41" s="179">
        <f t="shared" si="3"/>
        <v>0</v>
      </c>
      <c r="AA41" s="179">
        <f t="shared" si="4"/>
        <v>0</v>
      </c>
      <c r="AB41" s="179">
        <f t="shared" si="5"/>
        <v>0</v>
      </c>
      <c r="AC41" s="179">
        <f t="shared" si="6"/>
        <v>0</v>
      </c>
      <c r="AD41" s="179">
        <f t="shared" si="7"/>
        <v>0</v>
      </c>
      <c r="AE41" s="179">
        <f t="shared" si="8"/>
        <v>0</v>
      </c>
      <c r="AF41" s="179">
        <f t="shared" si="9"/>
        <v>0</v>
      </c>
      <c r="AG41" s="179">
        <f t="shared" si="10"/>
        <v>0</v>
      </c>
      <c r="AH41" s="179">
        <f t="shared" si="11"/>
        <v>0</v>
      </c>
      <c r="AI41" s="179">
        <f t="shared" si="12"/>
        <v>0</v>
      </c>
      <c r="AJ41" s="180">
        <f t="shared" si="13"/>
        <v>0</v>
      </c>
      <c r="AK41" s="180">
        <f t="shared" si="14"/>
        <v>0</v>
      </c>
      <c r="AL41" s="180" t="str">
        <f t="shared" si="45"/>
        <v>0</v>
      </c>
      <c r="AM41" s="180" t="str">
        <f t="shared" si="46"/>
        <v>0</v>
      </c>
      <c r="AN41" s="180" t="str">
        <f t="shared" si="47"/>
        <v>0</v>
      </c>
      <c r="AO41" s="181" t="str">
        <f t="shared" si="15"/>
        <v>NON</v>
      </c>
      <c r="AP41" s="181" t="str">
        <f t="shared" ref="AP41:AP104" si="60">IF(AK41=0,"NON","OUI")</f>
        <v>NON</v>
      </c>
      <c r="AQ41" s="181" t="str">
        <f t="shared" si="48"/>
        <v>NON</v>
      </c>
      <c r="AR41" s="181" t="str">
        <f t="shared" si="17"/>
        <v>NON</v>
      </c>
      <c r="AS41" s="182">
        <f t="shared" si="18"/>
        <v>0</v>
      </c>
      <c r="AT41" s="182">
        <f t="shared" si="19"/>
        <v>0</v>
      </c>
      <c r="AU41" s="182">
        <f t="shared" si="20"/>
        <v>0</v>
      </c>
      <c r="AV41" s="182">
        <f t="shared" si="21"/>
        <v>0</v>
      </c>
      <c r="AW41" s="182">
        <f t="shared" si="22"/>
        <v>1</v>
      </c>
      <c r="AX41" s="182">
        <f t="shared" si="23"/>
        <v>1</v>
      </c>
      <c r="AY41" s="182">
        <f t="shared" si="24"/>
        <v>1</v>
      </c>
      <c r="AZ41" s="182">
        <f t="shared" si="25"/>
        <v>1</v>
      </c>
      <c r="BA41" s="182">
        <f t="shared" si="26"/>
        <v>1</v>
      </c>
      <c r="BB41" s="183">
        <f t="shared" si="27"/>
        <v>0</v>
      </c>
      <c r="BC41" s="184">
        <f t="shared" si="53"/>
        <v>11</v>
      </c>
      <c r="BD41" s="184">
        <f t="shared" si="54"/>
        <v>11</v>
      </c>
      <c r="BE41" s="185">
        <f t="shared" si="55"/>
        <v>1</v>
      </c>
      <c r="BF41" s="185">
        <f t="shared" si="31"/>
        <v>1</v>
      </c>
      <c r="BG41" s="186">
        <f t="shared" si="32"/>
        <v>1</v>
      </c>
      <c r="BH41" s="187">
        <f t="shared" si="56"/>
        <v>1</v>
      </c>
      <c r="BI41" s="187">
        <f t="shared" si="57"/>
        <v>1</v>
      </c>
      <c r="BJ41" s="187" t="str">
        <f t="shared" si="58"/>
        <v>Faible</v>
      </c>
      <c r="BK41" s="187">
        <f t="shared" si="59"/>
        <v>1</v>
      </c>
      <c r="BL41" s="187">
        <f t="shared" si="35"/>
        <v>1</v>
      </c>
      <c r="BM41" s="187">
        <f t="shared" si="36"/>
        <v>0.5</v>
      </c>
      <c r="BN41" s="187">
        <f t="shared" si="37"/>
        <v>1</v>
      </c>
      <c r="BO41" s="186">
        <f t="shared" si="38"/>
        <v>0.5</v>
      </c>
      <c r="BP41" s="188" t="str">
        <f t="shared" si="39"/>
        <v>RISQUE MINIME</v>
      </c>
      <c r="BQ41" s="182">
        <f t="shared" si="40"/>
        <v>0</v>
      </c>
      <c r="BR41" s="182">
        <f t="shared" si="41"/>
        <v>0</v>
      </c>
      <c r="BS41" s="182">
        <f t="shared" si="42"/>
        <v>0</v>
      </c>
      <c r="BT41" s="182">
        <f t="shared" si="43"/>
        <v>0</v>
      </c>
      <c r="BU41" s="182">
        <f t="shared" si="44"/>
        <v>0</v>
      </c>
      <c r="BV41" s="159" t="str">
        <f t="shared" si="51"/>
        <v>NON</v>
      </c>
      <c r="BW41" s="105"/>
      <c r="BX41" s="105"/>
      <c r="BY41" s="105"/>
      <c r="BZ41" s="105"/>
      <c r="CA41" s="105"/>
      <c r="CB41" s="105"/>
      <c r="CC41" s="105"/>
      <c r="CD41" s="105"/>
      <c r="CE41" s="105"/>
      <c r="CF41" s="105"/>
      <c r="CG41" s="105"/>
      <c r="CH41" s="105"/>
      <c r="CI41" s="105"/>
      <c r="CJ41" s="105"/>
      <c r="CK41" s="105"/>
      <c r="CL41" s="105"/>
      <c r="CM41" s="105"/>
      <c r="CN41" s="105"/>
      <c r="CO41" s="105"/>
      <c r="CP41" s="105"/>
      <c r="CQ41" s="105"/>
      <c r="CR41" s="105"/>
      <c r="CS41" s="105"/>
      <c r="CT41" s="105"/>
      <c r="CU41" s="105"/>
      <c r="CV41" s="105"/>
      <c r="CW41" s="105"/>
      <c r="CX41" s="105"/>
      <c r="CY41" s="105"/>
      <c r="CZ41" s="105"/>
      <c r="DA41" s="105"/>
      <c r="DB41" s="105"/>
      <c r="DC41" s="105"/>
      <c r="DD41" s="105"/>
      <c r="DE41" s="105"/>
      <c r="DF41" s="105"/>
      <c r="DG41" s="105"/>
      <c r="DH41" s="105"/>
      <c r="DI41" s="105"/>
      <c r="DJ41" s="105"/>
      <c r="DK41" s="105"/>
      <c r="DL41" s="105"/>
      <c r="DM41" s="105"/>
      <c r="DN41" s="105"/>
      <c r="DO41" s="105"/>
      <c r="DP41" s="105"/>
      <c r="DQ41" s="105"/>
      <c r="DR41" s="105"/>
      <c r="DS41" s="105"/>
      <c r="DT41" s="105"/>
      <c r="DU41" s="105"/>
      <c r="DV41" s="105"/>
      <c r="DW41" s="105"/>
      <c r="DX41" s="105"/>
      <c r="DY41" s="105"/>
      <c r="DZ41" s="105"/>
      <c r="EA41" s="105"/>
      <c r="EB41" s="105"/>
      <c r="EC41" s="105"/>
      <c r="ED41" s="105"/>
      <c r="EE41" s="105"/>
      <c r="EF41" s="105"/>
      <c r="EG41" s="105"/>
      <c r="EH41" s="105"/>
      <c r="EI41" s="105"/>
      <c r="EJ41" s="105"/>
      <c r="EK41" s="105"/>
      <c r="EL41" s="105"/>
      <c r="EM41" s="105"/>
      <c r="EN41" s="105"/>
      <c r="EO41" s="105"/>
      <c r="EP41" s="105"/>
      <c r="EQ41" s="105"/>
      <c r="ER41" s="105"/>
      <c r="ES41" s="105"/>
      <c r="ET41" s="105"/>
      <c r="EU41" s="105"/>
      <c r="EV41" s="105"/>
      <c r="EW41" s="105"/>
      <c r="EX41" s="105"/>
      <c r="EY41" s="105"/>
      <c r="EZ41" s="105"/>
      <c r="FA41" s="105"/>
      <c r="FB41" s="105"/>
      <c r="FC41" s="105"/>
      <c r="FD41" s="105"/>
      <c r="FE41" s="105"/>
      <c r="FF41" s="105"/>
      <c r="FG41" s="105"/>
      <c r="FH41" s="105"/>
      <c r="FI41" s="105"/>
      <c r="FJ41" s="105"/>
      <c r="FK41" s="105"/>
      <c r="FL41" s="105"/>
      <c r="FM41" s="105"/>
      <c r="FN41" s="105"/>
      <c r="FO41" s="105"/>
      <c r="FP41" s="105"/>
      <c r="FQ41" s="105"/>
      <c r="FR41" s="105"/>
      <c r="FS41" s="105"/>
      <c r="FT41" s="105"/>
      <c r="FU41" s="105"/>
      <c r="FV41" s="105"/>
      <c r="FW41" s="105"/>
      <c r="FX41" s="105"/>
      <c r="FY41" s="105"/>
      <c r="FZ41" s="105"/>
      <c r="GA41" s="105"/>
      <c r="GB41" s="105"/>
      <c r="GC41" s="105"/>
      <c r="GD41" s="105"/>
      <c r="GE41" s="105"/>
      <c r="GF41" s="105"/>
      <c r="GG41" s="105"/>
      <c r="GH41" s="105"/>
      <c r="GI41" s="105"/>
      <c r="GJ41" s="105"/>
      <c r="GK41" s="105"/>
      <c r="GL41" s="105"/>
      <c r="GM41" s="105"/>
      <c r="GN41" s="105"/>
      <c r="GO41" s="105"/>
      <c r="GP41" s="105"/>
      <c r="GQ41" s="105"/>
      <c r="GR41" s="105"/>
      <c r="GS41" s="105"/>
      <c r="GT41" s="105"/>
      <c r="GU41" s="105"/>
      <c r="GV41" s="105"/>
      <c r="GW41" s="105"/>
      <c r="GX41" s="105"/>
      <c r="GY41" s="105"/>
      <c r="GZ41" s="105"/>
      <c r="HA41" s="105"/>
      <c r="HB41" s="105"/>
      <c r="HC41" s="105"/>
      <c r="HD41" s="105"/>
      <c r="HE41" s="105"/>
      <c r="HF41" s="105"/>
      <c r="HG41" s="105"/>
      <c r="HH41" s="105"/>
      <c r="HI41" s="105"/>
      <c r="HJ41" s="105"/>
      <c r="HK41" s="105"/>
      <c r="HL41" s="105"/>
      <c r="HM41" s="105"/>
      <c r="HN41" s="105"/>
      <c r="HO41" s="105"/>
      <c r="HP41" s="105"/>
      <c r="HQ41" s="105"/>
      <c r="HR41" s="105"/>
      <c r="HS41" s="105"/>
      <c r="HT41" s="105"/>
      <c r="HU41" s="105"/>
      <c r="HV41" s="105"/>
      <c r="HW41" s="105"/>
      <c r="HX41" s="105"/>
      <c r="HY41" s="105"/>
      <c r="HZ41" s="105"/>
      <c r="IA41" s="105"/>
      <c r="IB41" s="105"/>
    </row>
    <row r="42" spans="1:236" s="116" customFormat="1" ht="26.55" customHeight="1" x14ac:dyDescent="0.25">
      <c r="A42" s="79">
        <v>36</v>
      </c>
      <c r="B42" s="113"/>
      <c r="C42" s="113"/>
      <c r="D42" s="114"/>
      <c r="E42" s="114"/>
      <c r="F42" s="115"/>
      <c r="G42" s="123" t="s">
        <v>77</v>
      </c>
      <c r="H42" s="123" t="s">
        <v>77</v>
      </c>
      <c r="I42" s="123" t="s">
        <v>77</v>
      </c>
      <c r="J42" s="123" t="s">
        <v>77</v>
      </c>
      <c r="K42" s="123" t="s">
        <v>9</v>
      </c>
      <c r="L42" s="116" t="s">
        <v>8</v>
      </c>
      <c r="M42" s="116" t="s">
        <v>8</v>
      </c>
      <c r="N42" s="116" t="s">
        <v>8</v>
      </c>
      <c r="O42" s="116" t="s">
        <v>8</v>
      </c>
      <c r="P42" s="131" t="s">
        <v>77</v>
      </c>
      <c r="Q42" s="124" t="s">
        <v>35</v>
      </c>
      <c r="R42" s="174">
        <v>0</v>
      </c>
      <c r="S42" s="175" t="s">
        <v>59</v>
      </c>
      <c r="T42" s="175" t="s">
        <v>271</v>
      </c>
      <c r="U42" s="176" t="str">
        <f t="shared" si="52"/>
        <v>&lt; 30 mn</v>
      </c>
      <c r="V42" s="177" t="s">
        <v>32</v>
      </c>
      <c r="W42" s="178" t="s">
        <v>112</v>
      </c>
      <c r="X42" s="179">
        <f t="shared" si="1"/>
        <v>0</v>
      </c>
      <c r="Y42" s="179">
        <f t="shared" si="2"/>
        <v>0</v>
      </c>
      <c r="Z42" s="179">
        <f t="shared" si="3"/>
        <v>0</v>
      </c>
      <c r="AA42" s="179">
        <f t="shared" si="4"/>
        <v>0</v>
      </c>
      <c r="AB42" s="179">
        <f t="shared" si="5"/>
        <v>0</v>
      </c>
      <c r="AC42" s="179">
        <f t="shared" si="6"/>
        <v>0</v>
      </c>
      <c r="AD42" s="179">
        <f t="shared" si="7"/>
        <v>0</v>
      </c>
      <c r="AE42" s="179">
        <f t="shared" si="8"/>
        <v>0</v>
      </c>
      <c r="AF42" s="179">
        <f t="shared" si="9"/>
        <v>0</v>
      </c>
      <c r="AG42" s="179">
        <f t="shared" si="10"/>
        <v>0</v>
      </c>
      <c r="AH42" s="179">
        <f t="shared" si="11"/>
        <v>0</v>
      </c>
      <c r="AI42" s="179">
        <f t="shared" si="12"/>
        <v>0</v>
      </c>
      <c r="AJ42" s="180">
        <f t="shared" si="13"/>
        <v>0</v>
      </c>
      <c r="AK42" s="180">
        <f t="shared" si="14"/>
        <v>0</v>
      </c>
      <c r="AL42" s="180" t="str">
        <f t="shared" si="45"/>
        <v>0</v>
      </c>
      <c r="AM42" s="180" t="str">
        <f t="shared" si="46"/>
        <v>0</v>
      </c>
      <c r="AN42" s="180" t="str">
        <f t="shared" si="47"/>
        <v>0</v>
      </c>
      <c r="AO42" s="181" t="str">
        <f t="shared" si="15"/>
        <v>NON</v>
      </c>
      <c r="AP42" s="181" t="str">
        <f t="shared" si="60"/>
        <v>NON</v>
      </c>
      <c r="AQ42" s="181" t="str">
        <f t="shared" si="48"/>
        <v>NON</v>
      </c>
      <c r="AR42" s="181" t="str">
        <f t="shared" si="17"/>
        <v>NON</v>
      </c>
      <c r="AS42" s="182">
        <f t="shared" si="18"/>
        <v>0</v>
      </c>
      <c r="AT42" s="182">
        <f t="shared" si="19"/>
        <v>0</v>
      </c>
      <c r="AU42" s="182">
        <f t="shared" si="20"/>
        <v>0</v>
      </c>
      <c r="AV42" s="182">
        <f t="shared" si="21"/>
        <v>0</v>
      </c>
      <c r="AW42" s="182">
        <f t="shared" si="22"/>
        <v>1</v>
      </c>
      <c r="AX42" s="182">
        <f t="shared" si="23"/>
        <v>1</v>
      </c>
      <c r="AY42" s="182">
        <f t="shared" si="24"/>
        <v>1</v>
      </c>
      <c r="AZ42" s="182">
        <f t="shared" si="25"/>
        <v>1</v>
      </c>
      <c r="BA42" s="182">
        <f t="shared" si="26"/>
        <v>1</v>
      </c>
      <c r="BB42" s="183">
        <f t="shared" si="27"/>
        <v>0</v>
      </c>
      <c r="BC42" s="184">
        <f t="shared" si="53"/>
        <v>11</v>
      </c>
      <c r="BD42" s="184">
        <f t="shared" si="54"/>
        <v>11</v>
      </c>
      <c r="BE42" s="185">
        <f t="shared" si="55"/>
        <v>1</v>
      </c>
      <c r="BF42" s="185">
        <f t="shared" si="31"/>
        <v>1</v>
      </c>
      <c r="BG42" s="186">
        <f t="shared" si="32"/>
        <v>1</v>
      </c>
      <c r="BH42" s="187">
        <f t="shared" si="56"/>
        <v>1</v>
      </c>
      <c r="BI42" s="187">
        <f t="shared" si="57"/>
        <v>1</v>
      </c>
      <c r="BJ42" s="187" t="str">
        <f t="shared" si="58"/>
        <v>Faible</v>
      </c>
      <c r="BK42" s="187">
        <f t="shared" si="59"/>
        <v>1</v>
      </c>
      <c r="BL42" s="187">
        <f t="shared" si="35"/>
        <v>1</v>
      </c>
      <c r="BM42" s="187">
        <f t="shared" si="36"/>
        <v>0.5</v>
      </c>
      <c r="BN42" s="187">
        <f t="shared" si="37"/>
        <v>1</v>
      </c>
      <c r="BO42" s="186">
        <f t="shared" si="38"/>
        <v>0.5</v>
      </c>
      <c r="BP42" s="188" t="str">
        <f t="shared" si="39"/>
        <v>RISQUE MINIME</v>
      </c>
      <c r="BQ42" s="182">
        <f t="shared" si="40"/>
        <v>0</v>
      </c>
      <c r="BR42" s="182">
        <f t="shared" si="41"/>
        <v>0</v>
      </c>
      <c r="BS42" s="182">
        <f t="shared" si="42"/>
        <v>0</v>
      </c>
      <c r="BT42" s="182">
        <f t="shared" si="43"/>
        <v>0</v>
      </c>
      <c r="BU42" s="182">
        <f t="shared" si="44"/>
        <v>0</v>
      </c>
      <c r="BV42" s="159" t="str">
        <f t="shared" si="51"/>
        <v>NON</v>
      </c>
      <c r="BW42" s="105"/>
      <c r="BX42" s="105"/>
      <c r="BY42" s="105"/>
      <c r="BZ42" s="105"/>
      <c r="CA42" s="105"/>
      <c r="CB42" s="105"/>
      <c r="CC42" s="105"/>
      <c r="CD42" s="105"/>
      <c r="CE42" s="105"/>
      <c r="CF42" s="105"/>
      <c r="CG42" s="105"/>
      <c r="CH42" s="105"/>
      <c r="CI42" s="105"/>
      <c r="CJ42" s="105"/>
      <c r="CK42" s="105"/>
      <c r="CL42" s="105"/>
      <c r="CM42" s="105"/>
      <c r="CN42" s="105"/>
      <c r="CO42" s="105"/>
      <c r="CP42" s="105"/>
      <c r="CQ42" s="105"/>
      <c r="CR42" s="105"/>
      <c r="CS42" s="105"/>
      <c r="CT42" s="105"/>
      <c r="CU42" s="105"/>
      <c r="CV42" s="105"/>
      <c r="CW42" s="105"/>
      <c r="CX42" s="105"/>
      <c r="CY42" s="105"/>
      <c r="CZ42" s="105"/>
      <c r="DA42" s="105"/>
      <c r="DB42" s="105"/>
      <c r="DC42" s="105"/>
      <c r="DD42" s="105"/>
      <c r="DE42" s="105"/>
      <c r="DF42" s="105"/>
      <c r="DG42" s="105"/>
      <c r="DH42" s="105"/>
      <c r="DI42" s="105"/>
      <c r="DJ42" s="105"/>
      <c r="DK42" s="105"/>
      <c r="DL42" s="105"/>
      <c r="DM42" s="105"/>
      <c r="DN42" s="105"/>
      <c r="DO42" s="105"/>
      <c r="DP42" s="105"/>
      <c r="DQ42" s="105"/>
      <c r="DR42" s="105"/>
      <c r="DS42" s="105"/>
      <c r="DT42" s="105"/>
      <c r="DU42" s="105"/>
      <c r="DV42" s="105"/>
      <c r="DW42" s="105"/>
      <c r="DX42" s="105"/>
      <c r="DY42" s="105"/>
      <c r="DZ42" s="105"/>
      <c r="EA42" s="105"/>
      <c r="EB42" s="105"/>
      <c r="EC42" s="105"/>
      <c r="ED42" s="105"/>
      <c r="EE42" s="105"/>
      <c r="EF42" s="105"/>
      <c r="EG42" s="105"/>
      <c r="EH42" s="105"/>
      <c r="EI42" s="105"/>
      <c r="EJ42" s="105"/>
      <c r="EK42" s="105"/>
      <c r="EL42" s="105"/>
      <c r="EM42" s="105"/>
      <c r="EN42" s="105"/>
      <c r="EO42" s="105"/>
      <c r="EP42" s="105"/>
      <c r="EQ42" s="105"/>
      <c r="ER42" s="105"/>
      <c r="ES42" s="105"/>
      <c r="ET42" s="105"/>
      <c r="EU42" s="105"/>
      <c r="EV42" s="105"/>
      <c r="EW42" s="105"/>
      <c r="EX42" s="105"/>
      <c r="EY42" s="105"/>
      <c r="EZ42" s="105"/>
      <c r="FA42" s="105"/>
      <c r="FB42" s="105"/>
      <c r="FC42" s="105"/>
      <c r="FD42" s="105"/>
      <c r="FE42" s="105"/>
      <c r="FF42" s="105"/>
      <c r="FG42" s="105"/>
      <c r="FH42" s="105"/>
      <c r="FI42" s="105"/>
      <c r="FJ42" s="105"/>
      <c r="FK42" s="105"/>
      <c r="FL42" s="105"/>
      <c r="FM42" s="105"/>
      <c r="FN42" s="105"/>
      <c r="FO42" s="105"/>
      <c r="FP42" s="105"/>
      <c r="FQ42" s="105"/>
      <c r="FR42" s="105"/>
      <c r="FS42" s="105"/>
      <c r="FT42" s="105"/>
      <c r="FU42" s="105"/>
      <c r="FV42" s="105"/>
      <c r="FW42" s="105"/>
      <c r="FX42" s="105"/>
      <c r="FY42" s="105"/>
      <c r="FZ42" s="105"/>
      <c r="GA42" s="105"/>
      <c r="GB42" s="105"/>
      <c r="GC42" s="105"/>
      <c r="GD42" s="105"/>
      <c r="GE42" s="105"/>
      <c r="GF42" s="105"/>
      <c r="GG42" s="105"/>
      <c r="GH42" s="105"/>
      <c r="GI42" s="105"/>
      <c r="GJ42" s="105"/>
      <c r="GK42" s="105"/>
      <c r="GL42" s="105"/>
      <c r="GM42" s="105"/>
      <c r="GN42" s="105"/>
      <c r="GO42" s="105"/>
      <c r="GP42" s="105"/>
      <c r="GQ42" s="105"/>
      <c r="GR42" s="105"/>
      <c r="GS42" s="105"/>
      <c r="GT42" s="105"/>
      <c r="GU42" s="105"/>
      <c r="GV42" s="105"/>
      <c r="GW42" s="105"/>
      <c r="GX42" s="105"/>
      <c r="GY42" s="105"/>
      <c r="GZ42" s="105"/>
      <c r="HA42" s="105"/>
      <c r="HB42" s="105"/>
      <c r="HC42" s="105"/>
      <c r="HD42" s="105"/>
      <c r="HE42" s="105"/>
      <c r="HF42" s="105"/>
      <c r="HG42" s="105"/>
      <c r="HH42" s="105"/>
      <c r="HI42" s="105"/>
      <c r="HJ42" s="105"/>
      <c r="HK42" s="105"/>
      <c r="HL42" s="105"/>
      <c r="HM42" s="105"/>
      <c r="HN42" s="105"/>
      <c r="HO42" s="105"/>
      <c r="HP42" s="105"/>
      <c r="HQ42" s="105"/>
      <c r="HR42" s="105"/>
      <c r="HS42" s="105"/>
      <c r="HT42" s="105"/>
      <c r="HU42" s="105"/>
      <c r="HV42" s="105"/>
      <c r="HW42" s="105"/>
      <c r="HX42" s="105"/>
      <c r="HY42" s="105"/>
      <c r="HZ42" s="105"/>
      <c r="IA42" s="105"/>
      <c r="IB42" s="105"/>
    </row>
    <row r="43" spans="1:236" s="116" customFormat="1" ht="26.55" customHeight="1" x14ac:dyDescent="0.25">
      <c r="A43" s="79">
        <v>37</v>
      </c>
      <c r="B43" s="113"/>
      <c r="C43" s="113"/>
      <c r="D43" s="114"/>
      <c r="E43" s="114"/>
      <c r="F43" s="115"/>
      <c r="G43" s="123" t="s">
        <v>77</v>
      </c>
      <c r="H43" s="123" t="s">
        <v>77</v>
      </c>
      <c r="I43" s="123" t="s">
        <v>77</v>
      </c>
      <c r="J43" s="123" t="s">
        <v>77</v>
      </c>
      <c r="K43" s="123" t="s">
        <v>9</v>
      </c>
      <c r="L43" s="116" t="s">
        <v>8</v>
      </c>
      <c r="M43" s="116" t="s">
        <v>8</v>
      </c>
      <c r="N43" s="116" t="s">
        <v>8</v>
      </c>
      <c r="O43" s="116" t="s">
        <v>8</v>
      </c>
      <c r="P43" s="131" t="s">
        <v>77</v>
      </c>
      <c r="Q43" s="124" t="s">
        <v>35</v>
      </c>
      <c r="R43" s="174">
        <v>0</v>
      </c>
      <c r="S43" s="175" t="s">
        <v>59</v>
      </c>
      <c r="T43" s="175" t="s">
        <v>271</v>
      </c>
      <c r="U43" s="176" t="str">
        <f t="shared" si="52"/>
        <v>&lt; 30 mn</v>
      </c>
      <c r="V43" s="177" t="s">
        <v>32</v>
      </c>
      <c r="W43" s="178" t="s">
        <v>112</v>
      </c>
      <c r="X43" s="179">
        <f t="shared" si="1"/>
        <v>0</v>
      </c>
      <c r="Y43" s="179">
        <f t="shared" si="2"/>
        <v>0</v>
      </c>
      <c r="Z43" s="179">
        <f t="shared" si="3"/>
        <v>0</v>
      </c>
      <c r="AA43" s="179">
        <f t="shared" si="4"/>
        <v>0</v>
      </c>
      <c r="AB43" s="179">
        <f t="shared" si="5"/>
        <v>0</v>
      </c>
      <c r="AC43" s="179">
        <f t="shared" si="6"/>
        <v>0</v>
      </c>
      <c r="AD43" s="179">
        <f t="shared" si="7"/>
        <v>0</v>
      </c>
      <c r="AE43" s="179">
        <f t="shared" si="8"/>
        <v>0</v>
      </c>
      <c r="AF43" s="179">
        <f t="shared" si="9"/>
        <v>0</v>
      </c>
      <c r="AG43" s="179">
        <f t="shared" si="10"/>
        <v>0</v>
      </c>
      <c r="AH43" s="179">
        <f t="shared" si="11"/>
        <v>0</v>
      </c>
      <c r="AI43" s="179">
        <f t="shared" si="12"/>
        <v>0</v>
      </c>
      <c r="AJ43" s="180">
        <f t="shared" si="13"/>
        <v>0</v>
      </c>
      <c r="AK43" s="180">
        <f t="shared" si="14"/>
        <v>0</v>
      </c>
      <c r="AL43" s="180" t="str">
        <f t="shared" si="45"/>
        <v>0</v>
      </c>
      <c r="AM43" s="180" t="str">
        <f t="shared" si="46"/>
        <v>0</v>
      </c>
      <c r="AN43" s="180" t="str">
        <f t="shared" si="47"/>
        <v>0</v>
      </c>
      <c r="AO43" s="181" t="str">
        <f t="shared" si="15"/>
        <v>NON</v>
      </c>
      <c r="AP43" s="181" t="str">
        <f t="shared" si="60"/>
        <v>NON</v>
      </c>
      <c r="AQ43" s="181" t="str">
        <f t="shared" si="48"/>
        <v>NON</v>
      </c>
      <c r="AR43" s="181" t="str">
        <f t="shared" si="17"/>
        <v>NON</v>
      </c>
      <c r="AS43" s="182">
        <f t="shared" si="18"/>
        <v>0</v>
      </c>
      <c r="AT43" s="182">
        <f t="shared" si="19"/>
        <v>0</v>
      </c>
      <c r="AU43" s="182">
        <f t="shared" si="20"/>
        <v>0</v>
      </c>
      <c r="AV43" s="182">
        <f t="shared" si="21"/>
        <v>0</v>
      </c>
      <c r="AW43" s="182">
        <f t="shared" si="22"/>
        <v>1</v>
      </c>
      <c r="AX43" s="182">
        <f t="shared" si="23"/>
        <v>1</v>
      </c>
      <c r="AY43" s="182">
        <f t="shared" si="24"/>
        <v>1</v>
      </c>
      <c r="AZ43" s="182">
        <f t="shared" si="25"/>
        <v>1</v>
      </c>
      <c r="BA43" s="182">
        <f t="shared" si="26"/>
        <v>1</v>
      </c>
      <c r="BB43" s="183">
        <f t="shared" si="27"/>
        <v>0</v>
      </c>
      <c r="BC43" s="184">
        <f t="shared" si="53"/>
        <v>11</v>
      </c>
      <c r="BD43" s="184">
        <f t="shared" si="54"/>
        <v>11</v>
      </c>
      <c r="BE43" s="185">
        <f t="shared" si="55"/>
        <v>1</v>
      </c>
      <c r="BF43" s="185">
        <f t="shared" si="31"/>
        <v>1</v>
      </c>
      <c r="BG43" s="186">
        <f t="shared" si="32"/>
        <v>1</v>
      </c>
      <c r="BH43" s="187">
        <f t="shared" si="56"/>
        <v>1</v>
      </c>
      <c r="BI43" s="187">
        <f t="shared" si="57"/>
        <v>1</v>
      </c>
      <c r="BJ43" s="187" t="str">
        <f t="shared" si="58"/>
        <v>Faible</v>
      </c>
      <c r="BK43" s="187">
        <f t="shared" si="59"/>
        <v>1</v>
      </c>
      <c r="BL43" s="187">
        <f t="shared" si="35"/>
        <v>1</v>
      </c>
      <c r="BM43" s="187">
        <f t="shared" si="36"/>
        <v>0.5</v>
      </c>
      <c r="BN43" s="187">
        <f t="shared" si="37"/>
        <v>1</v>
      </c>
      <c r="BO43" s="186">
        <f t="shared" si="38"/>
        <v>0.5</v>
      </c>
      <c r="BP43" s="188" t="str">
        <f t="shared" si="39"/>
        <v>RISQUE MINIME</v>
      </c>
      <c r="BQ43" s="182">
        <f t="shared" si="40"/>
        <v>0</v>
      </c>
      <c r="BR43" s="182">
        <f t="shared" si="41"/>
        <v>0</v>
      </c>
      <c r="BS43" s="182">
        <f t="shared" si="42"/>
        <v>0</v>
      </c>
      <c r="BT43" s="182">
        <f t="shared" si="43"/>
        <v>0</v>
      </c>
      <c r="BU43" s="182">
        <f t="shared" si="44"/>
        <v>0</v>
      </c>
      <c r="BV43" s="159" t="str">
        <f t="shared" si="51"/>
        <v>NON</v>
      </c>
      <c r="BW43" s="105"/>
      <c r="BX43" s="105"/>
      <c r="BY43" s="105"/>
      <c r="BZ43" s="105"/>
      <c r="CA43" s="105"/>
      <c r="CB43" s="105"/>
      <c r="CC43" s="105"/>
      <c r="CD43" s="105"/>
      <c r="CE43" s="105"/>
      <c r="CF43" s="105"/>
      <c r="CG43" s="105"/>
      <c r="CH43" s="105"/>
      <c r="CI43" s="105"/>
      <c r="CJ43" s="105"/>
      <c r="CK43" s="105"/>
      <c r="CL43" s="105"/>
      <c r="CM43" s="105"/>
      <c r="CN43" s="105"/>
      <c r="CO43" s="105"/>
      <c r="CP43" s="105"/>
      <c r="CQ43" s="105"/>
      <c r="CR43" s="105"/>
      <c r="CS43" s="105"/>
      <c r="CT43" s="105"/>
      <c r="CU43" s="105"/>
      <c r="CV43" s="105"/>
      <c r="CW43" s="105"/>
      <c r="CX43" s="105"/>
      <c r="CY43" s="105"/>
      <c r="CZ43" s="105"/>
      <c r="DA43" s="105"/>
      <c r="DB43" s="105"/>
      <c r="DC43" s="105"/>
      <c r="DD43" s="105"/>
      <c r="DE43" s="105"/>
      <c r="DF43" s="105"/>
      <c r="DG43" s="105"/>
      <c r="DH43" s="105"/>
      <c r="DI43" s="105"/>
      <c r="DJ43" s="105"/>
      <c r="DK43" s="105"/>
      <c r="DL43" s="105"/>
      <c r="DM43" s="105"/>
      <c r="DN43" s="105"/>
      <c r="DO43" s="105"/>
      <c r="DP43" s="105"/>
      <c r="DQ43" s="105"/>
      <c r="DR43" s="105"/>
      <c r="DS43" s="105"/>
      <c r="DT43" s="105"/>
      <c r="DU43" s="105"/>
      <c r="DV43" s="105"/>
      <c r="DW43" s="105"/>
      <c r="DX43" s="105"/>
      <c r="DY43" s="105"/>
      <c r="DZ43" s="105"/>
      <c r="EA43" s="105"/>
      <c r="EB43" s="105"/>
      <c r="EC43" s="105"/>
      <c r="ED43" s="105"/>
      <c r="EE43" s="105"/>
      <c r="EF43" s="105"/>
      <c r="EG43" s="105"/>
      <c r="EH43" s="105"/>
      <c r="EI43" s="105"/>
      <c r="EJ43" s="105"/>
      <c r="EK43" s="105"/>
      <c r="EL43" s="105"/>
      <c r="EM43" s="105"/>
      <c r="EN43" s="105"/>
      <c r="EO43" s="105"/>
      <c r="EP43" s="105"/>
      <c r="EQ43" s="105"/>
      <c r="ER43" s="105"/>
      <c r="ES43" s="105"/>
      <c r="ET43" s="105"/>
      <c r="EU43" s="105"/>
      <c r="EV43" s="105"/>
      <c r="EW43" s="105"/>
      <c r="EX43" s="105"/>
      <c r="EY43" s="105"/>
      <c r="EZ43" s="105"/>
      <c r="FA43" s="105"/>
      <c r="FB43" s="105"/>
      <c r="FC43" s="105"/>
      <c r="FD43" s="105"/>
      <c r="FE43" s="105"/>
      <c r="FF43" s="105"/>
      <c r="FG43" s="105"/>
      <c r="FH43" s="105"/>
      <c r="FI43" s="105"/>
      <c r="FJ43" s="105"/>
      <c r="FK43" s="105"/>
      <c r="FL43" s="105"/>
      <c r="FM43" s="105"/>
      <c r="FN43" s="105"/>
      <c r="FO43" s="105"/>
      <c r="FP43" s="105"/>
      <c r="FQ43" s="105"/>
      <c r="FR43" s="105"/>
      <c r="FS43" s="105"/>
      <c r="FT43" s="105"/>
      <c r="FU43" s="105"/>
      <c r="FV43" s="105"/>
      <c r="FW43" s="105"/>
      <c r="FX43" s="105"/>
      <c r="FY43" s="105"/>
      <c r="FZ43" s="105"/>
      <c r="GA43" s="105"/>
      <c r="GB43" s="105"/>
      <c r="GC43" s="105"/>
      <c r="GD43" s="105"/>
      <c r="GE43" s="105"/>
      <c r="GF43" s="105"/>
      <c r="GG43" s="105"/>
      <c r="GH43" s="105"/>
      <c r="GI43" s="105"/>
      <c r="GJ43" s="105"/>
      <c r="GK43" s="105"/>
      <c r="GL43" s="105"/>
      <c r="GM43" s="105"/>
      <c r="GN43" s="105"/>
      <c r="GO43" s="105"/>
      <c r="GP43" s="105"/>
      <c r="GQ43" s="105"/>
      <c r="GR43" s="105"/>
      <c r="GS43" s="105"/>
      <c r="GT43" s="105"/>
      <c r="GU43" s="105"/>
      <c r="GV43" s="105"/>
      <c r="GW43" s="105"/>
      <c r="GX43" s="105"/>
      <c r="GY43" s="105"/>
      <c r="GZ43" s="105"/>
      <c r="HA43" s="105"/>
      <c r="HB43" s="105"/>
      <c r="HC43" s="105"/>
      <c r="HD43" s="105"/>
      <c r="HE43" s="105"/>
      <c r="HF43" s="105"/>
      <c r="HG43" s="105"/>
      <c r="HH43" s="105"/>
      <c r="HI43" s="105"/>
      <c r="HJ43" s="105"/>
      <c r="HK43" s="105"/>
      <c r="HL43" s="105"/>
      <c r="HM43" s="105"/>
      <c r="HN43" s="105"/>
      <c r="HO43" s="105"/>
      <c r="HP43" s="105"/>
      <c r="HQ43" s="105"/>
      <c r="HR43" s="105"/>
      <c r="HS43" s="105"/>
      <c r="HT43" s="105"/>
      <c r="HU43" s="105"/>
      <c r="HV43" s="105"/>
      <c r="HW43" s="105"/>
      <c r="HX43" s="105"/>
      <c r="HY43" s="105"/>
      <c r="HZ43" s="105"/>
      <c r="IA43" s="105"/>
      <c r="IB43" s="105"/>
    </row>
    <row r="44" spans="1:236" s="116" customFormat="1" ht="26.55" customHeight="1" x14ac:dyDescent="0.25">
      <c r="A44" s="79">
        <v>38</v>
      </c>
      <c r="B44" s="113"/>
      <c r="C44" s="113"/>
      <c r="D44" s="114"/>
      <c r="E44" s="114"/>
      <c r="F44" s="115"/>
      <c r="G44" s="123" t="s">
        <v>77</v>
      </c>
      <c r="H44" s="123" t="s">
        <v>77</v>
      </c>
      <c r="I44" s="123" t="s">
        <v>77</v>
      </c>
      <c r="J44" s="123" t="s">
        <v>77</v>
      </c>
      <c r="K44" s="123" t="s">
        <v>9</v>
      </c>
      <c r="L44" s="116" t="s">
        <v>8</v>
      </c>
      <c r="M44" s="116" t="s">
        <v>8</v>
      </c>
      <c r="N44" s="116" t="s">
        <v>8</v>
      </c>
      <c r="O44" s="116" t="s">
        <v>8</v>
      </c>
      <c r="P44" s="131" t="s">
        <v>77</v>
      </c>
      <c r="Q44" s="124" t="s">
        <v>35</v>
      </c>
      <c r="R44" s="174">
        <v>0</v>
      </c>
      <c r="S44" s="175" t="s">
        <v>59</v>
      </c>
      <c r="T44" s="175" t="s">
        <v>271</v>
      </c>
      <c r="U44" s="176" t="str">
        <f t="shared" si="52"/>
        <v>&lt; 30 mn</v>
      </c>
      <c r="V44" s="177" t="s">
        <v>32</v>
      </c>
      <c r="W44" s="178" t="s">
        <v>112</v>
      </c>
      <c r="X44" s="179">
        <f t="shared" si="1"/>
        <v>0</v>
      </c>
      <c r="Y44" s="179">
        <f t="shared" si="2"/>
        <v>0</v>
      </c>
      <c r="Z44" s="179">
        <f t="shared" si="3"/>
        <v>0</v>
      </c>
      <c r="AA44" s="179">
        <f t="shared" si="4"/>
        <v>0</v>
      </c>
      <c r="AB44" s="179">
        <f t="shared" si="5"/>
        <v>0</v>
      </c>
      <c r="AC44" s="179">
        <f t="shared" si="6"/>
        <v>0</v>
      </c>
      <c r="AD44" s="179">
        <f t="shared" si="7"/>
        <v>0</v>
      </c>
      <c r="AE44" s="179">
        <f t="shared" si="8"/>
        <v>0</v>
      </c>
      <c r="AF44" s="179">
        <f t="shared" si="9"/>
        <v>0</v>
      </c>
      <c r="AG44" s="179">
        <f t="shared" si="10"/>
        <v>0</v>
      </c>
      <c r="AH44" s="179">
        <f t="shared" si="11"/>
        <v>0</v>
      </c>
      <c r="AI44" s="179">
        <f t="shared" si="12"/>
        <v>0</v>
      </c>
      <c r="AJ44" s="180">
        <f t="shared" si="13"/>
        <v>0</v>
      </c>
      <c r="AK44" s="180">
        <f t="shared" si="14"/>
        <v>0</v>
      </c>
      <c r="AL44" s="180" t="str">
        <f t="shared" si="45"/>
        <v>0</v>
      </c>
      <c r="AM44" s="180" t="str">
        <f t="shared" si="46"/>
        <v>0</v>
      </c>
      <c r="AN44" s="180" t="str">
        <f t="shared" si="47"/>
        <v>0</v>
      </c>
      <c r="AO44" s="181" t="str">
        <f t="shared" si="15"/>
        <v>NON</v>
      </c>
      <c r="AP44" s="181" t="str">
        <f t="shared" si="60"/>
        <v>NON</v>
      </c>
      <c r="AQ44" s="181" t="str">
        <f t="shared" si="48"/>
        <v>NON</v>
      </c>
      <c r="AR44" s="181" t="str">
        <f t="shared" si="17"/>
        <v>NON</v>
      </c>
      <c r="AS44" s="182">
        <f t="shared" si="18"/>
        <v>0</v>
      </c>
      <c r="AT44" s="182">
        <f t="shared" si="19"/>
        <v>0</v>
      </c>
      <c r="AU44" s="182">
        <f t="shared" si="20"/>
        <v>0</v>
      </c>
      <c r="AV44" s="182">
        <f t="shared" si="21"/>
        <v>0</v>
      </c>
      <c r="AW44" s="182">
        <f t="shared" si="22"/>
        <v>1</v>
      </c>
      <c r="AX44" s="182">
        <f t="shared" si="23"/>
        <v>1</v>
      </c>
      <c r="AY44" s="182">
        <f t="shared" si="24"/>
        <v>1</v>
      </c>
      <c r="AZ44" s="182">
        <f t="shared" si="25"/>
        <v>1</v>
      </c>
      <c r="BA44" s="182">
        <f t="shared" si="26"/>
        <v>1</v>
      </c>
      <c r="BB44" s="183">
        <f t="shared" si="27"/>
        <v>0</v>
      </c>
      <c r="BC44" s="184">
        <f t="shared" si="53"/>
        <v>11</v>
      </c>
      <c r="BD44" s="184">
        <f t="shared" si="54"/>
        <v>11</v>
      </c>
      <c r="BE44" s="185">
        <f t="shared" si="55"/>
        <v>1</v>
      </c>
      <c r="BF44" s="185">
        <f t="shared" si="31"/>
        <v>1</v>
      </c>
      <c r="BG44" s="186">
        <f t="shared" si="32"/>
        <v>1</v>
      </c>
      <c r="BH44" s="187">
        <f t="shared" si="56"/>
        <v>1</v>
      </c>
      <c r="BI44" s="187">
        <f t="shared" si="57"/>
        <v>1</v>
      </c>
      <c r="BJ44" s="187" t="str">
        <f t="shared" si="58"/>
        <v>Faible</v>
      </c>
      <c r="BK44" s="187">
        <f t="shared" si="59"/>
        <v>1</v>
      </c>
      <c r="BL44" s="187">
        <f t="shared" si="35"/>
        <v>1</v>
      </c>
      <c r="BM44" s="187">
        <f t="shared" si="36"/>
        <v>0.5</v>
      </c>
      <c r="BN44" s="187">
        <f t="shared" si="37"/>
        <v>1</v>
      </c>
      <c r="BO44" s="186">
        <f t="shared" si="38"/>
        <v>0.5</v>
      </c>
      <c r="BP44" s="188" t="str">
        <f t="shared" si="39"/>
        <v>RISQUE MINIME</v>
      </c>
      <c r="BQ44" s="182">
        <f t="shared" si="40"/>
        <v>0</v>
      </c>
      <c r="BR44" s="182">
        <f t="shared" si="41"/>
        <v>0</v>
      </c>
      <c r="BS44" s="182">
        <f t="shared" si="42"/>
        <v>0</v>
      </c>
      <c r="BT44" s="182">
        <f t="shared" si="43"/>
        <v>0</v>
      </c>
      <c r="BU44" s="182">
        <f t="shared" si="44"/>
        <v>0</v>
      </c>
      <c r="BV44" s="159" t="str">
        <f t="shared" si="51"/>
        <v>NON</v>
      </c>
      <c r="BW44" s="105"/>
      <c r="BX44" s="105"/>
      <c r="BY44" s="105"/>
      <c r="BZ44" s="105"/>
      <c r="CA44" s="105"/>
      <c r="CB44" s="105"/>
      <c r="CC44" s="105"/>
      <c r="CD44" s="105"/>
      <c r="CE44" s="105"/>
      <c r="CF44" s="105"/>
      <c r="CG44" s="105"/>
      <c r="CH44" s="105"/>
      <c r="CI44" s="105"/>
      <c r="CJ44" s="105"/>
      <c r="CK44" s="105"/>
      <c r="CL44" s="105"/>
      <c r="CM44" s="105"/>
      <c r="CN44" s="105"/>
      <c r="CO44" s="105"/>
      <c r="CP44" s="105"/>
      <c r="CQ44" s="105"/>
      <c r="CR44" s="105"/>
      <c r="CS44" s="105"/>
      <c r="CT44" s="105"/>
      <c r="CU44" s="105"/>
      <c r="CV44" s="105"/>
      <c r="CW44" s="105"/>
      <c r="CX44" s="105"/>
      <c r="CY44" s="105"/>
      <c r="CZ44" s="105"/>
      <c r="DA44" s="105"/>
      <c r="DB44" s="105"/>
      <c r="DC44" s="105"/>
      <c r="DD44" s="105"/>
      <c r="DE44" s="105"/>
      <c r="DF44" s="105"/>
      <c r="DG44" s="105"/>
      <c r="DH44" s="105"/>
      <c r="DI44" s="105"/>
      <c r="DJ44" s="105"/>
      <c r="DK44" s="105"/>
      <c r="DL44" s="105"/>
      <c r="DM44" s="105"/>
      <c r="DN44" s="105"/>
      <c r="DO44" s="105"/>
      <c r="DP44" s="105"/>
      <c r="DQ44" s="105"/>
      <c r="DR44" s="105"/>
      <c r="DS44" s="105"/>
      <c r="DT44" s="105"/>
      <c r="DU44" s="105"/>
      <c r="DV44" s="105"/>
      <c r="DW44" s="105"/>
      <c r="DX44" s="105"/>
      <c r="DY44" s="105"/>
      <c r="DZ44" s="105"/>
      <c r="EA44" s="105"/>
      <c r="EB44" s="105"/>
      <c r="EC44" s="105"/>
      <c r="ED44" s="105"/>
      <c r="EE44" s="105"/>
      <c r="EF44" s="105"/>
      <c r="EG44" s="105"/>
      <c r="EH44" s="105"/>
      <c r="EI44" s="105"/>
      <c r="EJ44" s="105"/>
      <c r="EK44" s="105"/>
      <c r="EL44" s="105"/>
      <c r="EM44" s="105"/>
      <c r="EN44" s="105"/>
      <c r="EO44" s="105"/>
      <c r="EP44" s="105"/>
      <c r="EQ44" s="105"/>
      <c r="ER44" s="105"/>
      <c r="ES44" s="105"/>
      <c r="ET44" s="105"/>
      <c r="EU44" s="105"/>
      <c r="EV44" s="105"/>
      <c r="EW44" s="105"/>
      <c r="EX44" s="105"/>
      <c r="EY44" s="105"/>
      <c r="EZ44" s="105"/>
      <c r="FA44" s="105"/>
      <c r="FB44" s="105"/>
      <c r="FC44" s="105"/>
      <c r="FD44" s="105"/>
      <c r="FE44" s="105"/>
      <c r="FF44" s="105"/>
      <c r="FG44" s="105"/>
      <c r="FH44" s="105"/>
      <c r="FI44" s="105"/>
      <c r="FJ44" s="105"/>
      <c r="FK44" s="105"/>
      <c r="FL44" s="105"/>
      <c r="FM44" s="105"/>
      <c r="FN44" s="105"/>
      <c r="FO44" s="105"/>
      <c r="FP44" s="105"/>
      <c r="FQ44" s="105"/>
      <c r="FR44" s="105"/>
      <c r="FS44" s="105"/>
      <c r="FT44" s="105"/>
      <c r="FU44" s="105"/>
      <c r="FV44" s="105"/>
      <c r="FW44" s="105"/>
      <c r="FX44" s="105"/>
      <c r="FY44" s="105"/>
      <c r="FZ44" s="105"/>
      <c r="GA44" s="105"/>
      <c r="GB44" s="105"/>
      <c r="GC44" s="105"/>
      <c r="GD44" s="105"/>
      <c r="GE44" s="105"/>
      <c r="GF44" s="105"/>
      <c r="GG44" s="105"/>
      <c r="GH44" s="105"/>
      <c r="GI44" s="105"/>
      <c r="GJ44" s="105"/>
      <c r="GK44" s="105"/>
      <c r="GL44" s="105"/>
      <c r="GM44" s="105"/>
      <c r="GN44" s="105"/>
      <c r="GO44" s="105"/>
      <c r="GP44" s="105"/>
      <c r="GQ44" s="105"/>
      <c r="GR44" s="105"/>
      <c r="GS44" s="105"/>
      <c r="GT44" s="105"/>
      <c r="GU44" s="105"/>
      <c r="GV44" s="105"/>
      <c r="GW44" s="105"/>
      <c r="GX44" s="105"/>
      <c r="GY44" s="105"/>
      <c r="GZ44" s="105"/>
      <c r="HA44" s="105"/>
      <c r="HB44" s="105"/>
      <c r="HC44" s="105"/>
      <c r="HD44" s="105"/>
      <c r="HE44" s="105"/>
      <c r="HF44" s="105"/>
      <c r="HG44" s="105"/>
      <c r="HH44" s="105"/>
      <c r="HI44" s="105"/>
      <c r="HJ44" s="105"/>
      <c r="HK44" s="105"/>
      <c r="HL44" s="105"/>
      <c r="HM44" s="105"/>
      <c r="HN44" s="105"/>
      <c r="HO44" s="105"/>
      <c r="HP44" s="105"/>
      <c r="HQ44" s="105"/>
      <c r="HR44" s="105"/>
      <c r="HS44" s="105"/>
      <c r="HT44" s="105"/>
      <c r="HU44" s="105"/>
      <c r="HV44" s="105"/>
      <c r="HW44" s="105"/>
      <c r="HX44" s="105"/>
      <c r="HY44" s="105"/>
      <c r="HZ44" s="105"/>
      <c r="IA44" s="105"/>
      <c r="IB44" s="105"/>
    </row>
    <row r="45" spans="1:236" s="116" customFormat="1" ht="26.55" customHeight="1" x14ac:dyDescent="0.25">
      <c r="A45" s="79">
        <v>39</v>
      </c>
      <c r="B45" s="113"/>
      <c r="C45" s="113"/>
      <c r="D45" s="114"/>
      <c r="E45" s="114"/>
      <c r="F45" s="115"/>
      <c r="G45" s="123" t="s">
        <v>77</v>
      </c>
      <c r="H45" s="123" t="s">
        <v>77</v>
      </c>
      <c r="I45" s="123" t="s">
        <v>77</v>
      </c>
      <c r="J45" s="123" t="s">
        <v>77</v>
      </c>
      <c r="K45" s="123" t="s">
        <v>9</v>
      </c>
      <c r="L45" s="116" t="s">
        <v>8</v>
      </c>
      <c r="M45" s="116" t="s">
        <v>8</v>
      </c>
      <c r="N45" s="116" t="s">
        <v>8</v>
      </c>
      <c r="O45" s="116" t="s">
        <v>8</v>
      </c>
      <c r="P45" s="131" t="s">
        <v>77</v>
      </c>
      <c r="Q45" s="124" t="s">
        <v>35</v>
      </c>
      <c r="R45" s="174">
        <v>0</v>
      </c>
      <c r="S45" s="175" t="s">
        <v>59</v>
      </c>
      <c r="T45" s="175" t="s">
        <v>271</v>
      </c>
      <c r="U45" s="176" t="str">
        <f t="shared" si="52"/>
        <v>&lt; 30 mn</v>
      </c>
      <c r="V45" s="177" t="s">
        <v>32</v>
      </c>
      <c r="W45" s="178" t="s">
        <v>112</v>
      </c>
      <c r="X45" s="179">
        <f t="shared" si="1"/>
        <v>0</v>
      </c>
      <c r="Y45" s="179">
        <f t="shared" si="2"/>
        <v>0</v>
      </c>
      <c r="Z45" s="179">
        <f t="shared" si="3"/>
        <v>0</v>
      </c>
      <c r="AA45" s="179">
        <f t="shared" si="4"/>
        <v>0</v>
      </c>
      <c r="AB45" s="179">
        <f t="shared" si="5"/>
        <v>0</v>
      </c>
      <c r="AC45" s="179">
        <f t="shared" si="6"/>
        <v>0</v>
      </c>
      <c r="AD45" s="179">
        <f t="shared" si="7"/>
        <v>0</v>
      </c>
      <c r="AE45" s="179">
        <f t="shared" si="8"/>
        <v>0</v>
      </c>
      <c r="AF45" s="179">
        <f t="shared" si="9"/>
        <v>0</v>
      </c>
      <c r="AG45" s="179">
        <f t="shared" si="10"/>
        <v>0</v>
      </c>
      <c r="AH45" s="179">
        <f t="shared" si="11"/>
        <v>0</v>
      </c>
      <c r="AI45" s="179">
        <f t="shared" si="12"/>
        <v>0</v>
      </c>
      <c r="AJ45" s="180">
        <f t="shared" si="13"/>
        <v>0</v>
      </c>
      <c r="AK45" s="180">
        <f t="shared" si="14"/>
        <v>0</v>
      </c>
      <c r="AL45" s="180" t="str">
        <f t="shared" si="45"/>
        <v>0</v>
      </c>
      <c r="AM45" s="180" t="str">
        <f t="shared" si="46"/>
        <v>0</v>
      </c>
      <c r="AN45" s="180" t="str">
        <f t="shared" si="47"/>
        <v>0</v>
      </c>
      <c r="AO45" s="181" t="str">
        <f t="shared" si="15"/>
        <v>NON</v>
      </c>
      <c r="AP45" s="181" t="str">
        <f t="shared" si="60"/>
        <v>NON</v>
      </c>
      <c r="AQ45" s="181" t="str">
        <f t="shared" si="48"/>
        <v>NON</v>
      </c>
      <c r="AR45" s="181" t="str">
        <f t="shared" si="17"/>
        <v>NON</v>
      </c>
      <c r="AS45" s="182">
        <f t="shared" si="18"/>
        <v>0</v>
      </c>
      <c r="AT45" s="182">
        <f t="shared" si="19"/>
        <v>0</v>
      </c>
      <c r="AU45" s="182">
        <f t="shared" si="20"/>
        <v>0</v>
      </c>
      <c r="AV45" s="182">
        <f t="shared" si="21"/>
        <v>0</v>
      </c>
      <c r="AW45" s="182">
        <f t="shared" si="22"/>
        <v>1</v>
      </c>
      <c r="AX45" s="182">
        <f t="shared" si="23"/>
        <v>1</v>
      </c>
      <c r="AY45" s="182">
        <f t="shared" si="24"/>
        <v>1</v>
      </c>
      <c r="AZ45" s="182">
        <f t="shared" si="25"/>
        <v>1</v>
      </c>
      <c r="BA45" s="182">
        <f t="shared" si="26"/>
        <v>1</v>
      </c>
      <c r="BB45" s="183">
        <f t="shared" si="27"/>
        <v>0</v>
      </c>
      <c r="BC45" s="184">
        <f t="shared" si="53"/>
        <v>11</v>
      </c>
      <c r="BD45" s="184">
        <f t="shared" si="54"/>
        <v>11</v>
      </c>
      <c r="BE45" s="185">
        <f t="shared" si="55"/>
        <v>1</v>
      </c>
      <c r="BF45" s="185">
        <f t="shared" si="31"/>
        <v>1</v>
      </c>
      <c r="BG45" s="186">
        <f t="shared" si="32"/>
        <v>1</v>
      </c>
      <c r="BH45" s="187">
        <f t="shared" si="56"/>
        <v>1</v>
      </c>
      <c r="BI45" s="187">
        <f t="shared" si="57"/>
        <v>1</v>
      </c>
      <c r="BJ45" s="187" t="str">
        <f t="shared" si="58"/>
        <v>Faible</v>
      </c>
      <c r="BK45" s="187">
        <f t="shared" si="59"/>
        <v>1</v>
      </c>
      <c r="BL45" s="187">
        <f t="shared" si="35"/>
        <v>1</v>
      </c>
      <c r="BM45" s="187">
        <f t="shared" si="36"/>
        <v>0.5</v>
      </c>
      <c r="BN45" s="187">
        <f t="shared" si="37"/>
        <v>1</v>
      </c>
      <c r="BO45" s="186">
        <f t="shared" si="38"/>
        <v>0.5</v>
      </c>
      <c r="BP45" s="188" t="str">
        <f t="shared" si="39"/>
        <v>RISQUE MINIME</v>
      </c>
      <c r="BQ45" s="182">
        <f t="shared" si="40"/>
        <v>0</v>
      </c>
      <c r="BR45" s="182">
        <f t="shared" si="41"/>
        <v>0</v>
      </c>
      <c r="BS45" s="182">
        <f t="shared" si="42"/>
        <v>0</v>
      </c>
      <c r="BT45" s="182">
        <f t="shared" si="43"/>
        <v>0</v>
      </c>
      <c r="BU45" s="182">
        <f t="shared" si="44"/>
        <v>0</v>
      </c>
      <c r="BV45" s="159" t="str">
        <f t="shared" si="51"/>
        <v>NON</v>
      </c>
      <c r="BW45" s="105"/>
      <c r="BX45" s="105"/>
      <c r="BY45" s="105"/>
      <c r="BZ45" s="105"/>
      <c r="CA45" s="105"/>
      <c r="CB45" s="105"/>
      <c r="CC45" s="105"/>
      <c r="CD45" s="105"/>
      <c r="CE45" s="105"/>
      <c r="CF45" s="105"/>
      <c r="CG45" s="105"/>
      <c r="CH45" s="105"/>
      <c r="CI45" s="105"/>
      <c r="CJ45" s="105"/>
      <c r="CK45" s="105"/>
      <c r="CL45" s="105"/>
      <c r="CM45" s="105"/>
      <c r="CN45" s="105"/>
      <c r="CO45" s="105"/>
      <c r="CP45" s="105"/>
      <c r="CQ45" s="105"/>
      <c r="CR45" s="105"/>
      <c r="CS45" s="105"/>
      <c r="CT45" s="105"/>
      <c r="CU45" s="105"/>
      <c r="CV45" s="105"/>
      <c r="CW45" s="105"/>
      <c r="CX45" s="105"/>
      <c r="CY45" s="105"/>
      <c r="CZ45" s="105"/>
      <c r="DA45" s="105"/>
      <c r="DB45" s="105"/>
      <c r="DC45" s="105"/>
      <c r="DD45" s="105"/>
      <c r="DE45" s="105"/>
      <c r="DF45" s="105"/>
      <c r="DG45" s="105"/>
      <c r="DH45" s="105"/>
      <c r="DI45" s="105"/>
      <c r="DJ45" s="105"/>
      <c r="DK45" s="105"/>
      <c r="DL45" s="105"/>
      <c r="DM45" s="105"/>
      <c r="DN45" s="105"/>
      <c r="DO45" s="105"/>
      <c r="DP45" s="105"/>
      <c r="DQ45" s="105"/>
      <c r="DR45" s="105"/>
      <c r="DS45" s="105"/>
      <c r="DT45" s="105"/>
      <c r="DU45" s="105"/>
      <c r="DV45" s="105"/>
      <c r="DW45" s="105"/>
      <c r="DX45" s="105"/>
      <c r="DY45" s="105"/>
      <c r="DZ45" s="105"/>
      <c r="EA45" s="105"/>
      <c r="EB45" s="105"/>
      <c r="EC45" s="105"/>
      <c r="ED45" s="105"/>
      <c r="EE45" s="105"/>
      <c r="EF45" s="105"/>
      <c r="EG45" s="105"/>
      <c r="EH45" s="105"/>
      <c r="EI45" s="105"/>
      <c r="EJ45" s="105"/>
      <c r="EK45" s="105"/>
      <c r="EL45" s="105"/>
      <c r="EM45" s="105"/>
      <c r="EN45" s="105"/>
      <c r="EO45" s="105"/>
      <c r="EP45" s="105"/>
      <c r="EQ45" s="105"/>
      <c r="ER45" s="105"/>
      <c r="ES45" s="105"/>
      <c r="ET45" s="105"/>
      <c r="EU45" s="105"/>
      <c r="EV45" s="105"/>
      <c r="EW45" s="105"/>
      <c r="EX45" s="105"/>
      <c r="EY45" s="105"/>
      <c r="EZ45" s="105"/>
      <c r="FA45" s="105"/>
      <c r="FB45" s="105"/>
      <c r="FC45" s="105"/>
      <c r="FD45" s="105"/>
      <c r="FE45" s="105"/>
      <c r="FF45" s="105"/>
      <c r="FG45" s="105"/>
      <c r="FH45" s="105"/>
      <c r="FI45" s="105"/>
      <c r="FJ45" s="105"/>
      <c r="FK45" s="105"/>
      <c r="FL45" s="105"/>
      <c r="FM45" s="105"/>
      <c r="FN45" s="105"/>
      <c r="FO45" s="105"/>
      <c r="FP45" s="105"/>
      <c r="FQ45" s="105"/>
      <c r="FR45" s="105"/>
      <c r="FS45" s="105"/>
      <c r="FT45" s="105"/>
      <c r="FU45" s="105"/>
      <c r="FV45" s="105"/>
      <c r="FW45" s="105"/>
      <c r="FX45" s="105"/>
      <c r="FY45" s="105"/>
      <c r="FZ45" s="105"/>
      <c r="GA45" s="105"/>
      <c r="GB45" s="105"/>
      <c r="GC45" s="105"/>
      <c r="GD45" s="105"/>
      <c r="GE45" s="105"/>
      <c r="GF45" s="105"/>
      <c r="GG45" s="105"/>
      <c r="GH45" s="105"/>
      <c r="GI45" s="105"/>
      <c r="GJ45" s="105"/>
      <c r="GK45" s="105"/>
      <c r="GL45" s="105"/>
      <c r="GM45" s="105"/>
      <c r="GN45" s="105"/>
      <c r="GO45" s="105"/>
      <c r="GP45" s="105"/>
      <c r="GQ45" s="105"/>
      <c r="GR45" s="105"/>
      <c r="GS45" s="105"/>
      <c r="GT45" s="105"/>
      <c r="GU45" s="105"/>
      <c r="GV45" s="105"/>
      <c r="GW45" s="105"/>
      <c r="GX45" s="105"/>
      <c r="GY45" s="105"/>
      <c r="GZ45" s="105"/>
      <c r="HA45" s="105"/>
      <c r="HB45" s="105"/>
      <c r="HC45" s="105"/>
      <c r="HD45" s="105"/>
      <c r="HE45" s="105"/>
      <c r="HF45" s="105"/>
      <c r="HG45" s="105"/>
      <c r="HH45" s="105"/>
      <c r="HI45" s="105"/>
      <c r="HJ45" s="105"/>
      <c r="HK45" s="105"/>
      <c r="HL45" s="105"/>
      <c r="HM45" s="105"/>
      <c r="HN45" s="105"/>
      <c r="HO45" s="105"/>
      <c r="HP45" s="105"/>
      <c r="HQ45" s="105"/>
      <c r="HR45" s="105"/>
      <c r="HS45" s="105"/>
      <c r="HT45" s="105"/>
      <c r="HU45" s="105"/>
      <c r="HV45" s="105"/>
      <c r="HW45" s="105"/>
      <c r="HX45" s="105"/>
      <c r="HY45" s="105"/>
      <c r="HZ45" s="105"/>
      <c r="IA45" s="105"/>
      <c r="IB45" s="105"/>
    </row>
    <row r="46" spans="1:236" s="116" customFormat="1" ht="26.55" customHeight="1" x14ac:dyDescent="0.25">
      <c r="A46" s="79">
        <v>40</v>
      </c>
      <c r="B46" s="113"/>
      <c r="C46" s="113"/>
      <c r="D46" s="114"/>
      <c r="E46" s="114"/>
      <c r="F46" s="115"/>
      <c r="G46" s="123" t="s">
        <v>77</v>
      </c>
      <c r="H46" s="123" t="s">
        <v>77</v>
      </c>
      <c r="I46" s="123" t="s">
        <v>77</v>
      </c>
      <c r="J46" s="123" t="s">
        <v>77</v>
      </c>
      <c r="K46" s="123" t="s">
        <v>9</v>
      </c>
      <c r="L46" s="116" t="s">
        <v>8</v>
      </c>
      <c r="M46" s="116" t="s">
        <v>8</v>
      </c>
      <c r="N46" s="116" t="s">
        <v>8</v>
      </c>
      <c r="O46" s="116" t="s">
        <v>8</v>
      </c>
      <c r="P46" s="131" t="s">
        <v>77</v>
      </c>
      <c r="Q46" s="124" t="s">
        <v>35</v>
      </c>
      <c r="R46" s="174">
        <v>0</v>
      </c>
      <c r="S46" s="175" t="s">
        <v>59</v>
      </c>
      <c r="T46" s="175" t="s">
        <v>271</v>
      </c>
      <c r="U46" s="176" t="str">
        <f t="shared" si="52"/>
        <v>&lt; 30 mn</v>
      </c>
      <c r="V46" s="177" t="s">
        <v>32</v>
      </c>
      <c r="W46" s="178" t="s">
        <v>112</v>
      </c>
      <c r="X46" s="179">
        <f t="shared" si="1"/>
        <v>0</v>
      </c>
      <c r="Y46" s="179">
        <f t="shared" si="2"/>
        <v>0</v>
      </c>
      <c r="Z46" s="179">
        <f t="shared" si="3"/>
        <v>0</v>
      </c>
      <c r="AA46" s="179">
        <f t="shared" si="4"/>
        <v>0</v>
      </c>
      <c r="AB46" s="179">
        <f t="shared" si="5"/>
        <v>0</v>
      </c>
      <c r="AC46" s="179">
        <f t="shared" si="6"/>
        <v>0</v>
      </c>
      <c r="AD46" s="179">
        <f t="shared" si="7"/>
        <v>0</v>
      </c>
      <c r="AE46" s="179">
        <f t="shared" si="8"/>
        <v>0</v>
      </c>
      <c r="AF46" s="179">
        <f t="shared" si="9"/>
        <v>0</v>
      </c>
      <c r="AG46" s="179">
        <f t="shared" si="10"/>
        <v>0</v>
      </c>
      <c r="AH46" s="179">
        <f t="shared" si="11"/>
        <v>0</v>
      </c>
      <c r="AI46" s="179">
        <f t="shared" si="12"/>
        <v>0</v>
      </c>
      <c r="AJ46" s="180">
        <f t="shared" si="13"/>
        <v>0</v>
      </c>
      <c r="AK46" s="180">
        <f t="shared" si="14"/>
        <v>0</v>
      </c>
      <c r="AL46" s="180" t="str">
        <f t="shared" si="45"/>
        <v>0</v>
      </c>
      <c r="AM46" s="180" t="str">
        <f t="shared" si="46"/>
        <v>0</v>
      </c>
      <c r="AN46" s="180" t="str">
        <f t="shared" si="47"/>
        <v>0</v>
      </c>
      <c r="AO46" s="181" t="str">
        <f t="shared" si="15"/>
        <v>NON</v>
      </c>
      <c r="AP46" s="181" t="str">
        <f t="shared" si="60"/>
        <v>NON</v>
      </c>
      <c r="AQ46" s="181" t="str">
        <f t="shared" si="48"/>
        <v>NON</v>
      </c>
      <c r="AR46" s="181" t="str">
        <f t="shared" si="17"/>
        <v>NON</v>
      </c>
      <c r="AS46" s="182">
        <f t="shared" si="18"/>
        <v>0</v>
      </c>
      <c r="AT46" s="182">
        <f t="shared" si="19"/>
        <v>0</v>
      </c>
      <c r="AU46" s="182">
        <f t="shared" si="20"/>
        <v>0</v>
      </c>
      <c r="AV46" s="182">
        <f t="shared" si="21"/>
        <v>0</v>
      </c>
      <c r="AW46" s="182">
        <f t="shared" si="22"/>
        <v>1</v>
      </c>
      <c r="AX46" s="182">
        <f t="shared" si="23"/>
        <v>1</v>
      </c>
      <c r="AY46" s="182">
        <f t="shared" si="24"/>
        <v>1</v>
      </c>
      <c r="AZ46" s="182">
        <f t="shared" si="25"/>
        <v>1</v>
      </c>
      <c r="BA46" s="182">
        <f t="shared" si="26"/>
        <v>1</v>
      </c>
      <c r="BB46" s="183">
        <f t="shared" si="27"/>
        <v>0</v>
      </c>
      <c r="BC46" s="184">
        <f t="shared" si="53"/>
        <v>11</v>
      </c>
      <c r="BD46" s="184">
        <f t="shared" si="54"/>
        <v>11</v>
      </c>
      <c r="BE46" s="185">
        <f t="shared" si="55"/>
        <v>1</v>
      </c>
      <c r="BF46" s="185">
        <f t="shared" si="31"/>
        <v>1</v>
      </c>
      <c r="BG46" s="186">
        <f t="shared" si="32"/>
        <v>1</v>
      </c>
      <c r="BH46" s="187">
        <f t="shared" si="56"/>
        <v>1</v>
      </c>
      <c r="BI46" s="187">
        <f t="shared" si="57"/>
        <v>1</v>
      </c>
      <c r="BJ46" s="187" t="str">
        <f t="shared" si="58"/>
        <v>Faible</v>
      </c>
      <c r="BK46" s="187">
        <f t="shared" si="59"/>
        <v>1</v>
      </c>
      <c r="BL46" s="187">
        <f t="shared" si="35"/>
        <v>1</v>
      </c>
      <c r="BM46" s="187">
        <f t="shared" si="36"/>
        <v>0.5</v>
      </c>
      <c r="BN46" s="187">
        <f t="shared" si="37"/>
        <v>1</v>
      </c>
      <c r="BO46" s="186">
        <f t="shared" si="38"/>
        <v>0.5</v>
      </c>
      <c r="BP46" s="188" t="str">
        <f t="shared" si="39"/>
        <v>RISQUE MINIME</v>
      </c>
      <c r="BQ46" s="182">
        <f t="shared" si="40"/>
        <v>0</v>
      </c>
      <c r="BR46" s="182">
        <f t="shared" si="41"/>
        <v>0</v>
      </c>
      <c r="BS46" s="182">
        <f t="shared" si="42"/>
        <v>0</v>
      </c>
      <c r="BT46" s="182">
        <f t="shared" si="43"/>
        <v>0</v>
      </c>
      <c r="BU46" s="182">
        <f t="shared" si="44"/>
        <v>0</v>
      </c>
      <c r="BV46" s="159" t="str">
        <f t="shared" si="51"/>
        <v>NON</v>
      </c>
      <c r="BW46" s="105"/>
      <c r="BX46" s="105"/>
      <c r="BY46" s="105"/>
      <c r="BZ46" s="105"/>
      <c r="CA46" s="105"/>
      <c r="CB46" s="105"/>
      <c r="CC46" s="105"/>
      <c r="CD46" s="105"/>
      <c r="CE46" s="105"/>
      <c r="CF46" s="105"/>
      <c r="CG46" s="105"/>
      <c r="CH46" s="105"/>
      <c r="CI46" s="105"/>
      <c r="CJ46" s="105"/>
      <c r="CK46" s="105"/>
      <c r="CL46" s="105"/>
      <c r="CM46" s="105"/>
      <c r="CN46" s="105"/>
      <c r="CO46" s="105"/>
      <c r="CP46" s="105"/>
      <c r="CQ46" s="105"/>
      <c r="CR46" s="105"/>
      <c r="CS46" s="105"/>
      <c r="CT46" s="105"/>
      <c r="CU46" s="105"/>
      <c r="CV46" s="105"/>
      <c r="CW46" s="105"/>
      <c r="CX46" s="105"/>
      <c r="CY46" s="105"/>
      <c r="CZ46" s="105"/>
      <c r="DA46" s="105"/>
      <c r="DB46" s="105"/>
      <c r="DC46" s="105"/>
      <c r="DD46" s="105"/>
      <c r="DE46" s="105"/>
      <c r="DF46" s="105"/>
      <c r="DG46" s="105"/>
      <c r="DH46" s="105"/>
      <c r="DI46" s="105"/>
      <c r="DJ46" s="105"/>
      <c r="DK46" s="105"/>
      <c r="DL46" s="105"/>
      <c r="DM46" s="105"/>
      <c r="DN46" s="105"/>
      <c r="DO46" s="105"/>
      <c r="DP46" s="105"/>
      <c r="DQ46" s="105"/>
      <c r="DR46" s="105"/>
      <c r="DS46" s="105"/>
      <c r="DT46" s="105"/>
      <c r="DU46" s="105"/>
      <c r="DV46" s="105"/>
      <c r="DW46" s="105"/>
      <c r="DX46" s="105"/>
      <c r="DY46" s="105"/>
      <c r="DZ46" s="105"/>
      <c r="EA46" s="105"/>
      <c r="EB46" s="105"/>
      <c r="EC46" s="105"/>
      <c r="ED46" s="105"/>
      <c r="EE46" s="105"/>
      <c r="EF46" s="105"/>
      <c r="EG46" s="105"/>
      <c r="EH46" s="105"/>
      <c r="EI46" s="105"/>
      <c r="EJ46" s="105"/>
      <c r="EK46" s="105"/>
      <c r="EL46" s="105"/>
      <c r="EM46" s="105"/>
      <c r="EN46" s="105"/>
      <c r="EO46" s="105"/>
      <c r="EP46" s="105"/>
      <c r="EQ46" s="105"/>
      <c r="ER46" s="105"/>
      <c r="ES46" s="105"/>
      <c r="ET46" s="105"/>
      <c r="EU46" s="105"/>
      <c r="EV46" s="105"/>
      <c r="EW46" s="105"/>
      <c r="EX46" s="105"/>
      <c r="EY46" s="105"/>
      <c r="EZ46" s="105"/>
      <c r="FA46" s="105"/>
      <c r="FB46" s="105"/>
      <c r="FC46" s="105"/>
      <c r="FD46" s="105"/>
      <c r="FE46" s="105"/>
      <c r="FF46" s="105"/>
      <c r="FG46" s="105"/>
      <c r="FH46" s="105"/>
      <c r="FI46" s="105"/>
      <c r="FJ46" s="105"/>
      <c r="FK46" s="105"/>
      <c r="FL46" s="105"/>
      <c r="FM46" s="105"/>
      <c r="FN46" s="105"/>
      <c r="FO46" s="105"/>
      <c r="FP46" s="105"/>
      <c r="FQ46" s="105"/>
      <c r="FR46" s="105"/>
      <c r="FS46" s="105"/>
      <c r="FT46" s="105"/>
      <c r="FU46" s="105"/>
      <c r="FV46" s="105"/>
      <c r="FW46" s="105"/>
      <c r="FX46" s="105"/>
      <c r="FY46" s="105"/>
      <c r="FZ46" s="105"/>
      <c r="GA46" s="105"/>
      <c r="GB46" s="105"/>
      <c r="GC46" s="105"/>
      <c r="GD46" s="105"/>
      <c r="GE46" s="105"/>
      <c r="GF46" s="105"/>
      <c r="GG46" s="105"/>
      <c r="GH46" s="105"/>
      <c r="GI46" s="105"/>
      <c r="GJ46" s="105"/>
      <c r="GK46" s="105"/>
      <c r="GL46" s="105"/>
      <c r="GM46" s="105"/>
      <c r="GN46" s="105"/>
      <c r="GO46" s="105"/>
      <c r="GP46" s="105"/>
      <c r="GQ46" s="105"/>
      <c r="GR46" s="105"/>
      <c r="GS46" s="105"/>
      <c r="GT46" s="105"/>
      <c r="GU46" s="105"/>
      <c r="GV46" s="105"/>
      <c r="GW46" s="105"/>
      <c r="GX46" s="105"/>
      <c r="GY46" s="105"/>
      <c r="GZ46" s="105"/>
      <c r="HA46" s="105"/>
      <c r="HB46" s="105"/>
      <c r="HC46" s="105"/>
      <c r="HD46" s="105"/>
      <c r="HE46" s="105"/>
      <c r="HF46" s="105"/>
      <c r="HG46" s="105"/>
      <c r="HH46" s="105"/>
      <c r="HI46" s="105"/>
      <c r="HJ46" s="105"/>
      <c r="HK46" s="105"/>
      <c r="HL46" s="105"/>
      <c r="HM46" s="105"/>
      <c r="HN46" s="105"/>
      <c r="HO46" s="105"/>
      <c r="HP46" s="105"/>
      <c r="HQ46" s="105"/>
      <c r="HR46" s="105"/>
      <c r="HS46" s="105"/>
      <c r="HT46" s="105"/>
      <c r="HU46" s="105"/>
      <c r="HV46" s="105"/>
      <c r="HW46" s="105"/>
      <c r="HX46" s="105"/>
      <c r="HY46" s="105"/>
      <c r="HZ46" s="105"/>
      <c r="IA46" s="105"/>
      <c r="IB46" s="105"/>
    </row>
    <row r="47" spans="1:236" s="116" customFormat="1" ht="26.55" customHeight="1" x14ac:dyDescent="0.25">
      <c r="A47" s="79">
        <v>41</v>
      </c>
      <c r="B47" s="113"/>
      <c r="C47" s="113"/>
      <c r="D47" s="114"/>
      <c r="E47" s="114"/>
      <c r="F47" s="115"/>
      <c r="G47" s="123" t="s">
        <v>77</v>
      </c>
      <c r="H47" s="123" t="s">
        <v>77</v>
      </c>
      <c r="I47" s="123" t="s">
        <v>77</v>
      </c>
      <c r="J47" s="123" t="s">
        <v>77</v>
      </c>
      <c r="K47" s="123" t="s">
        <v>9</v>
      </c>
      <c r="L47" s="116" t="s">
        <v>8</v>
      </c>
      <c r="M47" s="116" t="s">
        <v>8</v>
      </c>
      <c r="N47" s="116" t="s">
        <v>8</v>
      </c>
      <c r="O47" s="116" t="s">
        <v>8</v>
      </c>
      <c r="P47" s="131" t="s">
        <v>77</v>
      </c>
      <c r="Q47" s="124" t="s">
        <v>35</v>
      </c>
      <c r="R47" s="174">
        <v>0</v>
      </c>
      <c r="S47" s="175" t="s">
        <v>59</v>
      </c>
      <c r="T47" s="175" t="s">
        <v>271</v>
      </c>
      <c r="U47" s="176" t="str">
        <f t="shared" si="52"/>
        <v>&lt; 30 mn</v>
      </c>
      <c r="V47" s="177" t="s">
        <v>32</v>
      </c>
      <c r="W47" s="178" t="s">
        <v>112</v>
      </c>
      <c r="X47" s="179">
        <f t="shared" si="1"/>
        <v>0</v>
      </c>
      <c r="Y47" s="179">
        <f t="shared" si="2"/>
        <v>0</v>
      </c>
      <c r="Z47" s="179">
        <f t="shared" si="3"/>
        <v>0</v>
      </c>
      <c r="AA47" s="179">
        <f t="shared" si="4"/>
        <v>0</v>
      </c>
      <c r="AB47" s="179">
        <f t="shared" si="5"/>
        <v>0</v>
      </c>
      <c r="AC47" s="179">
        <f t="shared" si="6"/>
        <v>0</v>
      </c>
      <c r="AD47" s="179">
        <f t="shared" si="7"/>
        <v>0</v>
      </c>
      <c r="AE47" s="179">
        <f t="shared" si="8"/>
        <v>0</v>
      </c>
      <c r="AF47" s="179">
        <f t="shared" si="9"/>
        <v>0</v>
      </c>
      <c r="AG47" s="179">
        <f t="shared" si="10"/>
        <v>0</v>
      </c>
      <c r="AH47" s="179">
        <f t="shared" si="11"/>
        <v>0</v>
      </c>
      <c r="AI47" s="179">
        <f t="shared" si="12"/>
        <v>0</v>
      </c>
      <c r="AJ47" s="180">
        <f t="shared" si="13"/>
        <v>0</v>
      </c>
      <c r="AK47" s="180">
        <f t="shared" si="14"/>
        <v>0</v>
      </c>
      <c r="AL47" s="180" t="str">
        <f t="shared" si="45"/>
        <v>0</v>
      </c>
      <c r="AM47" s="180" t="str">
        <f t="shared" si="46"/>
        <v>0</v>
      </c>
      <c r="AN47" s="180" t="str">
        <f t="shared" si="47"/>
        <v>0</v>
      </c>
      <c r="AO47" s="181" t="str">
        <f t="shared" si="15"/>
        <v>NON</v>
      </c>
      <c r="AP47" s="181" t="str">
        <f t="shared" si="60"/>
        <v>NON</v>
      </c>
      <c r="AQ47" s="181" t="str">
        <f t="shared" si="48"/>
        <v>NON</v>
      </c>
      <c r="AR47" s="181" t="str">
        <f t="shared" si="17"/>
        <v>NON</v>
      </c>
      <c r="AS47" s="182">
        <f t="shared" si="18"/>
        <v>0</v>
      </c>
      <c r="AT47" s="182">
        <f t="shared" si="19"/>
        <v>0</v>
      </c>
      <c r="AU47" s="182">
        <f t="shared" si="20"/>
        <v>0</v>
      </c>
      <c r="AV47" s="182">
        <f t="shared" si="21"/>
        <v>0</v>
      </c>
      <c r="AW47" s="182">
        <f t="shared" si="22"/>
        <v>1</v>
      </c>
      <c r="AX47" s="182">
        <f t="shared" si="23"/>
        <v>1</v>
      </c>
      <c r="AY47" s="182">
        <f t="shared" si="24"/>
        <v>1</v>
      </c>
      <c r="AZ47" s="182">
        <f t="shared" si="25"/>
        <v>1</v>
      </c>
      <c r="BA47" s="182">
        <f t="shared" si="26"/>
        <v>1</v>
      </c>
      <c r="BB47" s="183">
        <f t="shared" si="27"/>
        <v>0</v>
      </c>
      <c r="BC47" s="184">
        <f t="shared" si="53"/>
        <v>11</v>
      </c>
      <c r="BD47" s="184">
        <f t="shared" si="54"/>
        <v>11</v>
      </c>
      <c r="BE47" s="185">
        <f t="shared" si="55"/>
        <v>1</v>
      </c>
      <c r="BF47" s="185">
        <f t="shared" si="31"/>
        <v>1</v>
      </c>
      <c r="BG47" s="186">
        <f t="shared" si="32"/>
        <v>1</v>
      </c>
      <c r="BH47" s="187">
        <f t="shared" si="56"/>
        <v>1</v>
      </c>
      <c r="BI47" s="187">
        <f t="shared" si="57"/>
        <v>1</v>
      </c>
      <c r="BJ47" s="187" t="str">
        <f t="shared" si="58"/>
        <v>Faible</v>
      </c>
      <c r="BK47" s="187">
        <f t="shared" si="59"/>
        <v>1</v>
      </c>
      <c r="BL47" s="187">
        <f t="shared" si="35"/>
        <v>1</v>
      </c>
      <c r="BM47" s="187">
        <f t="shared" si="36"/>
        <v>0.5</v>
      </c>
      <c r="BN47" s="187">
        <f t="shared" si="37"/>
        <v>1</v>
      </c>
      <c r="BO47" s="186">
        <f t="shared" si="38"/>
        <v>0.5</v>
      </c>
      <c r="BP47" s="188" t="str">
        <f t="shared" si="39"/>
        <v>RISQUE MINIME</v>
      </c>
      <c r="BQ47" s="182">
        <f t="shared" si="40"/>
        <v>0</v>
      </c>
      <c r="BR47" s="182">
        <f t="shared" si="41"/>
        <v>0</v>
      </c>
      <c r="BS47" s="182">
        <f t="shared" si="42"/>
        <v>0</v>
      </c>
      <c r="BT47" s="182">
        <f t="shared" si="43"/>
        <v>0</v>
      </c>
      <c r="BU47" s="182">
        <f t="shared" si="44"/>
        <v>0</v>
      </c>
      <c r="BV47" s="159" t="str">
        <f t="shared" si="51"/>
        <v>NON</v>
      </c>
      <c r="BW47" s="105"/>
      <c r="BX47" s="105"/>
      <c r="BY47" s="105"/>
      <c r="BZ47" s="105"/>
      <c r="CA47" s="105"/>
      <c r="CB47" s="105"/>
      <c r="CC47" s="105"/>
      <c r="CD47" s="105"/>
      <c r="CE47" s="105"/>
      <c r="CF47" s="105"/>
      <c r="CG47" s="105"/>
      <c r="CH47" s="105"/>
      <c r="CI47" s="105"/>
      <c r="CJ47" s="105"/>
      <c r="CK47" s="105"/>
      <c r="CL47" s="105"/>
      <c r="CM47" s="105"/>
      <c r="CN47" s="105"/>
      <c r="CO47" s="105"/>
      <c r="CP47" s="105"/>
      <c r="CQ47" s="105"/>
      <c r="CR47" s="105"/>
      <c r="CS47" s="105"/>
      <c r="CT47" s="105"/>
      <c r="CU47" s="105"/>
      <c r="CV47" s="105"/>
      <c r="CW47" s="105"/>
      <c r="CX47" s="105"/>
      <c r="CY47" s="105"/>
      <c r="CZ47" s="105"/>
      <c r="DA47" s="105"/>
      <c r="DB47" s="105"/>
      <c r="DC47" s="105"/>
      <c r="DD47" s="105"/>
      <c r="DE47" s="105"/>
      <c r="DF47" s="105"/>
      <c r="DG47" s="105"/>
      <c r="DH47" s="105"/>
      <c r="DI47" s="105"/>
      <c r="DJ47" s="105"/>
      <c r="DK47" s="105"/>
      <c r="DL47" s="105"/>
      <c r="DM47" s="105"/>
      <c r="DN47" s="105"/>
      <c r="DO47" s="105"/>
      <c r="DP47" s="105"/>
      <c r="DQ47" s="105"/>
      <c r="DR47" s="105"/>
      <c r="DS47" s="105"/>
      <c r="DT47" s="105"/>
      <c r="DU47" s="105"/>
      <c r="DV47" s="105"/>
      <c r="DW47" s="105"/>
      <c r="DX47" s="105"/>
      <c r="DY47" s="105"/>
      <c r="DZ47" s="105"/>
      <c r="EA47" s="105"/>
      <c r="EB47" s="105"/>
      <c r="EC47" s="105"/>
      <c r="ED47" s="105"/>
      <c r="EE47" s="105"/>
      <c r="EF47" s="105"/>
      <c r="EG47" s="105"/>
      <c r="EH47" s="105"/>
      <c r="EI47" s="105"/>
      <c r="EJ47" s="105"/>
      <c r="EK47" s="105"/>
      <c r="EL47" s="105"/>
      <c r="EM47" s="105"/>
      <c r="EN47" s="105"/>
      <c r="EO47" s="105"/>
      <c r="EP47" s="105"/>
      <c r="EQ47" s="105"/>
      <c r="ER47" s="105"/>
      <c r="ES47" s="105"/>
      <c r="ET47" s="105"/>
      <c r="EU47" s="105"/>
      <c r="EV47" s="105"/>
      <c r="EW47" s="105"/>
      <c r="EX47" s="105"/>
      <c r="EY47" s="105"/>
      <c r="EZ47" s="105"/>
      <c r="FA47" s="105"/>
      <c r="FB47" s="105"/>
      <c r="FC47" s="105"/>
      <c r="FD47" s="105"/>
      <c r="FE47" s="105"/>
      <c r="FF47" s="105"/>
      <c r="FG47" s="105"/>
      <c r="FH47" s="105"/>
      <c r="FI47" s="105"/>
      <c r="FJ47" s="105"/>
      <c r="FK47" s="105"/>
      <c r="FL47" s="105"/>
      <c r="FM47" s="105"/>
      <c r="FN47" s="105"/>
      <c r="FO47" s="105"/>
      <c r="FP47" s="105"/>
      <c r="FQ47" s="105"/>
      <c r="FR47" s="105"/>
      <c r="FS47" s="105"/>
      <c r="FT47" s="105"/>
      <c r="FU47" s="105"/>
      <c r="FV47" s="105"/>
      <c r="FW47" s="105"/>
      <c r="FX47" s="105"/>
      <c r="FY47" s="105"/>
      <c r="FZ47" s="105"/>
      <c r="GA47" s="105"/>
      <c r="GB47" s="105"/>
      <c r="GC47" s="105"/>
      <c r="GD47" s="105"/>
      <c r="GE47" s="105"/>
      <c r="GF47" s="105"/>
      <c r="GG47" s="105"/>
      <c r="GH47" s="105"/>
      <c r="GI47" s="105"/>
      <c r="GJ47" s="105"/>
      <c r="GK47" s="105"/>
      <c r="GL47" s="105"/>
      <c r="GM47" s="105"/>
      <c r="GN47" s="105"/>
      <c r="GO47" s="105"/>
      <c r="GP47" s="105"/>
      <c r="GQ47" s="105"/>
      <c r="GR47" s="105"/>
      <c r="GS47" s="105"/>
      <c r="GT47" s="105"/>
      <c r="GU47" s="105"/>
      <c r="GV47" s="105"/>
      <c r="GW47" s="105"/>
      <c r="GX47" s="105"/>
      <c r="GY47" s="105"/>
      <c r="GZ47" s="105"/>
      <c r="HA47" s="105"/>
      <c r="HB47" s="105"/>
      <c r="HC47" s="105"/>
      <c r="HD47" s="105"/>
      <c r="HE47" s="105"/>
      <c r="HF47" s="105"/>
      <c r="HG47" s="105"/>
      <c r="HH47" s="105"/>
      <c r="HI47" s="105"/>
      <c r="HJ47" s="105"/>
      <c r="HK47" s="105"/>
      <c r="HL47" s="105"/>
      <c r="HM47" s="105"/>
      <c r="HN47" s="105"/>
      <c r="HO47" s="105"/>
      <c r="HP47" s="105"/>
      <c r="HQ47" s="105"/>
      <c r="HR47" s="105"/>
      <c r="HS47" s="105"/>
      <c r="HT47" s="105"/>
      <c r="HU47" s="105"/>
      <c r="HV47" s="105"/>
      <c r="HW47" s="105"/>
      <c r="HX47" s="105"/>
      <c r="HY47" s="105"/>
      <c r="HZ47" s="105"/>
      <c r="IA47" s="105"/>
      <c r="IB47" s="105"/>
    </row>
    <row r="48" spans="1:236" s="116" customFormat="1" ht="26.55" customHeight="1" x14ac:dyDescent="0.25">
      <c r="A48" s="79">
        <v>42</v>
      </c>
      <c r="B48" s="113"/>
      <c r="C48" s="113"/>
      <c r="D48" s="114"/>
      <c r="E48" s="114"/>
      <c r="F48" s="115"/>
      <c r="G48" s="123" t="s">
        <v>77</v>
      </c>
      <c r="H48" s="123" t="s">
        <v>77</v>
      </c>
      <c r="I48" s="123" t="s">
        <v>77</v>
      </c>
      <c r="J48" s="123" t="s">
        <v>77</v>
      </c>
      <c r="K48" s="123" t="s">
        <v>9</v>
      </c>
      <c r="L48" s="116" t="s">
        <v>8</v>
      </c>
      <c r="M48" s="116" t="s">
        <v>8</v>
      </c>
      <c r="N48" s="116" t="s">
        <v>8</v>
      </c>
      <c r="O48" s="116" t="s">
        <v>8</v>
      </c>
      <c r="P48" s="131" t="s">
        <v>77</v>
      </c>
      <c r="Q48" s="124" t="s">
        <v>35</v>
      </c>
      <c r="R48" s="174">
        <v>0</v>
      </c>
      <c r="S48" s="175" t="s">
        <v>59</v>
      </c>
      <c r="T48" s="175" t="s">
        <v>271</v>
      </c>
      <c r="U48" s="176" t="str">
        <f t="shared" si="52"/>
        <v>&lt; 30 mn</v>
      </c>
      <c r="V48" s="177" t="s">
        <v>32</v>
      </c>
      <c r="W48" s="178" t="s">
        <v>112</v>
      </c>
      <c r="X48" s="179">
        <f t="shared" si="1"/>
        <v>0</v>
      </c>
      <c r="Y48" s="179">
        <f t="shared" si="2"/>
        <v>0</v>
      </c>
      <c r="Z48" s="179">
        <f t="shared" si="3"/>
        <v>0</v>
      </c>
      <c r="AA48" s="179">
        <f t="shared" si="4"/>
        <v>0</v>
      </c>
      <c r="AB48" s="179">
        <f t="shared" si="5"/>
        <v>0</v>
      </c>
      <c r="AC48" s="179">
        <f t="shared" si="6"/>
        <v>0</v>
      </c>
      <c r="AD48" s="179">
        <f t="shared" si="7"/>
        <v>0</v>
      </c>
      <c r="AE48" s="179">
        <f t="shared" si="8"/>
        <v>0</v>
      </c>
      <c r="AF48" s="179">
        <f t="shared" si="9"/>
        <v>0</v>
      </c>
      <c r="AG48" s="179">
        <f t="shared" si="10"/>
        <v>0</v>
      </c>
      <c r="AH48" s="179">
        <f t="shared" si="11"/>
        <v>0</v>
      </c>
      <c r="AI48" s="179">
        <f t="shared" si="12"/>
        <v>0</v>
      </c>
      <c r="AJ48" s="180">
        <f t="shared" si="13"/>
        <v>0</v>
      </c>
      <c r="AK48" s="180">
        <f t="shared" si="14"/>
        <v>0</v>
      </c>
      <c r="AL48" s="180" t="str">
        <f t="shared" si="45"/>
        <v>0</v>
      </c>
      <c r="AM48" s="180" t="str">
        <f t="shared" si="46"/>
        <v>0</v>
      </c>
      <c r="AN48" s="180" t="str">
        <f t="shared" si="47"/>
        <v>0</v>
      </c>
      <c r="AO48" s="181" t="str">
        <f t="shared" si="15"/>
        <v>NON</v>
      </c>
      <c r="AP48" s="181" t="str">
        <f t="shared" si="60"/>
        <v>NON</v>
      </c>
      <c r="AQ48" s="181" t="str">
        <f t="shared" si="48"/>
        <v>NON</v>
      </c>
      <c r="AR48" s="181" t="str">
        <f t="shared" si="17"/>
        <v>NON</v>
      </c>
      <c r="AS48" s="182">
        <f t="shared" si="18"/>
        <v>0</v>
      </c>
      <c r="AT48" s="182">
        <f t="shared" si="19"/>
        <v>0</v>
      </c>
      <c r="AU48" s="182">
        <f t="shared" si="20"/>
        <v>0</v>
      </c>
      <c r="AV48" s="182">
        <f t="shared" si="21"/>
        <v>0</v>
      </c>
      <c r="AW48" s="182">
        <f t="shared" si="22"/>
        <v>1</v>
      </c>
      <c r="AX48" s="182">
        <f t="shared" si="23"/>
        <v>1</v>
      </c>
      <c r="AY48" s="182">
        <f t="shared" si="24"/>
        <v>1</v>
      </c>
      <c r="AZ48" s="182">
        <f t="shared" si="25"/>
        <v>1</v>
      </c>
      <c r="BA48" s="182">
        <f t="shared" si="26"/>
        <v>1</v>
      </c>
      <c r="BB48" s="183">
        <f t="shared" si="27"/>
        <v>0</v>
      </c>
      <c r="BC48" s="184">
        <f t="shared" si="53"/>
        <v>11</v>
      </c>
      <c r="BD48" s="184">
        <f t="shared" si="54"/>
        <v>11</v>
      </c>
      <c r="BE48" s="185">
        <f t="shared" si="55"/>
        <v>1</v>
      </c>
      <c r="BF48" s="185">
        <f t="shared" si="31"/>
        <v>1</v>
      </c>
      <c r="BG48" s="186">
        <f t="shared" si="32"/>
        <v>1</v>
      </c>
      <c r="BH48" s="187">
        <f t="shared" si="56"/>
        <v>1</v>
      </c>
      <c r="BI48" s="187">
        <f t="shared" si="57"/>
        <v>1</v>
      </c>
      <c r="BJ48" s="187" t="str">
        <f t="shared" si="58"/>
        <v>Faible</v>
      </c>
      <c r="BK48" s="187">
        <f t="shared" si="59"/>
        <v>1</v>
      </c>
      <c r="BL48" s="187">
        <f t="shared" si="35"/>
        <v>1</v>
      </c>
      <c r="BM48" s="187">
        <f t="shared" si="36"/>
        <v>0.5</v>
      </c>
      <c r="BN48" s="187">
        <f t="shared" si="37"/>
        <v>1</v>
      </c>
      <c r="BO48" s="186">
        <f t="shared" si="38"/>
        <v>0.5</v>
      </c>
      <c r="BP48" s="188" t="str">
        <f t="shared" si="39"/>
        <v>RISQUE MINIME</v>
      </c>
      <c r="BQ48" s="182">
        <f t="shared" si="40"/>
        <v>0</v>
      </c>
      <c r="BR48" s="182">
        <f t="shared" si="41"/>
        <v>0</v>
      </c>
      <c r="BS48" s="182">
        <f t="shared" si="42"/>
        <v>0</v>
      </c>
      <c r="BT48" s="182">
        <f t="shared" si="43"/>
        <v>0</v>
      </c>
      <c r="BU48" s="182">
        <f t="shared" si="44"/>
        <v>0</v>
      </c>
      <c r="BV48" s="159" t="str">
        <f t="shared" si="51"/>
        <v>NON</v>
      </c>
      <c r="BW48" s="105"/>
      <c r="BX48" s="105"/>
      <c r="BY48" s="105"/>
      <c r="BZ48" s="105"/>
      <c r="CA48" s="105"/>
      <c r="CB48" s="105"/>
      <c r="CC48" s="105"/>
      <c r="CD48" s="105"/>
      <c r="CE48" s="105"/>
      <c r="CF48" s="105"/>
      <c r="CG48" s="105"/>
      <c r="CH48" s="105"/>
      <c r="CI48" s="105"/>
      <c r="CJ48" s="105"/>
      <c r="CK48" s="105"/>
      <c r="CL48" s="105"/>
      <c r="CM48" s="105"/>
      <c r="CN48" s="105"/>
      <c r="CO48" s="105"/>
      <c r="CP48" s="105"/>
      <c r="CQ48" s="105"/>
      <c r="CR48" s="105"/>
      <c r="CS48" s="105"/>
      <c r="CT48" s="105"/>
      <c r="CU48" s="105"/>
      <c r="CV48" s="105"/>
      <c r="CW48" s="105"/>
      <c r="CX48" s="105"/>
      <c r="CY48" s="105"/>
      <c r="CZ48" s="105"/>
      <c r="DA48" s="105"/>
      <c r="DB48" s="105"/>
      <c r="DC48" s="105"/>
      <c r="DD48" s="105"/>
      <c r="DE48" s="105"/>
      <c r="DF48" s="105"/>
      <c r="DG48" s="105"/>
      <c r="DH48" s="105"/>
      <c r="DI48" s="105"/>
      <c r="DJ48" s="105"/>
      <c r="DK48" s="105"/>
      <c r="DL48" s="105"/>
      <c r="DM48" s="105"/>
      <c r="DN48" s="105"/>
      <c r="DO48" s="105"/>
      <c r="DP48" s="105"/>
      <c r="DQ48" s="105"/>
      <c r="DR48" s="105"/>
      <c r="DS48" s="105"/>
      <c r="DT48" s="105"/>
      <c r="DU48" s="105"/>
      <c r="DV48" s="105"/>
      <c r="DW48" s="105"/>
      <c r="DX48" s="105"/>
      <c r="DY48" s="105"/>
      <c r="DZ48" s="105"/>
      <c r="EA48" s="105"/>
      <c r="EB48" s="105"/>
      <c r="EC48" s="105"/>
      <c r="ED48" s="105"/>
      <c r="EE48" s="105"/>
      <c r="EF48" s="105"/>
      <c r="EG48" s="105"/>
      <c r="EH48" s="105"/>
      <c r="EI48" s="105"/>
      <c r="EJ48" s="105"/>
      <c r="EK48" s="105"/>
      <c r="EL48" s="105"/>
      <c r="EM48" s="105"/>
      <c r="EN48" s="105"/>
      <c r="EO48" s="105"/>
      <c r="EP48" s="105"/>
      <c r="EQ48" s="105"/>
      <c r="ER48" s="105"/>
      <c r="ES48" s="105"/>
      <c r="ET48" s="105"/>
      <c r="EU48" s="105"/>
      <c r="EV48" s="105"/>
      <c r="EW48" s="105"/>
      <c r="EX48" s="105"/>
      <c r="EY48" s="105"/>
      <c r="EZ48" s="105"/>
      <c r="FA48" s="105"/>
      <c r="FB48" s="105"/>
      <c r="FC48" s="105"/>
      <c r="FD48" s="105"/>
      <c r="FE48" s="105"/>
      <c r="FF48" s="105"/>
      <c r="FG48" s="105"/>
      <c r="FH48" s="105"/>
      <c r="FI48" s="105"/>
      <c r="FJ48" s="105"/>
      <c r="FK48" s="105"/>
      <c r="FL48" s="105"/>
      <c r="FM48" s="105"/>
      <c r="FN48" s="105"/>
      <c r="FO48" s="105"/>
      <c r="FP48" s="105"/>
      <c r="FQ48" s="105"/>
      <c r="FR48" s="105"/>
      <c r="FS48" s="105"/>
      <c r="FT48" s="105"/>
      <c r="FU48" s="105"/>
      <c r="FV48" s="105"/>
      <c r="FW48" s="105"/>
      <c r="FX48" s="105"/>
      <c r="FY48" s="105"/>
      <c r="FZ48" s="105"/>
      <c r="GA48" s="105"/>
      <c r="GB48" s="105"/>
      <c r="GC48" s="105"/>
      <c r="GD48" s="105"/>
      <c r="GE48" s="105"/>
      <c r="GF48" s="105"/>
      <c r="GG48" s="105"/>
      <c r="GH48" s="105"/>
      <c r="GI48" s="105"/>
      <c r="GJ48" s="105"/>
      <c r="GK48" s="105"/>
      <c r="GL48" s="105"/>
      <c r="GM48" s="105"/>
      <c r="GN48" s="105"/>
      <c r="GO48" s="105"/>
      <c r="GP48" s="105"/>
      <c r="GQ48" s="105"/>
      <c r="GR48" s="105"/>
      <c r="GS48" s="105"/>
      <c r="GT48" s="105"/>
      <c r="GU48" s="105"/>
      <c r="GV48" s="105"/>
      <c r="GW48" s="105"/>
      <c r="GX48" s="105"/>
      <c r="GY48" s="105"/>
      <c r="GZ48" s="105"/>
      <c r="HA48" s="105"/>
      <c r="HB48" s="105"/>
      <c r="HC48" s="105"/>
      <c r="HD48" s="105"/>
      <c r="HE48" s="105"/>
      <c r="HF48" s="105"/>
      <c r="HG48" s="105"/>
      <c r="HH48" s="105"/>
      <c r="HI48" s="105"/>
      <c r="HJ48" s="105"/>
      <c r="HK48" s="105"/>
      <c r="HL48" s="105"/>
      <c r="HM48" s="105"/>
      <c r="HN48" s="105"/>
      <c r="HO48" s="105"/>
      <c r="HP48" s="105"/>
      <c r="HQ48" s="105"/>
      <c r="HR48" s="105"/>
      <c r="HS48" s="105"/>
      <c r="HT48" s="105"/>
      <c r="HU48" s="105"/>
      <c r="HV48" s="105"/>
      <c r="HW48" s="105"/>
      <c r="HX48" s="105"/>
      <c r="HY48" s="105"/>
      <c r="HZ48" s="105"/>
      <c r="IA48" s="105"/>
      <c r="IB48" s="105"/>
    </row>
    <row r="49" spans="1:236" s="116" customFormat="1" ht="26.55" customHeight="1" x14ac:dyDescent="0.25">
      <c r="A49" s="79">
        <v>43</v>
      </c>
      <c r="B49" s="113"/>
      <c r="C49" s="113"/>
      <c r="D49" s="114"/>
      <c r="E49" s="114"/>
      <c r="F49" s="115"/>
      <c r="G49" s="123" t="s">
        <v>77</v>
      </c>
      <c r="H49" s="123" t="s">
        <v>77</v>
      </c>
      <c r="I49" s="123" t="s">
        <v>77</v>
      </c>
      <c r="J49" s="123" t="s">
        <v>77</v>
      </c>
      <c r="K49" s="123" t="s">
        <v>9</v>
      </c>
      <c r="L49" s="116" t="s">
        <v>8</v>
      </c>
      <c r="M49" s="116" t="s">
        <v>8</v>
      </c>
      <c r="N49" s="116" t="s">
        <v>8</v>
      </c>
      <c r="O49" s="116" t="s">
        <v>8</v>
      </c>
      <c r="P49" s="131" t="s">
        <v>77</v>
      </c>
      <c r="Q49" s="124" t="s">
        <v>35</v>
      </c>
      <c r="R49" s="174">
        <v>0</v>
      </c>
      <c r="S49" s="175" t="s">
        <v>59</v>
      </c>
      <c r="T49" s="175" t="s">
        <v>271</v>
      </c>
      <c r="U49" s="176" t="str">
        <f t="shared" si="52"/>
        <v>&lt; 30 mn</v>
      </c>
      <c r="V49" s="177" t="s">
        <v>32</v>
      </c>
      <c r="W49" s="178" t="s">
        <v>112</v>
      </c>
      <c r="X49" s="179">
        <f t="shared" si="1"/>
        <v>0</v>
      </c>
      <c r="Y49" s="179">
        <f t="shared" si="2"/>
        <v>0</v>
      </c>
      <c r="Z49" s="179">
        <f t="shared" si="3"/>
        <v>0</v>
      </c>
      <c r="AA49" s="179">
        <f t="shared" si="4"/>
        <v>0</v>
      </c>
      <c r="AB49" s="179">
        <f t="shared" si="5"/>
        <v>0</v>
      </c>
      <c r="AC49" s="179">
        <f t="shared" si="6"/>
        <v>0</v>
      </c>
      <c r="AD49" s="179">
        <f t="shared" si="7"/>
        <v>0</v>
      </c>
      <c r="AE49" s="179">
        <f t="shared" si="8"/>
        <v>0</v>
      </c>
      <c r="AF49" s="179">
        <f t="shared" si="9"/>
        <v>0</v>
      </c>
      <c r="AG49" s="179">
        <f t="shared" si="10"/>
        <v>0</v>
      </c>
      <c r="AH49" s="179">
        <f t="shared" si="11"/>
        <v>0</v>
      </c>
      <c r="AI49" s="179">
        <f t="shared" si="12"/>
        <v>0</v>
      </c>
      <c r="AJ49" s="180">
        <f t="shared" si="13"/>
        <v>0</v>
      </c>
      <c r="AK49" s="180">
        <f t="shared" si="14"/>
        <v>0</v>
      </c>
      <c r="AL49" s="180" t="str">
        <f t="shared" si="45"/>
        <v>0</v>
      </c>
      <c r="AM49" s="180" t="str">
        <f t="shared" si="46"/>
        <v>0</v>
      </c>
      <c r="AN49" s="180" t="str">
        <f t="shared" si="47"/>
        <v>0</v>
      </c>
      <c r="AO49" s="181" t="str">
        <f t="shared" si="15"/>
        <v>NON</v>
      </c>
      <c r="AP49" s="181" t="str">
        <f t="shared" si="60"/>
        <v>NON</v>
      </c>
      <c r="AQ49" s="181" t="str">
        <f t="shared" si="48"/>
        <v>NON</v>
      </c>
      <c r="AR49" s="181" t="str">
        <f t="shared" si="17"/>
        <v>NON</v>
      </c>
      <c r="AS49" s="182">
        <f t="shared" si="18"/>
        <v>0</v>
      </c>
      <c r="AT49" s="182">
        <f t="shared" si="19"/>
        <v>0</v>
      </c>
      <c r="AU49" s="182">
        <f t="shared" si="20"/>
        <v>0</v>
      </c>
      <c r="AV49" s="182">
        <f t="shared" si="21"/>
        <v>0</v>
      </c>
      <c r="AW49" s="182">
        <f t="shared" si="22"/>
        <v>1</v>
      </c>
      <c r="AX49" s="182">
        <f t="shared" si="23"/>
        <v>1</v>
      </c>
      <c r="AY49" s="182">
        <f t="shared" si="24"/>
        <v>1</v>
      </c>
      <c r="AZ49" s="182">
        <f t="shared" si="25"/>
        <v>1</v>
      </c>
      <c r="BA49" s="182">
        <f t="shared" si="26"/>
        <v>1</v>
      </c>
      <c r="BB49" s="183">
        <f t="shared" si="27"/>
        <v>0</v>
      </c>
      <c r="BC49" s="184">
        <f t="shared" si="53"/>
        <v>11</v>
      </c>
      <c r="BD49" s="184">
        <f t="shared" si="54"/>
        <v>11</v>
      </c>
      <c r="BE49" s="185">
        <f t="shared" si="55"/>
        <v>1</v>
      </c>
      <c r="BF49" s="185">
        <f t="shared" si="31"/>
        <v>1</v>
      </c>
      <c r="BG49" s="186">
        <f t="shared" si="32"/>
        <v>1</v>
      </c>
      <c r="BH49" s="187">
        <f t="shared" si="56"/>
        <v>1</v>
      </c>
      <c r="BI49" s="187">
        <f t="shared" si="57"/>
        <v>1</v>
      </c>
      <c r="BJ49" s="187" t="str">
        <f t="shared" si="58"/>
        <v>Faible</v>
      </c>
      <c r="BK49" s="187">
        <f t="shared" si="59"/>
        <v>1</v>
      </c>
      <c r="BL49" s="187">
        <f t="shared" si="35"/>
        <v>1</v>
      </c>
      <c r="BM49" s="187">
        <f t="shared" si="36"/>
        <v>0.5</v>
      </c>
      <c r="BN49" s="187">
        <f t="shared" si="37"/>
        <v>1</v>
      </c>
      <c r="BO49" s="186">
        <f t="shared" si="38"/>
        <v>0.5</v>
      </c>
      <c r="BP49" s="188" t="str">
        <f t="shared" si="39"/>
        <v>RISQUE MINIME</v>
      </c>
      <c r="BQ49" s="182">
        <f t="shared" si="40"/>
        <v>0</v>
      </c>
      <c r="BR49" s="182">
        <f t="shared" si="41"/>
        <v>0</v>
      </c>
      <c r="BS49" s="182">
        <f t="shared" si="42"/>
        <v>0</v>
      </c>
      <c r="BT49" s="182">
        <f t="shared" si="43"/>
        <v>0</v>
      </c>
      <c r="BU49" s="182">
        <f t="shared" si="44"/>
        <v>0</v>
      </c>
      <c r="BV49" s="159" t="str">
        <f t="shared" si="51"/>
        <v>NON</v>
      </c>
      <c r="BW49" s="105"/>
      <c r="BX49" s="105"/>
      <c r="BY49" s="105"/>
      <c r="BZ49" s="105"/>
      <c r="CA49" s="105"/>
      <c r="CB49" s="105"/>
      <c r="CC49" s="105"/>
      <c r="CD49" s="105"/>
      <c r="CE49" s="105"/>
      <c r="CF49" s="105"/>
      <c r="CG49" s="105"/>
      <c r="CH49" s="105"/>
      <c r="CI49" s="105"/>
      <c r="CJ49" s="105"/>
      <c r="CK49" s="105"/>
      <c r="CL49" s="105"/>
      <c r="CM49" s="105"/>
      <c r="CN49" s="105"/>
      <c r="CO49" s="105"/>
      <c r="CP49" s="105"/>
      <c r="CQ49" s="105"/>
      <c r="CR49" s="105"/>
      <c r="CS49" s="105"/>
      <c r="CT49" s="105"/>
      <c r="CU49" s="105"/>
      <c r="CV49" s="105"/>
      <c r="CW49" s="105"/>
      <c r="CX49" s="105"/>
      <c r="CY49" s="105"/>
      <c r="CZ49" s="105"/>
      <c r="DA49" s="105"/>
      <c r="DB49" s="105"/>
      <c r="DC49" s="105"/>
      <c r="DD49" s="105"/>
      <c r="DE49" s="105"/>
      <c r="DF49" s="105"/>
      <c r="DG49" s="105"/>
      <c r="DH49" s="105"/>
      <c r="DI49" s="105"/>
      <c r="DJ49" s="105"/>
      <c r="DK49" s="105"/>
      <c r="DL49" s="105"/>
      <c r="DM49" s="105"/>
      <c r="DN49" s="105"/>
      <c r="DO49" s="105"/>
      <c r="DP49" s="105"/>
      <c r="DQ49" s="105"/>
      <c r="DR49" s="105"/>
      <c r="DS49" s="105"/>
      <c r="DT49" s="105"/>
      <c r="DU49" s="105"/>
      <c r="DV49" s="105"/>
      <c r="DW49" s="105"/>
      <c r="DX49" s="105"/>
      <c r="DY49" s="105"/>
      <c r="DZ49" s="105"/>
      <c r="EA49" s="105"/>
      <c r="EB49" s="105"/>
      <c r="EC49" s="105"/>
      <c r="ED49" s="105"/>
      <c r="EE49" s="105"/>
      <c r="EF49" s="105"/>
      <c r="EG49" s="105"/>
      <c r="EH49" s="105"/>
      <c r="EI49" s="105"/>
      <c r="EJ49" s="105"/>
      <c r="EK49" s="105"/>
      <c r="EL49" s="105"/>
      <c r="EM49" s="105"/>
      <c r="EN49" s="105"/>
      <c r="EO49" s="105"/>
      <c r="EP49" s="105"/>
      <c r="EQ49" s="105"/>
      <c r="ER49" s="105"/>
      <c r="ES49" s="105"/>
      <c r="ET49" s="105"/>
      <c r="EU49" s="105"/>
      <c r="EV49" s="105"/>
      <c r="EW49" s="105"/>
      <c r="EX49" s="105"/>
      <c r="EY49" s="105"/>
      <c r="EZ49" s="105"/>
      <c r="FA49" s="105"/>
      <c r="FB49" s="105"/>
      <c r="FC49" s="105"/>
      <c r="FD49" s="105"/>
      <c r="FE49" s="105"/>
      <c r="FF49" s="105"/>
      <c r="FG49" s="105"/>
      <c r="FH49" s="105"/>
      <c r="FI49" s="105"/>
      <c r="FJ49" s="105"/>
      <c r="FK49" s="105"/>
      <c r="FL49" s="105"/>
      <c r="FM49" s="105"/>
      <c r="FN49" s="105"/>
      <c r="FO49" s="105"/>
      <c r="FP49" s="105"/>
      <c r="FQ49" s="105"/>
      <c r="FR49" s="105"/>
      <c r="FS49" s="105"/>
      <c r="FT49" s="105"/>
      <c r="FU49" s="105"/>
      <c r="FV49" s="105"/>
      <c r="FW49" s="105"/>
      <c r="FX49" s="105"/>
      <c r="FY49" s="105"/>
      <c r="FZ49" s="105"/>
      <c r="GA49" s="105"/>
      <c r="GB49" s="105"/>
      <c r="GC49" s="105"/>
      <c r="GD49" s="105"/>
      <c r="GE49" s="105"/>
      <c r="GF49" s="105"/>
      <c r="GG49" s="105"/>
      <c r="GH49" s="105"/>
      <c r="GI49" s="105"/>
      <c r="GJ49" s="105"/>
      <c r="GK49" s="105"/>
      <c r="GL49" s="105"/>
      <c r="GM49" s="105"/>
      <c r="GN49" s="105"/>
      <c r="GO49" s="105"/>
      <c r="GP49" s="105"/>
      <c r="GQ49" s="105"/>
      <c r="GR49" s="105"/>
      <c r="GS49" s="105"/>
      <c r="GT49" s="105"/>
      <c r="GU49" s="105"/>
      <c r="GV49" s="105"/>
      <c r="GW49" s="105"/>
      <c r="GX49" s="105"/>
      <c r="GY49" s="105"/>
      <c r="GZ49" s="105"/>
      <c r="HA49" s="105"/>
      <c r="HB49" s="105"/>
      <c r="HC49" s="105"/>
      <c r="HD49" s="105"/>
      <c r="HE49" s="105"/>
      <c r="HF49" s="105"/>
      <c r="HG49" s="105"/>
      <c r="HH49" s="105"/>
      <c r="HI49" s="105"/>
      <c r="HJ49" s="105"/>
      <c r="HK49" s="105"/>
      <c r="HL49" s="105"/>
      <c r="HM49" s="105"/>
      <c r="HN49" s="105"/>
      <c r="HO49" s="105"/>
      <c r="HP49" s="105"/>
      <c r="HQ49" s="105"/>
      <c r="HR49" s="105"/>
      <c r="HS49" s="105"/>
      <c r="HT49" s="105"/>
      <c r="HU49" s="105"/>
      <c r="HV49" s="105"/>
      <c r="HW49" s="105"/>
      <c r="HX49" s="105"/>
      <c r="HY49" s="105"/>
      <c r="HZ49" s="105"/>
      <c r="IA49" s="105"/>
      <c r="IB49" s="105"/>
    </row>
    <row r="50" spans="1:236" s="116" customFormat="1" ht="26.55" customHeight="1" x14ac:dyDescent="0.25">
      <c r="A50" s="79">
        <v>44</v>
      </c>
      <c r="B50" s="113"/>
      <c r="C50" s="113"/>
      <c r="D50" s="114"/>
      <c r="E50" s="114"/>
      <c r="F50" s="115"/>
      <c r="G50" s="123" t="s">
        <v>77</v>
      </c>
      <c r="H50" s="123" t="s">
        <v>77</v>
      </c>
      <c r="I50" s="123" t="s">
        <v>77</v>
      </c>
      <c r="J50" s="123" t="s">
        <v>77</v>
      </c>
      <c r="K50" s="123" t="s">
        <v>9</v>
      </c>
      <c r="L50" s="116" t="s">
        <v>8</v>
      </c>
      <c r="M50" s="116" t="s">
        <v>8</v>
      </c>
      <c r="N50" s="116" t="s">
        <v>8</v>
      </c>
      <c r="O50" s="116" t="s">
        <v>8</v>
      </c>
      <c r="P50" s="131" t="s">
        <v>77</v>
      </c>
      <c r="Q50" s="124" t="s">
        <v>35</v>
      </c>
      <c r="R50" s="174">
        <v>0</v>
      </c>
      <c r="S50" s="175" t="s">
        <v>59</v>
      </c>
      <c r="T50" s="175" t="s">
        <v>271</v>
      </c>
      <c r="U50" s="176" t="str">
        <f t="shared" si="52"/>
        <v>&lt; 30 mn</v>
      </c>
      <c r="V50" s="177" t="s">
        <v>32</v>
      </c>
      <c r="W50" s="178" t="s">
        <v>112</v>
      </c>
      <c r="X50" s="179">
        <f t="shared" si="1"/>
        <v>0</v>
      </c>
      <c r="Y50" s="179">
        <f t="shared" si="2"/>
        <v>0</v>
      </c>
      <c r="Z50" s="179">
        <f t="shared" si="3"/>
        <v>0</v>
      </c>
      <c r="AA50" s="179">
        <f t="shared" si="4"/>
        <v>0</v>
      </c>
      <c r="AB50" s="179">
        <f t="shared" si="5"/>
        <v>0</v>
      </c>
      <c r="AC50" s="179">
        <f t="shared" si="6"/>
        <v>0</v>
      </c>
      <c r="AD50" s="179">
        <f t="shared" si="7"/>
        <v>0</v>
      </c>
      <c r="AE50" s="179">
        <f t="shared" si="8"/>
        <v>0</v>
      </c>
      <c r="AF50" s="179">
        <f t="shared" si="9"/>
        <v>0</v>
      </c>
      <c r="AG50" s="179">
        <f t="shared" si="10"/>
        <v>0</v>
      </c>
      <c r="AH50" s="179">
        <f t="shared" si="11"/>
        <v>0</v>
      </c>
      <c r="AI50" s="179">
        <f t="shared" si="12"/>
        <v>0</v>
      </c>
      <c r="AJ50" s="180">
        <f t="shared" si="13"/>
        <v>0</v>
      </c>
      <c r="AK50" s="180">
        <f t="shared" si="14"/>
        <v>0</v>
      </c>
      <c r="AL50" s="180" t="str">
        <f t="shared" si="45"/>
        <v>0</v>
      </c>
      <c r="AM50" s="180" t="str">
        <f t="shared" si="46"/>
        <v>0</v>
      </c>
      <c r="AN50" s="180" t="str">
        <f t="shared" si="47"/>
        <v>0</v>
      </c>
      <c r="AO50" s="181" t="str">
        <f t="shared" si="15"/>
        <v>NON</v>
      </c>
      <c r="AP50" s="181" t="str">
        <f t="shared" si="60"/>
        <v>NON</v>
      </c>
      <c r="AQ50" s="181" t="str">
        <f t="shared" si="48"/>
        <v>NON</v>
      </c>
      <c r="AR50" s="181" t="str">
        <f t="shared" si="17"/>
        <v>NON</v>
      </c>
      <c r="AS50" s="182">
        <f t="shared" si="18"/>
        <v>0</v>
      </c>
      <c r="AT50" s="182">
        <f t="shared" si="19"/>
        <v>0</v>
      </c>
      <c r="AU50" s="182">
        <f t="shared" si="20"/>
        <v>0</v>
      </c>
      <c r="AV50" s="182">
        <f t="shared" si="21"/>
        <v>0</v>
      </c>
      <c r="AW50" s="182">
        <f t="shared" si="22"/>
        <v>1</v>
      </c>
      <c r="AX50" s="182">
        <f t="shared" si="23"/>
        <v>1</v>
      </c>
      <c r="AY50" s="182">
        <f t="shared" si="24"/>
        <v>1</v>
      </c>
      <c r="AZ50" s="182">
        <f t="shared" si="25"/>
        <v>1</v>
      </c>
      <c r="BA50" s="182">
        <f t="shared" si="26"/>
        <v>1</v>
      </c>
      <c r="BB50" s="183">
        <f t="shared" si="27"/>
        <v>0</v>
      </c>
      <c r="BC50" s="184">
        <f t="shared" si="53"/>
        <v>11</v>
      </c>
      <c r="BD50" s="184">
        <f t="shared" si="54"/>
        <v>11</v>
      </c>
      <c r="BE50" s="185">
        <f t="shared" si="55"/>
        <v>1</v>
      </c>
      <c r="BF50" s="185">
        <f t="shared" si="31"/>
        <v>1</v>
      </c>
      <c r="BG50" s="186">
        <f t="shared" si="32"/>
        <v>1</v>
      </c>
      <c r="BH50" s="187">
        <f t="shared" si="56"/>
        <v>1</v>
      </c>
      <c r="BI50" s="187">
        <f t="shared" si="57"/>
        <v>1</v>
      </c>
      <c r="BJ50" s="187" t="str">
        <f t="shared" si="58"/>
        <v>Faible</v>
      </c>
      <c r="BK50" s="187">
        <f t="shared" si="59"/>
        <v>1</v>
      </c>
      <c r="BL50" s="187">
        <f t="shared" si="35"/>
        <v>1</v>
      </c>
      <c r="BM50" s="187">
        <f t="shared" si="36"/>
        <v>0.5</v>
      </c>
      <c r="BN50" s="187">
        <f t="shared" si="37"/>
        <v>1</v>
      </c>
      <c r="BO50" s="186">
        <f t="shared" si="38"/>
        <v>0.5</v>
      </c>
      <c r="BP50" s="188" t="str">
        <f t="shared" si="39"/>
        <v>RISQUE MINIME</v>
      </c>
      <c r="BQ50" s="182">
        <f t="shared" si="40"/>
        <v>0</v>
      </c>
      <c r="BR50" s="182">
        <f t="shared" si="41"/>
        <v>0</v>
      </c>
      <c r="BS50" s="182">
        <f t="shared" si="42"/>
        <v>0</v>
      </c>
      <c r="BT50" s="182">
        <f t="shared" si="43"/>
        <v>0</v>
      </c>
      <c r="BU50" s="182">
        <f t="shared" si="44"/>
        <v>0</v>
      </c>
      <c r="BV50" s="159" t="str">
        <f t="shared" si="51"/>
        <v>NON</v>
      </c>
      <c r="BW50" s="105"/>
      <c r="BX50" s="105"/>
      <c r="BY50" s="105"/>
      <c r="BZ50" s="105"/>
      <c r="CA50" s="105"/>
      <c r="CB50" s="105"/>
      <c r="CC50" s="105"/>
      <c r="CD50" s="105"/>
      <c r="CE50" s="105"/>
      <c r="CF50" s="105"/>
      <c r="CG50" s="105"/>
      <c r="CH50" s="105"/>
      <c r="CI50" s="105"/>
      <c r="CJ50" s="105"/>
      <c r="CK50" s="105"/>
      <c r="CL50" s="105"/>
      <c r="CM50" s="105"/>
      <c r="CN50" s="105"/>
      <c r="CO50" s="105"/>
      <c r="CP50" s="105"/>
      <c r="CQ50" s="105"/>
      <c r="CR50" s="105"/>
      <c r="CS50" s="105"/>
      <c r="CT50" s="105"/>
      <c r="CU50" s="105"/>
      <c r="CV50" s="105"/>
      <c r="CW50" s="105"/>
      <c r="CX50" s="105"/>
      <c r="CY50" s="105"/>
      <c r="CZ50" s="105"/>
      <c r="DA50" s="105"/>
      <c r="DB50" s="105"/>
      <c r="DC50" s="105"/>
      <c r="DD50" s="105"/>
      <c r="DE50" s="105"/>
      <c r="DF50" s="105"/>
      <c r="DG50" s="105"/>
      <c r="DH50" s="105"/>
      <c r="DI50" s="105"/>
      <c r="DJ50" s="105"/>
      <c r="DK50" s="105"/>
      <c r="DL50" s="105"/>
      <c r="DM50" s="105"/>
      <c r="DN50" s="105"/>
      <c r="DO50" s="105"/>
      <c r="DP50" s="105"/>
      <c r="DQ50" s="105"/>
      <c r="DR50" s="105"/>
      <c r="DS50" s="105"/>
      <c r="DT50" s="105"/>
      <c r="DU50" s="105"/>
      <c r="DV50" s="105"/>
      <c r="DW50" s="105"/>
      <c r="DX50" s="105"/>
      <c r="DY50" s="105"/>
      <c r="DZ50" s="105"/>
      <c r="EA50" s="105"/>
      <c r="EB50" s="105"/>
      <c r="EC50" s="105"/>
      <c r="ED50" s="105"/>
      <c r="EE50" s="105"/>
      <c r="EF50" s="105"/>
      <c r="EG50" s="105"/>
      <c r="EH50" s="105"/>
      <c r="EI50" s="105"/>
      <c r="EJ50" s="105"/>
      <c r="EK50" s="105"/>
      <c r="EL50" s="105"/>
      <c r="EM50" s="105"/>
      <c r="EN50" s="105"/>
      <c r="EO50" s="105"/>
      <c r="EP50" s="105"/>
      <c r="EQ50" s="105"/>
      <c r="ER50" s="105"/>
      <c r="ES50" s="105"/>
      <c r="ET50" s="105"/>
      <c r="EU50" s="105"/>
      <c r="EV50" s="105"/>
      <c r="EW50" s="105"/>
      <c r="EX50" s="105"/>
      <c r="EY50" s="105"/>
      <c r="EZ50" s="105"/>
      <c r="FA50" s="105"/>
      <c r="FB50" s="105"/>
      <c r="FC50" s="105"/>
      <c r="FD50" s="105"/>
      <c r="FE50" s="105"/>
      <c r="FF50" s="105"/>
      <c r="FG50" s="105"/>
      <c r="FH50" s="105"/>
      <c r="FI50" s="105"/>
      <c r="FJ50" s="105"/>
      <c r="FK50" s="105"/>
      <c r="FL50" s="105"/>
      <c r="FM50" s="105"/>
      <c r="FN50" s="105"/>
      <c r="FO50" s="105"/>
      <c r="FP50" s="105"/>
      <c r="FQ50" s="105"/>
      <c r="FR50" s="105"/>
      <c r="FS50" s="105"/>
      <c r="FT50" s="105"/>
      <c r="FU50" s="105"/>
      <c r="FV50" s="105"/>
      <c r="FW50" s="105"/>
      <c r="FX50" s="105"/>
      <c r="FY50" s="105"/>
      <c r="FZ50" s="105"/>
      <c r="GA50" s="105"/>
      <c r="GB50" s="105"/>
      <c r="GC50" s="105"/>
      <c r="GD50" s="105"/>
      <c r="GE50" s="105"/>
      <c r="GF50" s="105"/>
      <c r="GG50" s="105"/>
      <c r="GH50" s="105"/>
      <c r="GI50" s="105"/>
      <c r="GJ50" s="105"/>
      <c r="GK50" s="105"/>
      <c r="GL50" s="105"/>
      <c r="GM50" s="105"/>
      <c r="GN50" s="105"/>
      <c r="GO50" s="105"/>
      <c r="GP50" s="105"/>
      <c r="GQ50" s="105"/>
      <c r="GR50" s="105"/>
      <c r="GS50" s="105"/>
      <c r="GT50" s="105"/>
      <c r="GU50" s="105"/>
      <c r="GV50" s="105"/>
      <c r="GW50" s="105"/>
      <c r="GX50" s="105"/>
      <c r="GY50" s="105"/>
      <c r="GZ50" s="105"/>
      <c r="HA50" s="105"/>
      <c r="HB50" s="105"/>
      <c r="HC50" s="105"/>
      <c r="HD50" s="105"/>
      <c r="HE50" s="105"/>
      <c r="HF50" s="105"/>
      <c r="HG50" s="105"/>
      <c r="HH50" s="105"/>
      <c r="HI50" s="105"/>
      <c r="HJ50" s="105"/>
      <c r="HK50" s="105"/>
      <c r="HL50" s="105"/>
      <c r="HM50" s="105"/>
      <c r="HN50" s="105"/>
      <c r="HO50" s="105"/>
      <c r="HP50" s="105"/>
      <c r="HQ50" s="105"/>
      <c r="HR50" s="105"/>
      <c r="HS50" s="105"/>
      <c r="HT50" s="105"/>
      <c r="HU50" s="105"/>
      <c r="HV50" s="105"/>
      <c r="HW50" s="105"/>
      <c r="HX50" s="105"/>
      <c r="HY50" s="105"/>
      <c r="HZ50" s="105"/>
      <c r="IA50" s="105"/>
      <c r="IB50" s="105"/>
    </row>
    <row r="51" spans="1:236" s="116" customFormat="1" ht="26.55" customHeight="1" x14ac:dyDescent="0.25">
      <c r="A51" s="79">
        <v>45</v>
      </c>
      <c r="B51" s="113"/>
      <c r="C51" s="113"/>
      <c r="D51" s="114"/>
      <c r="E51" s="114"/>
      <c r="F51" s="115"/>
      <c r="G51" s="123" t="s">
        <v>77</v>
      </c>
      <c r="H51" s="123" t="s">
        <v>77</v>
      </c>
      <c r="I51" s="123" t="s">
        <v>77</v>
      </c>
      <c r="J51" s="123" t="s">
        <v>77</v>
      </c>
      <c r="K51" s="123" t="s">
        <v>9</v>
      </c>
      <c r="L51" s="116" t="s">
        <v>8</v>
      </c>
      <c r="M51" s="116" t="s">
        <v>8</v>
      </c>
      <c r="N51" s="116" t="s">
        <v>8</v>
      </c>
      <c r="O51" s="116" t="s">
        <v>8</v>
      </c>
      <c r="P51" s="131" t="s">
        <v>77</v>
      </c>
      <c r="Q51" s="124" t="s">
        <v>35</v>
      </c>
      <c r="R51" s="174">
        <v>0</v>
      </c>
      <c r="S51" s="175" t="s">
        <v>59</v>
      </c>
      <c r="T51" s="175" t="s">
        <v>271</v>
      </c>
      <c r="U51" s="176" t="str">
        <f t="shared" si="52"/>
        <v>&lt; 30 mn</v>
      </c>
      <c r="V51" s="177" t="s">
        <v>32</v>
      </c>
      <c r="W51" s="178" t="s">
        <v>112</v>
      </c>
      <c r="X51" s="179">
        <f t="shared" si="1"/>
        <v>0</v>
      </c>
      <c r="Y51" s="179">
        <f t="shared" si="2"/>
        <v>0</v>
      </c>
      <c r="Z51" s="179">
        <f t="shared" si="3"/>
        <v>0</v>
      </c>
      <c r="AA51" s="179">
        <f t="shared" si="4"/>
        <v>0</v>
      </c>
      <c r="AB51" s="179">
        <f t="shared" si="5"/>
        <v>0</v>
      </c>
      <c r="AC51" s="179">
        <f t="shared" si="6"/>
        <v>0</v>
      </c>
      <c r="AD51" s="179">
        <f t="shared" si="7"/>
        <v>0</v>
      </c>
      <c r="AE51" s="179">
        <f t="shared" si="8"/>
        <v>0</v>
      </c>
      <c r="AF51" s="179">
        <f t="shared" si="9"/>
        <v>0</v>
      </c>
      <c r="AG51" s="179">
        <f t="shared" si="10"/>
        <v>0</v>
      </c>
      <c r="AH51" s="179">
        <f t="shared" si="11"/>
        <v>0</v>
      </c>
      <c r="AI51" s="179">
        <f t="shared" si="12"/>
        <v>0</v>
      </c>
      <c r="AJ51" s="180">
        <f t="shared" si="13"/>
        <v>0</v>
      </c>
      <c r="AK51" s="180">
        <f t="shared" si="14"/>
        <v>0</v>
      </c>
      <c r="AL51" s="180" t="str">
        <f t="shared" si="45"/>
        <v>0</v>
      </c>
      <c r="AM51" s="180" t="str">
        <f t="shared" si="46"/>
        <v>0</v>
      </c>
      <c r="AN51" s="180" t="str">
        <f t="shared" si="47"/>
        <v>0</v>
      </c>
      <c r="AO51" s="181" t="str">
        <f t="shared" si="15"/>
        <v>NON</v>
      </c>
      <c r="AP51" s="181" t="str">
        <f t="shared" si="60"/>
        <v>NON</v>
      </c>
      <c r="AQ51" s="181" t="str">
        <f t="shared" si="48"/>
        <v>NON</v>
      </c>
      <c r="AR51" s="181" t="str">
        <f t="shared" si="17"/>
        <v>NON</v>
      </c>
      <c r="AS51" s="182">
        <f t="shared" si="18"/>
        <v>0</v>
      </c>
      <c r="AT51" s="182">
        <f t="shared" si="19"/>
        <v>0</v>
      </c>
      <c r="AU51" s="182">
        <f t="shared" si="20"/>
        <v>0</v>
      </c>
      <c r="AV51" s="182">
        <f t="shared" si="21"/>
        <v>0</v>
      </c>
      <c r="AW51" s="182">
        <f t="shared" si="22"/>
        <v>1</v>
      </c>
      <c r="AX51" s="182">
        <f t="shared" si="23"/>
        <v>1</v>
      </c>
      <c r="AY51" s="182">
        <f t="shared" si="24"/>
        <v>1</v>
      </c>
      <c r="AZ51" s="182">
        <f t="shared" si="25"/>
        <v>1</v>
      </c>
      <c r="BA51" s="182">
        <f t="shared" si="26"/>
        <v>1</v>
      </c>
      <c r="BB51" s="183">
        <f t="shared" si="27"/>
        <v>0</v>
      </c>
      <c r="BC51" s="184">
        <f t="shared" si="53"/>
        <v>11</v>
      </c>
      <c r="BD51" s="184">
        <f t="shared" si="54"/>
        <v>11</v>
      </c>
      <c r="BE51" s="185">
        <f t="shared" si="55"/>
        <v>1</v>
      </c>
      <c r="BF51" s="185">
        <f t="shared" si="31"/>
        <v>1</v>
      </c>
      <c r="BG51" s="186">
        <f t="shared" si="32"/>
        <v>1</v>
      </c>
      <c r="BH51" s="187">
        <f t="shared" si="56"/>
        <v>1</v>
      </c>
      <c r="BI51" s="187">
        <f t="shared" si="57"/>
        <v>1</v>
      </c>
      <c r="BJ51" s="187" t="str">
        <f t="shared" si="58"/>
        <v>Faible</v>
      </c>
      <c r="BK51" s="187">
        <f t="shared" si="59"/>
        <v>1</v>
      </c>
      <c r="BL51" s="187">
        <f t="shared" si="35"/>
        <v>1</v>
      </c>
      <c r="BM51" s="187">
        <f t="shared" si="36"/>
        <v>0.5</v>
      </c>
      <c r="BN51" s="187">
        <f t="shared" si="37"/>
        <v>1</v>
      </c>
      <c r="BO51" s="186">
        <f t="shared" si="38"/>
        <v>0.5</v>
      </c>
      <c r="BP51" s="188" t="str">
        <f t="shared" si="39"/>
        <v>RISQUE MINIME</v>
      </c>
      <c r="BQ51" s="182">
        <f t="shared" si="40"/>
        <v>0</v>
      </c>
      <c r="BR51" s="182">
        <f t="shared" si="41"/>
        <v>0</v>
      </c>
      <c r="BS51" s="182">
        <f t="shared" si="42"/>
        <v>0</v>
      </c>
      <c r="BT51" s="182">
        <f t="shared" si="43"/>
        <v>0</v>
      </c>
      <c r="BU51" s="182">
        <f t="shared" si="44"/>
        <v>0</v>
      </c>
      <c r="BV51" s="159" t="str">
        <f t="shared" si="51"/>
        <v>NON</v>
      </c>
      <c r="BW51" s="105"/>
      <c r="BX51" s="105"/>
      <c r="BY51" s="105"/>
      <c r="BZ51" s="105"/>
      <c r="CA51" s="105"/>
      <c r="CB51" s="105"/>
      <c r="CC51" s="105"/>
      <c r="CD51" s="105"/>
      <c r="CE51" s="105"/>
      <c r="CF51" s="105"/>
      <c r="CG51" s="105"/>
      <c r="CH51" s="105"/>
      <c r="CI51" s="105"/>
      <c r="CJ51" s="105"/>
      <c r="CK51" s="105"/>
      <c r="CL51" s="105"/>
      <c r="CM51" s="105"/>
      <c r="CN51" s="105"/>
      <c r="CO51" s="105"/>
      <c r="CP51" s="105"/>
      <c r="CQ51" s="105"/>
      <c r="CR51" s="105"/>
      <c r="CS51" s="105"/>
      <c r="CT51" s="105"/>
      <c r="CU51" s="105"/>
      <c r="CV51" s="105"/>
      <c r="CW51" s="105"/>
      <c r="CX51" s="105"/>
      <c r="CY51" s="105"/>
      <c r="CZ51" s="105"/>
      <c r="DA51" s="105"/>
      <c r="DB51" s="105"/>
      <c r="DC51" s="105"/>
      <c r="DD51" s="105"/>
      <c r="DE51" s="105"/>
      <c r="DF51" s="105"/>
      <c r="DG51" s="105"/>
      <c r="DH51" s="105"/>
      <c r="DI51" s="105"/>
      <c r="DJ51" s="105"/>
      <c r="DK51" s="105"/>
      <c r="DL51" s="105"/>
      <c r="DM51" s="105"/>
      <c r="DN51" s="105"/>
      <c r="DO51" s="105"/>
      <c r="DP51" s="105"/>
      <c r="DQ51" s="105"/>
      <c r="DR51" s="105"/>
      <c r="DS51" s="105"/>
      <c r="DT51" s="105"/>
      <c r="DU51" s="105"/>
      <c r="DV51" s="105"/>
      <c r="DW51" s="105"/>
      <c r="DX51" s="105"/>
      <c r="DY51" s="105"/>
      <c r="DZ51" s="105"/>
      <c r="EA51" s="105"/>
      <c r="EB51" s="105"/>
      <c r="EC51" s="105"/>
      <c r="ED51" s="105"/>
      <c r="EE51" s="105"/>
      <c r="EF51" s="105"/>
      <c r="EG51" s="105"/>
      <c r="EH51" s="105"/>
      <c r="EI51" s="105"/>
      <c r="EJ51" s="105"/>
      <c r="EK51" s="105"/>
      <c r="EL51" s="105"/>
      <c r="EM51" s="105"/>
      <c r="EN51" s="105"/>
      <c r="EO51" s="105"/>
      <c r="EP51" s="105"/>
      <c r="EQ51" s="105"/>
      <c r="ER51" s="105"/>
      <c r="ES51" s="105"/>
      <c r="ET51" s="105"/>
      <c r="EU51" s="105"/>
      <c r="EV51" s="105"/>
      <c r="EW51" s="105"/>
      <c r="EX51" s="105"/>
      <c r="EY51" s="105"/>
      <c r="EZ51" s="105"/>
      <c r="FA51" s="105"/>
      <c r="FB51" s="105"/>
      <c r="FC51" s="105"/>
      <c r="FD51" s="105"/>
      <c r="FE51" s="105"/>
      <c r="FF51" s="105"/>
      <c r="FG51" s="105"/>
      <c r="FH51" s="105"/>
      <c r="FI51" s="105"/>
      <c r="FJ51" s="105"/>
      <c r="FK51" s="105"/>
      <c r="FL51" s="105"/>
      <c r="FM51" s="105"/>
      <c r="FN51" s="105"/>
      <c r="FO51" s="105"/>
      <c r="FP51" s="105"/>
      <c r="FQ51" s="105"/>
      <c r="FR51" s="105"/>
      <c r="FS51" s="105"/>
      <c r="FT51" s="105"/>
      <c r="FU51" s="105"/>
      <c r="FV51" s="105"/>
      <c r="FW51" s="105"/>
      <c r="FX51" s="105"/>
      <c r="FY51" s="105"/>
      <c r="FZ51" s="105"/>
      <c r="GA51" s="105"/>
      <c r="GB51" s="105"/>
      <c r="GC51" s="105"/>
      <c r="GD51" s="105"/>
      <c r="GE51" s="105"/>
      <c r="GF51" s="105"/>
      <c r="GG51" s="105"/>
      <c r="GH51" s="105"/>
      <c r="GI51" s="105"/>
      <c r="GJ51" s="105"/>
      <c r="GK51" s="105"/>
      <c r="GL51" s="105"/>
      <c r="GM51" s="105"/>
      <c r="GN51" s="105"/>
      <c r="GO51" s="105"/>
      <c r="GP51" s="105"/>
      <c r="GQ51" s="105"/>
      <c r="GR51" s="105"/>
      <c r="GS51" s="105"/>
      <c r="GT51" s="105"/>
      <c r="GU51" s="105"/>
      <c r="GV51" s="105"/>
      <c r="GW51" s="105"/>
      <c r="GX51" s="105"/>
      <c r="GY51" s="105"/>
      <c r="GZ51" s="105"/>
      <c r="HA51" s="105"/>
      <c r="HB51" s="105"/>
      <c r="HC51" s="105"/>
      <c r="HD51" s="105"/>
      <c r="HE51" s="105"/>
      <c r="HF51" s="105"/>
      <c r="HG51" s="105"/>
      <c r="HH51" s="105"/>
      <c r="HI51" s="105"/>
      <c r="HJ51" s="105"/>
      <c r="HK51" s="105"/>
      <c r="HL51" s="105"/>
      <c r="HM51" s="105"/>
      <c r="HN51" s="105"/>
      <c r="HO51" s="105"/>
      <c r="HP51" s="105"/>
      <c r="HQ51" s="105"/>
      <c r="HR51" s="105"/>
      <c r="HS51" s="105"/>
      <c r="HT51" s="105"/>
      <c r="HU51" s="105"/>
      <c r="HV51" s="105"/>
      <c r="HW51" s="105"/>
      <c r="HX51" s="105"/>
      <c r="HY51" s="105"/>
      <c r="HZ51" s="105"/>
      <c r="IA51" s="105"/>
      <c r="IB51" s="105"/>
    </row>
    <row r="52" spans="1:236" s="116" customFormat="1" ht="26.55" customHeight="1" x14ac:dyDescent="0.25">
      <c r="A52" s="79">
        <v>46</v>
      </c>
      <c r="B52" s="113"/>
      <c r="C52" s="113"/>
      <c r="D52" s="114"/>
      <c r="E52" s="114"/>
      <c r="F52" s="115"/>
      <c r="G52" s="123" t="s">
        <v>77</v>
      </c>
      <c r="H52" s="123" t="s">
        <v>77</v>
      </c>
      <c r="I52" s="123" t="s">
        <v>77</v>
      </c>
      <c r="J52" s="123" t="s">
        <v>77</v>
      </c>
      <c r="K52" s="123" t="s">
        <v>9</v>
      </c>
      <c r="L52" s="116" t="s">
        <v>8</v>
      </c>
      <c r="M52" s="116" t="s">
        <v>8</v>
      </c>
      <c r="N52" s="116" t="s">
        <v>8</v>
      </c>
      <c r="O52" s="116" t="s">
        <v>8</v>
      </c>
      <c r="P52" s="131" t="s">
        <v>77</v>
      </c>
      <c r="Q52" s="124" t="s">
        <v>35</v>
      </c>
      <c r="R52" s="174">
        <v>0</v>
      </c>
      <c r="S52" s="175" t="s">
        <v>59</v>
      </c>
      <c r="T52" s="175" t="s">
        <v>271</v>
      </c>
      <c r="U52" s="176" t="str">
        <f t="shared" si="52"/>
        <v>&lt; 30 mn</v>
      </c>
      <c r="V52" s="177" t="s">
        <v>32</v>
      </c>
      <c r="W52" s="178" t="s">
        <v>112</v>
      </c>
      <c r="X52" s="179">
        <f t="shared" si="1"/>
        <v>0</v>
      </c>
      <c r="Y52" s="179">
        <f t="shared" si="2"/>
        <v>0</v>
      </c>
      <c r="Z52" s="179">
        <f t="shared" si="3"/>
        <v>0</v>
      </c>
      <c r="AA52" s="179">
        <f t="shared" si="4"/>
        <v>0</v>
      </c>
      <c r="AB52" s="179">
        <f t="shared" si="5"/>
        <v>0</v>
      </c>
      <c r="AC52" s="179">
        <f t="shared" si="6"/>
        <v>0</v>
      </c>
      <c r="AD52" s="179">
        <f t="shared" si="7"/>
        <v>0</v>
      </c>
      <c r="AE52" s="179">
        <f t="shared" si="8"/>
        <v>0</v>
      </c>
      <c r="AF52" s="179">
        <f t="shared" si="9"/>
        <v>0</v>
      </c>
      <c r="AG52" s="179">
        <f t="shared" si="10"/>
        <v>0</v>
      </c>
      <c r="AH52" s="179">
        <f t="shared" si="11"/>
        <v>0</v>
      </c>
      <c r="AI52" s="179">
        <f t="shared" si="12"/>
        <v>0</v>
      </c>
      <c r="AJ52" s="180">
        <f t="shared" si="13"/>
        <v>0</v>
      </c>
      <c r="AK52" s="180">
        <f t="shared" si="14"/>
        <v>0</v>
      </c>
      <c r="AL52" s="180" t="str">
        <f t="shared" si="45"/>
        <v>0</v>
      </c>
      <c r="AM52" s="180" t="str">
        <f t="shared" si="46"/>
        <v>0</v>
      </c>
      <c r="AN52" s="180" t="str">
        <f t="shared" si="47"/>
        <v>0</v>
      </c>
      <c r="AO52" s="181" t="str">
        <f t="shared" si="15"/>
        <v>NON</v>
      </c>
      <c r="AP52" s="181" t="str">
        <f t="shared" si="60"/>
        <v>NON</v>
      </c>
      <c r="AQ52" s="181" t="str">
        <f t="shared" si="48"/>
        <v>NON</v>
      </c>
      <c r="AR52" s="181" t="str">
        <f t="shared" si="17"/>
        <v>NON</v>
      </c>
      <c r="AS52" s="182">
        <f t="shared" si="18"/>
        <v>0</v>
      </c>
      <c r="AT52" s="182">
        <f t="shared" si="19"/>
        <v>0</v>
      </c>
      <c r="AU52" s="182">
        <f t="shared" si="20"/>
        <v>0</v>
      </c>
      <c r="AV52" s="182">
        <f t="shared" si="21"/>
        <v>0</v>
      </c>
      <c r="AW52" s="182">
        <f t="shared" si="22"/>
        <v>1</v>
      </c>
      <c r="AX52" s="182">
        <f t="shared" si="23"/>
        <v>1</v>
      </c>
      <c r="AY52" s="182">
        <f t="shared" si="24"/>
        <v>1</v>
      </c>
      <c r="AZ52" s="182">
        <f t="shared" si="25"/>
        <v>1</v>
      </c>
      <c r="BA52" s="182">
        <f t="shared" si="26"/>
        <v>1</v>
      </c>
      <c r="BB52" s="183">
        <f t="shared" si="27"/>
        <v>0</v>
      </c>
      <c r="BC52" s="184">
        <f t="shared" si="53"/>
        <v>11</v>
      </c>
      <c r="BD52" s="184">
        <f t="shared" si="54"/>
        <v>11</v>
      </c>
      <c r="BE52" s="185">
        <f t="shared" si="55"/>
        <v>1</v>
      </c>
      <c r="BF52" s="185">
        <f t="shared" si="31"/>
        <v>1</v>
      </c>
      <c r="BG52" s="186">
        <f t="shared" si="32"/>
        <v>1</v>
      </c>
      <c r="BH52" s="187">
        <f t="shared" si="56"/>
        <v>1</v>
      </c>
      <c r="BI52" s="187">
        <f t="shared" si="57"/>
        <v>1</v>
      </c>
      <c r="BJ52" s="187" t="str">
        <f t="shared" si="58"/>
        <v>Faible</v>
      </c>
      <c r="BK52" s="187">
        <f t="shared" si="59"/>
        <v>1</v>
      </c>
      <c r="BL52" s="187">
        <f t="shared" si="35"/>
        <v>1</v>
      </c>
      <c r="BM52" s="187">
        <f t="shared" si="36"/>
        <v>0.5</v>
      </c>
      <c r="BN52" s="187">
        <f t="shared" si="37"/>
        <v>1</v>
      </c>
      <c r="BO52" s="186">
        <f t="shared" si="38"/>
        <v>0.5</v>
      </c>
      <c r="BP52" s="188" t="str">
        <f t="shared" si="39"/>
        <v>RISQUE MINIME</v>
      </c>
      <c r="BQ52" s="182">
        <f t="shared" si="40"/>
        <v>0</v>
      </c>
      <c r="BR52" s="182">
        <f t="shared" si="41"/>
        <v>0</v>
      </c>
      <c r="BS52" s="182">
        <f t="shared" si="42"/>
        <v>0</v>
      </c>
      <c r="BT52" s="182">
        <f t="shared" si="43"/>
        <v>0</v>
      </c>
      <c r="BU52" s="182">
        <f t="shared" si="44"/>
        <v>0</v>
      </c>
      <c r="BV52" s="159" t="str">
        <f t="shared" si="51"/>
        <v>NON</v>
      </c>
      <c r="BW52" s="105"/>
      <c r="BX52" s="105"/>
      <c r="BY52" s="105"/>
      <c r="BZ52" s="105"/>
      <c r="CA52" s="105"/>
      <c r="CB52" s="105"/>
      <c r="CC52" s="105"/>
      <c r="CD52" s="105"/>
      <c r="CE52" s="105"/>
      <c r="CF52" s="105"/>
      <c r="CG52" s="105"/>
      <c r="CH52" s="105"/>
      <c r="CI52" s="105"/>
      <c r="CJ52" s="105"/>
      <c r="CK52" s="105"/>
      <c r="CL52" s="105"/>
      <c r="CM52" s="105"/>
      <c r="CN52" s="105"/>
      <c r="CO52" s="105"/>
      <c r="CP52" s="105"/>
      <c r="CQ52" s="105"/>
      <c r="CR52" s="105"/>
      <c r="CS52" s="105"/>
      <c r="CT52" s="105"/>
      <c r="CU52" s="105"/>
      <c r="CV52" s="105"/>
      <c r="CW52" s="105"/>
      <c r="CX52" s="105"/>
      <c r="CY52" s="105"/>
      <c r="CZ52" s="105"/>
      <c r="DA52" s="105"/>
      <c r="DB52" s="105"/>
      <c r="DC52" s="105"/>
      <c r="DD52" s="105"/>
      <c r="DE52" s="105"/>
      <c r="DF52" s="105"/>
      <c r="DG52" s="105"/>
      <c r="DH52" s="105"/>
      <c r="DI52" s="105"/>
      <c r="DJ52" s="105"/>
      <c r="DK52" s="105"/>
      <c r="DL52" s="105"/>
      <c r="DM52" s="105"/>
      <c r="DN52" s="105"/>
      <c r="DO52" s="105"/>
      <c r="DP52" s="105"/>
      <c r="DQ52" s="105"/>
      <c r="DR52" s="105"/>
      <c r="DS52" s="105"/>
      <c r="DT52" s="105"/>
      <c r="DU52" s="105"/>
      <c r="DV52" s="105"/>
      <c r="DW52" s="105"/>
      <c r="DX52" s="105"/>
      <c r="DY52" s="105"/>
      <c r="DZ52" s="105"/>
      <c r="EA52" s="105"/>
      <c r="EB52" s="105"/>
      <c r="EC52" s="105"/>
      <c r="ED52" s="105"/>
      <c r="EE52" s="105"/>
      <c r="EF52" s="105"/>
      <c r="EG52" s="105"/>
      <c r="EH52" s="105"/>
      <c r="EI52" s="105"/>
      <c r="EJ52" s="105"/>
      <c r="EK52" s="105"/>
      <c r="EL52" s="105"/>
      <c r="EM52" s="105"/>
      <c r="EN52" s="105"/>
      <c r="EO52" s="105"/>
      <c r="EP52" s="105"/>
      <c r="EQ52" s="105"/>
      <c r="ER52" s="105"/>
      <c r="ES52" s="105"/>
      <c r="ET52" s="105"/>
      <c r="EU52" s="105"/>
      <c r="EV52" s="105"/>
      <c r="EW52" s="105"/>
      <c r="EX52" s="105"/>
      <c r="EY52" s="105"/>
      <c r="EZ52" s="105"/>
      <c r="FA52" s="105"/>
      <c r="FB52" s="105"/>
      <c r="FC52" s="105"/>
      <c r="FD52" s="105"/>
      <c r="FE52" s="105"/>
      <c r="FF52" s="105"/>
      <c r="FG52" s="105"/>
      <c r="FH52" s="105"/>
      <c r="FI52" s="105"/>
      <c r="FJ52" s="105"/>
      <c r="FK52" s="105"/>
      <c r="FL52" s="105"/>
      <c r="FM52" s="105"/>
      <c r="FN52" s="105"/>
      <c r="FO52" s="105"/>
      <c r="FP52" s="105"/>
      <c r="FQ52" s="105"/>
      <c r="FR52" s="105"/>
      <c r="FS52" s="105"/>
      <c r="FT52" s="105"/>
      <c r="FU52" s="105"/>
      <c r="FV52" s="105"/>
      <c r="FW52" s="105"/>
      <c r="FX52" s="105"/>
      <c r="FY52" s="105"/>
      <c r="FZ52" s="105"/>
      <c r="GA52" s="105"/>
      <c r="GB52" s="105"/>
      <c r="GC52" s="105"/>
      <c r="GD52" s="105"/>
      <c r="GE52" s="105"/>
      <c r="GF52" s="105"/>
      <c r="GG52" s="105"/>
      <c r="GH52" s="105"/>
      <c r="GI52" s="105"/>
      <c r="GJ52" s="105"/>
      <c r="GK52" s="105"/>
      <c r="GL52" s="105"/>
      <c r="GM52" s="105"/>
      <c r="GN52" s="105"/>
      <c r="GO52" s="105"/>
      <c r="GP52" s="105"/>
      <c r="GQ52" s="105"/>
      <c r="GR52" s="105"/>
      <c r="GS52" s="105"/>
      <c r="GT52" s="105"/>
      <c r="GU52" s="105"/>
      <c r="GV52" s="105"/>
      <c r="GW52" s="105"/>
      <c r="GX52" s="105"/>
      <c r="GY52" s="105"/>
      <c r="GZ52" s="105"/>
      <c r="HA52" s="105"/>
      <c r="HB52" s="105"/>
      <c r="HC52" s="105"/>
      <c r="HD52" s="105"/>
      <c r="HE52" s="105"/>
      <c r="HF52" s="105"/>
      <c r="HG52" s="105"/>
      <c r="HH52" s="105"/>
      <c r="HI52" s="105"/>
      <c r="HJ52" s="105"/>
      <c r="HK52" s="105"/>
      <c r="HL52" s="105"/>
      <c r="HM52" s="105"/>
      <c r="HN52" s="105"/>
      <c r="HO52" s="105"/>
      <c r="HP52" s="105"/>
      <c r="HQ52" s="105"/>
      <c r="HR52" s="105"/>
      <c r="HS52" s="105"/>
      <c r="HT52" s="105"/>
      <c r="HU52" s="105"/>
      <c r="HV52" s="105"/>
      <c r="HW52" s="105"/>
      <c r="HX52" s="105"/>
      <c r="HY52" s="105"/>
      <c r="HZ52" s="105"/>
      <c r="IA52" s="105"/>
      <c r="IB52" s="105"/>
    </row>
    <row r="53" spans="1:236" s="116" customFormat="1" ht="26.55" customHeight="1" x14ac:dyDescent="0.25">
      <c r="A53" s="79">
        <v>47</v>
      </c>
      <c r="B53" s="113"/>
      <c r="C53" s="113"/>
      <c r="D53" s="114"/>
      <c r="E53" s="114"/>
      <c r="F53" s="115"/>
      <c r="G53" s="123" t="s">
        <v>77</v>
      </c>
      <c r="H53" s="123" t="s">
        <v>77</v>
      </c>
      <c r="I53" s="123" t="s">
        <v>77</v>
      </c>
      <c r="J53" s="123" t="s">
        <v>77</v>
      </c>
      <c r="K53" s="123" t="s">
        <v>9</v>
      </c>
      <c r="L53" s="116" t="s">
        <v>8</v>
      </c>
      <c r="M53" s="116" t="s">
        <v>8</v>
      </c>
      <c r="N53" s="116" t="s">
        <v>8</v>
      </c>
      <c r="O53" s="116" t="s">
        <v>8</v>
      </c>
      <c r="P53" s="131" t="s">
        <v>77</v>
      </c>
      <c r="Q53" s="124" t="s">
        <v>35</v>
      </c>
      <c r="R53" s="174">
        <v>0</v>
      </c>
      <c r="S53" s="175" t="s">
        <v>59</v>
      </c>
      <c r="T53" s="175" t="s">
        <v>271</v>
      </c>
      <c r="U53" s="176" t="str">
        <f t="shared" si="52"/>
        <v>&lt; 30 mn</v>
      </c>
      <c r="V53" s="177" t="s">
        <v>32</v>
      </c>
      <c r="W53" s="178" t="s">
        <v>112</v>
      </c>
      <c r="X53" s="179">
        <f t="shared" si="1"/>
        <v>0</v>
      </c>
      <c r="Y53" s="179">
        <f t="shared" si="2"/>
        <v>0</v>
      </c>
      <c r="Z53" s="179">
        <f t="shared" si="3"/>
        <v>0</v>
      </c>
      <c r="AA53" s="179">
        <f t="shared" si="4"/>
        <v>0</v>
      </c>
      <c r="AB53" s="179">
        <f t="shared" si="5"/>
        <v>0</v>
      </c>
      <c r="AC53" s="179">
        <f t="shared" si="6"/>
        <v>0</v>
      </c>
      <c r="AD53" s="179">
        <f t="shared" si="7"/>
        <v>0</v>
      </c>
      <c r="AE53" s="179">
        <f t="shared" si="8"/>
        <v>0</v>
      </c>
      <c r="AF53" s="179">
        <f t="shared" si="9"/>
        <v>0</v>
      </c>
      <c r="AG53" s="179">
        <f t="shared" si="10"/>
        <v>0</v>
      </c>
      <c r="AH53" s="179">
        <f t="shared" si="11"/>
        <v>0</v>
      </c>
      <c r="AI53" s="179">
        <f t="shared" si="12"/>
        <v>0</v>
      </c>
      <c r="AJ53" s="180">
        <f t="shared" si="13"/>
        <v>0</v>
      </c>
      <c r="AK53" s="180">
        <f t="shared" si="14"/>
        <v>0</v>
      </c>
      <c r="AL53" s="180" t="str">
        <f t="shared" si="45"/>
        <v>0</v>
      </c>
      <c r="AM53" s="180" t="str">
        <f t="shared" si="46"/>
        <v>0</v>
      </c>
      <c r="AN53" s="180" t="str">
        <f t="shared" si="47"/>
        <v>0</v>
      </c>
      <c r="AO53" s="181" t="str">
        <f t="shared" si="15"/>
        <v>NON</v>
      </c>
      <c r="AP53" s="181" t="str">
        <f t="shared" si="60"/>
        <v>NON</v>
      </c>
      <c r="AQ53" s="181" t="str">
        <f t="shared" si="48"/>
        <v>NON</v>
      </c>
      <c r="AR53" s="181" t="str">
        <f t="shared" si="17"/>
        <v>NON</v>
      </c>
      <c r="AS53" s="182">
        <f t="shared" si="18"/>
        <v>0</v>
      </c>
      <c r="AT53" s="182">
        <f t="shared" si="19"/>
        <v>0</v>
      </c>
      <c r="AU53" s="182">
        <f t="shared" si="20"/>
        <v>0</v>
      </c>
      <c r="AV53" s="182">
        <f t="shared" si="21"/>
        <v>0</v>
      </c>
      <c r="AW53" s="182">
        <f t="shared" si="22"/>
        <v>1</v>
      </c>
      <c r="AX53" s="182">
        <f t="shared" si="23"/>
        <v>1</v>
      </c>
      <c r="AY53" s="182">
        <f t="shared" si="24"/>
        <v>1</v>
      </c>
      <c r="AZ53" s="182">
        <f t="shared" si="25"/>
        <v>1</v>
      </c>
      <c r="BA53" s="182">
        <f t="shared" si="26"/>
        <v>1</v>
      </c>
      <c r="BB53" s="183">
        <f t="shared" si="27"/>
        <v>0</v>
      </c>
      <c r="BC53" s="184">
        <f t="shared" si="53"/>
        <v>11</v>
      </c>
      <c r="BD53" s="184">
        <f t="shared" si="54"/>
        <v>11</v>
      </c>
      <c r="BE53" s="185">
        <f t="shared" si="55"/>
        <v>1</v>
      </c>
      <c r="BF53" s="185">
        <f t="shared" si="31"/>
        <v>1</v>
      </c>
      <c r="BG53" s="186">
        <f t="shared" si="32"/>
        <v>1</v>
      </c>
      <c r="BH53" s="187">
        <f t="shared" si="56"/>
        <v>1</v>
      </c>
      <c r="BI53" s="187">
        <f t="shared" si="57"/>
        <v>1</v>
      </c>
      <c r="BJ53" s="187" t="str">
        <f t="shared" si="58"/>
        <v>Faible</v>
      </c>
      <c r="BK53" s="187">
        <f t="shared" si="59"/>
        <v>1</v>
      </c>
      <c r="BL53" s="187">
        <f t="shared" si="35"/>
        <v>1</v>
      </c>
      <c r="BM53" s="187">
        <f t="shared" si="36"/>
        <v>0.5</v>
      </c>
      <c r="BN53" s="187">
        <f t="shared" si="37"/>
        <v>1</v>
      </c>
      <c r="BO53" s="186">
        <f t="shared" si="38"/>
        <v>0.5</v>
      </c>
      <c r="BP53" s="188" t="str">
        <f t="shared" si="39"/>
        <v>RISQUE MINIME</v>
      </c>
      <c r="BQ53" s="182">
        <f t="shared" si="40"/>
        <v>0</v>
      </c>
      <c r="BR53" s="182">
        <f t="shared" si="41"/>
        <v>0</v>
      </c>
      <c r="BS53" s="182">
        <f t="shared" si="42"/>
        <v>0</v>
      </c>
      <c r="BT53" s="182">
        <f t="shared" si="43"/>
        <v>0</v>
      </c>
      <c r="BU53" s="182">
        <f t="shared" si="44"/>
        <v>0</v>
      </c>
      <c r="BV53" s="159" t="str">
        <f t="shared" si="51"/>
        <v>NON</v>
      </c>
      <c r="BW53" s="105"/>
      <c r="BX53" s="105"/>
      <c r="BY53" s="105"/>
      <c r="BZ53" s="105"/>
      <c r="CA53" s="105"/>
      <c r="CB53" s="105"/>
      <c r="CC53" s="105"/>
      <c r="CD53" s="105"/>
      <c r="CE53" s="105"/>
      <c r="CF53" s="105"/>
      <c r="CG53" s="105"/>
      <c r="CH53" s="105"/>
      <c r="CI53" s="105"/>
      <c r="CJ53" s="105"/>
      <c r="CK53" s="105"/>
      <c r="CL53" s="105"/>
      <c r="CM53" s="105"/>
      <c r="CN53" s="105"/>
      <c r="CO53" s="105"/>
      <c r="CP53" s="105"/>
      <c r="CQ53" s="105"/>
      <c r="CR53" s="105"/>
      <c r="CS53" s="105"/>
      <c r="CT53" s="105"/>
      <c r="CU53" s="105"/>
      <c r="CV53" s="105"/>
      <c r="CW53" s="105"/>
      <c r="CX53" s="105"/>
      <c r="CY53" s="105"/>
      <c r="CZ53" s="105"/>
      <c r="DA53" s="105"/>
      <c r="DB53" s="105"/>
      <c r="DC53" s="105"/>
      <c r="DD53" s="105"/>
      <c r="DE53" s="105"/>
      <c r="DF53" s="105"/>
      <c r="DG53" s="105"/>
      <c r="DH53" s="105"/>
      <c r="DI53" s="105"/>
      <c r="DJ53" s="105"/>
      <c r="DK53" s="105"/>
      <c r="DL53" s="105"/>
      <c r="DM53" s="105"/>
      <c r="DN53" s="105"/>
      <c r="DO53" s="105"/>
      <c r="DP53" s="105"/>
      <c r="DQ53" s="105"/>
      <c r="DR53" s="105"/>
      <c r="DS53" s="105"/>
      <c r="DT53" s="105"/>
      <c r="DU53" s="105"/>
      <c r="DV53" s="105"/>
      <c r="DW53" s="105"/>
      <c r="DX53" s="105"/>
      <c r="DY53" s="105"/>
      <c r="DZ53" s="105"/>
      <c r="EA53" s="105"/>
      <c r="EB53" s="105"/>
      <c r="EC53" s="105"/>
      <c r="ED53" s="105"/>
      <c r="EE53" s="105"/>
      <c r="EF53" s="105"/>
      <c r="EG53" s="105"/>
      <c r="EH53" s="105"/>
      <c r="EI53" s="105"/>
      <c r="EJ53" s="105"/>
      <c r="EK53" s="105"/>
      <c r="EL53" s="105"/>
      <c r="EM53" s="105"/>
      <c r="EN53" s="105"/>
      <c r="EO53" s="105"/>
      <c r="EP53" s="105"/>
      <c r="EQ53" s="105"/>
      <c r="ER53" s="105"/>
      <c r="ES53" s="105"/>
      <c r="ET53" s="105"/>
      <c r="EU53" s="105"/>
      <c r="EV53" s="105"/>
      <c r="EW53" s="105"/>
      <c r="EX53" s="105"/>
      <c r="EY53" s="105"/>
      <c r="EZ53" s="105"/>
      <c r="FA53" s="105"/>
      <c r="FB53" s="105"/>
      <c r="FC53" s="105"/>
      <c r="FD53" s="105"/>
      <c r="FE53" s="105"/>
      <c r="FF53" s="105"/>
      <c r="FG53" s="105"/>
      <c r="FH53" s="105"/>
      <c r="FI53" s="105"/>
      <c r="FJ53" s="105"/>
      <c r="FK53" s="105"/>
      <c r="FL53" s="105"/>
      <c r="FM53" s="105"/>
      <c r="FN53" s="105"/>
      <c r="FO53" s="105"/>
      <c r="FP53" s="105"/>
      <c r="FQ53" s="105"/>
      <c r="FR53" s="105"/>
      <c r="FS53" s="105"/>
      <c r="FT53" s="105"/>
      <c r="FU53" s="105"/>
      <c r="FV53" s="105"/>
      <c r="FW53" s="105"/>
      <c r="FX53" s="105"/>
      <c r="FY53" s="105"/>
      <c r="FZ53" s="105"/>
      <c r="GA53" s="105"/>
      <c r="GB53" s="105"/>
      <c r="GC53" s="105"/>
      <c r="GD53" s="105"/>
      <c r="GE53" s="105"/>
      <c r="GF53" s="105"/>
      <c r="GG53" s="105"/>
      <c r="GH53" s="105"/>
      <c r="GI53" s="105"/>
      <c r="GJ53" s="105"/>
      <c r="GK53" s="105"/>
      <c r="GL53" s="105"/>
      <c r="GM53" s="105"/>
      <c r="GN53" s="105"/>
      <c r="GO53" s="105"/>
      <c r="GP53" s="105"/>
      <c r="GQ53" s="105"/>
      <c r="GR53" s="105"/>
      <c r="GS53" s="105"/>
      <c r="GT53" s="105"/>
      <c r="GU53" s="105"/>
      <c r="GV53" s="105"/>
      <c r="GW53" s="105"/>
      <c r="GX53" s="105"/>
      <c r="GY53" s="105"/>
      <c r="GZ53" s="105"/>
      <c r="HA53" s="105"/>
      <c r="HB53" s="105"/>
      <c r="HC53" s="105"/>
      <c r="HD53" s="105"/>
      <c r="HE53" s="105"/>
      <c r="HF53" s="105"/>
      <c r="HG53" s="105"/>
      <c r="HH53" s="105"/>
      <c r="HI53" s="105"/>
      <c r="HJ53" s="105"/>
      <c r="HK53" s="105"/>
      <c r="HL53" s="105"/>
      <c r="HM53" s="105"/>
      <c r="HN53" s="105"/>
      <c r="HO53" s="105"/>
      <c r="HP53" s="105"/>
      <c r="HQ53" s="105"/>
      <c r="HR53" s="105"/>
      <c r="HS53" s="105"/>
      <c r="HT53" s="105"/>
      <c r="HU53" s="105"/>
      <c r="HV53" s="105"/>
      <c r="HW53" s="105"/>
      <c r="HX53" s="105"/>
      <c r="HY53" s="105"/>
      <c r="HZ53" s="105"/>
      <c r="IA53" s="105"/>
      <c r="IB53" s="105"/>
    </row>
    <row r="54" spans="1:236" s="116" customFormat="1" ht="26.55" customHeight="1" x14ac:dyDescent="0.25">
      <c r="A54" s="79">
        <v>48</v>
      </c>
      <c r="B54" s="113"/>
      <c r="C54" s="113"/>
      <c r="D54" s="114"/>
      <c r="E54" s="114"/>
      <c r="F54" s="115"/>
      <c r="G54" s="123" t="s">
        <v>77</v>
      </c>
      <c r="H54" s="123" t="s">
        <v>77</v>
      </c>
      <c r="I54" s="123" t="s">
        <v>77</v>
      </c>
      <c r="J54" s="123" t="s">
        <v>77</v>
      </c>
      <c r="K54" s="123" t="s">
        <v>9</v>
      </c>
      <c r="L54" s="116" t="s">
        <v>8</v>
      </c>
      <c r="M54" s="116" t="s">
        <v>8</v>
      </c>
      <c r="N54" s="116" t="s">
        <v>8</v>
      </c>
      <c r="O54" s="116" t="s">
        <v>8</v>
      </c>
      <c r="P54" s="131" t="s">
        <v>77</v>
      </c>
      <c r="Q54" s="124" t="s">
        <v>35</v>
      </c>
      <c r="R54" s="174">
        <v>0</v>
      </c>
      <c r="S54" s="175" t="s">
        <v>59</v>
      </c>
      <c r="T54" s="175" t="s">
        <v>271</v>
      </c>
      <c r="U54" s="176" t="str">
        <f t="shared" si="52"/>
        <v>&lt; 30 mn</v>
      </c>
      <c r="V54" s="177" t="s">
        <v>32</v>
      </c>
      <c r="W54" s="178" t="s">
        <v>112</v>
      </c>
      <c r="X54" s="179">
        <f t="shared" si="1"/>
        <v>0</v>
      </c>
      <c r="Y54" s="179">
        <f t="shared" si="2"/>
        <v>0</v>
      </c>
      <c r="Z54" s="179">
        <f t="shared" si="3"/>
        <v>0</v>
      </c>
      <c r="AA54" s="179">
        <f t="shared" si="4"/>
        <v>0</v>
      </c>
      <c r="AB54" s="179">
        <f t="shared" si="5"/>
        <v>0</v>
      </c>
      <c r="AC54" s="179">
        <f t="shared" si="6"/>
        <v>0</v>
      </c>
      <c r="AD54" s="179">
        <f t="shared" si="7"/>
        <v>0</v>
      </c>
      <c r="AE54" s="179">
        <f t="shared" si="8"/>
        <v>0</v>
      </c>
      <c r="AF54" s="179">
        <f t="shared" si="9"/>
        <v>0</v>
      </c>
      <c r="AG54" s="179">
        <f t="shared" si="10"/>
        <v>0</v>
      </c>
      <c r="AH54" s="179">
        <f t="shared" si="11"/>
        <v>0</v>
      </c>
      <c r="AI54" s="179">
        <f t="shared" si="12"/>
        <v>0</v>
      </c>
      <c r="AJ54" s="180">
        <f t="shared" si="13"/>
        <v>0</v>
      </c>
      <c r="AK54" s="180">
        <f t="shared" si="14"/>
        <v>0</v>
      </c>
      <c r="AL54" s="180" t="str">
        <f t="shared" si="45"/>
        <v>0</v>
      </c>
      <c r="AM54" s="180" t="str">
        <f t="shared" si="46"/>
        <v>0</v>
      </c>
      <c r="AN54" s="180" t="str">
        <f t="shared" si="47"/>
        <v>0</v>
      </c>
      <c r="AO54" s="181" t="str">
        <f t="shared" si="15"/>
        <v>NON</v>
      </c>
      <c r="AP54" s="181" t="str">
        <f t="shared" si="60"/>
        <v>NON</v>
      </c>
      <c r="AQ54" s="181" t="str">
        <f t="shared" si="48"/>
        <v>NON</v>
      </c>
      <c r="AR54" s="181" t="str">
        <f t="shared" si="17"/>
        <v>NON</v>
      </c>
      <c r="AS54" s="182">
        <f t="shared" si="18"/>
        <v>0</v>
      </c>
      <c r="AT54" s="182">
        <f t="shared" si="19"/>
        <v>0</v>
      </c>
      <c r="AU54" s="182">
        <f t="shared" si="20"/>
        <v>0</v>
      </c>
      <c r="AV54" s="182">
        <f t="shared" si="21"/>
        <v>0</v>
      </c>
      <c r="AW54" s="182">
        <f t="shared" si="22"/>
        <v>1</v>
      </c>
      <c r="AX54" s="182">
        <f t="shared" si="23"/>
        <v>1</v>
      </c>
      <c r="AY54" s="182">
        <f t="shared" si="24"/>
        <v>1</v>
      </c>
      <c r="AZ54" s="182">
        <f t="shared" si="25"/>
        <v>1</v>
      </c>
      <c r="BA54" s="182">
        <f t="shared" si="26"/>
        <v>1</v>
      </c>
      <c r="BB54" s="183">
        <f t="shared" si="27"/>
        <v>0</v>
      </c>
      <c r="BC54" s="184">
        <f t="shared" si="53"/>
        <v>11</v>
      </c>
      <c r="BD54" s="184">
        <f t="shared" si="54"/>
        <v>11</v>
      </c>
      <c r="BE54" s="185">
        <f t="shared" si="55"/>
        <v>1</v>
      </c>
      <c r="BF54" s="185">
        <f t="shared" si="31"/>
        <v>1</v>
      </c>
      <c r="BG54" s="186">
        <f t="shared" si="32"/>
        <v>1</v>
      </c>
      <c r="BH54" s="187">
        <f t="shared" si="56"/>
        <v>1</v>
      </c>
      <c r="BI54" s="187">
        <f t="shared" si="57"/>
        <v>1</v>
      </c>
      <c r="BJ54" s="187" t="str">
        <f t="shared" si="58"/>
        <v>Faible</v>
      </c>
      <c r="BK54" s="187">
        <f t="shared" si="59"/>
        <v>1</v>
      </c>
      <c r="BL54" s="187">
        <f t="shared" si="35"/>
        <v>1</v>
      </c>
      <c r="BM54" s="187">
        <f t="shared" si="36"/>
        <v>0.5</v>
      </c>
      <c r="BN54" s="187">
        <f t="shared" si="37"/>
        <v>1</v>
      </c>
      <c r="BO54" s="186">
        <f t="shared" si="38"/>
        <v>0.5</v>
      </c>
      <c r="BP54" s="188" t="str">
        <f t="shared" si="39"/>
        <v>RISQUE MINIME</v>
      </c>
      <c r="BQ54" s="182">
        <f t="shared" si="40"/>
        <v>0</v>
      </c>
      <c r="BR54" s="182">
        <f t="shared" si="41"/>
        <v>0</v>
      </c>
      <c r="BS54" s="182">
        <f t="shared" si="42"/>
        <v>0</v>
      </c>
      <c r="BT54" s="182">
        <f t="shared" si="43"/>
        <v>0</v>
      </c>
      <c r="BU54" s="182">
        <f t="shared" si="44"/>
        <v>0</v>
      </c>
      <c r="BV54" s="159" t="str">
        <f t="shared" si="51"/>
        <v>NON</v>
      </c>
      <c r="BW54" s="105"/>
      <c r="BX54" s="105"/>
      <c r="BY54" s="105"/>
      <c r="BZ54" s="105"/>
      <c r="CA54" s="105"/>
      <c r="CB54" s="105"/>
      <c r="CC54" s="105"/>
      <c r="CD54" s="105"/>
      <c r="CE54" s="105"/>
      <c r="CF54" s="105"/>
      <c r="CG54" s="105"/>
      <c r="CH54" s="105"/>
      <c r="CI54" s="105"/>
      <c r="CJ54" s="105"/>
      <c r="CK54" s="105"/>
      <c r="CL54" s="105"/>
      <c r="CM54" s="105"/>
      <c r="CN54" s="105"/>
      <c r="CO54" s="105"/>
      <c r="CP54" s="105"/>
      <c r="CQ54" s="105"/>
      <c r="CR54" s="105"/>
      <c r="CS54" s="105"/>
      <c r="CT54" s="105"/>
      <c r="CU54" s="105"/>
      <c r="CV54" s="105"/>
      <c r="CW54" s="105"/>
      <c r="CX54" s="105"/>
      <c r="CY54" s="105"/>
      <c r="CZ54" s="105"/>
      <c r="DA54" s="105"/>
      <c r="DB54" s="105"/>
      <c r="DC54" s="105"/>
      <c r="DD54" s="105"/>
      <c r="DE54" s="105"/>
      <c r="DF54" s="105"/>
      <c r="DG54" s="105"/>
      <c r="DH54" s="105"/>
      <c r="DI54" s="105"/>
      <c r="DJ54" s="105"/>
      <c r="DK54" s="105"/>
      <c r="DL54" s="105"/>
      <c r="DM54" s="105"/>
      <c r="DN54" s="105"/>
      <c r="DO54" s="105"/>
      <c r="DP54" s="105"/>
      <c r="DQ54" s="105"/>
      <c r="DR54" s="105"/>
      <c r="DS54" s="105"/>
      <c r="DT54" s="105"/>
      <c r="DU54" s="105"/>
      <c r="DV54" s="105"/>
      <c r="DW54" s="105"/>
      <c r="DX54" s="105"/>
      <c r="DY54" s="105"/>
      <c r="DZ54" s="105"/>
      <c r="EA54" s="105"/>
      <c r="EB54" s="105"/>
      <c r="EC54" s="105"/>
      <c r="ED54" s="105"/>
      <c r="EE54" s="105"/>
      <c r="EF54" s="105"/>
      <c r="EG54" s="105"/>
      <c r="EH54" s="105"/>
      <c r="EI54" s="105"/>
      <c r="EJ54" s="105"/>
      <c r="EK54" s="105"/>
      <c r="EL54" s="105"/>
      <c r="EM54" s="105"/>
      <c r="EN54" s="105"/>
      <c r="EO54" s="105"/>
      <c r="EP54" s="105"/>
      <c r="EQ54" s="105"/>
      <c r="ER54" s="105"/>
      <c r="ES54" s="105"/>
      <c r="ET54" s="105"/>
      <c r="EU54" s="105"/>
      <c r="EV54" s="105"/>
      <c r="EW54" s="105"/>
      <c r="EX54" s="105"/>
      <c r="EY54" s="105"/>
      <c r="EZ54" s="105"/>
      <c r="FA54" s="105"/>
      <c r="FB54" s="105"/>
      <c r="FC54" s="105"/>
      <c r="FD54" s="105"/>
      <c r="FE54" s="105"/>
      <c r="FF54" s="105"/>
      <c r="FG54" s="105"/>
      <c r="FH54" s="105"/>
      <c r="FI54" s="105"/>
      <c r="FJ54" s="105"/>
      <c r="FK54" s="105"/>
      <c r="FL54" s="105"/>
      <c r="FM54" s="105"/>
      <c r="FN54" s="105"/>
      <c r="FO54" s="105"/>
      <c r="FP54" s="105"/>
      <c r="FQ54" s="105"/>
      <c r="FR54" s="105"/>
      <c r="FS54" s="105"/>
      <c r="FT54" s="105"/>
      <c r="FU54" s="105"/>
      <c r="FV54" s="105"/>
      <c r="FW54" s="105"/>
      <c r="FX54" s="105"/>
      <c r="FY54" s="105"/>
      <c r="FZ54" s="105"/>
      <c r="GA54" s="105"/>
      <c r="GB54" s="105"/>
      <c r="GC54" s="105"/>
      <c r="GD54" s="105"/>
      <c r="GE54" s="105"/>
      <c r="GF54" s="105"/>
      <c r="GG54" s="105"/>
      <c r="GH54" s="105"/>
      <c r="GI54" s="105"/>
      <c r="GJ54" s="105"/>
      <c r="GK54" s="105"/>
      <c r="GL54" s="105"/>
      <c r="GM54" s="105"/>
      <c r="GN54" s="105"/>
      <c r="GO54" s="105"/>
      <c r="GP54" s="105"/>
      <c r="GQ54" s="105"/>
      <c r="GR54" s="105"/>
      <c r="GS54" s="105"/>
      <c r="GT54" s="105"/>
      <c r="GU54" s="105"/>
      <c r="GV54" s="105"/>
      <c r="GW54" s="105"/>
      <c r="GX54" s="105"/>
      <c r="GY54" s="105"/>
      <c r="GZ54" s="105"/>
      <c r="HA54" s="105"/>
      <c r="HB54" s="105"/>
      <c r="HC54" s="105"/>
      <c r="HD54" s="105"/>
      <c r="HE54" s="105"/>
      <c r="HF54" s="105"/>
      <c r="HG54" s="105"/>
      <c r="HH54" s="105"/>
      <c r="HI54" s="105"/>
      <c r="HJ54" s="105"/>
      <c r="HK54" s="105"/>
      <c r="HL54" s="105"/>
      <c r="HM54" s="105"/>
      <c r="HN54" s="105"/>
      <c r="HO54" s="105"/>
      <c r="HP54" s="105"/>
      <c r="HQ54" s="105"/>
      <c r="HR54" s="105"/>
      <c r="HS54" s="105"/>
      <c r="HT54" s="105"/>
      <c r="HU54" s="105"/>
      <c r="HV54" s="105"/>
      <c r="HW54" s="105"/>
      <c r="HX54" s="105"/>
      <c r="HY54" s="105"/>
      <c r="HZ54" s="105"/>
      <c r="IA54" s="105"/>
      <c r="IB54" s="105"/>
    </row>
    <row r="55" spans="1:236" s="116" customFormat="1" ht="26.55" customHeight="1" x14ac:dyDescent="0.25">
      <c r="A55" s="79">
        <v>49</v>
      </c>
      <c r="B55" s="113"/>
      <c r="C55" s="113"/>
      <c r="D55" s="114"/>
      <c r="E55" s="114"/>
      <c r="F55" s="115"/>
      <c r="G55" s="123" t="s">
        <v>77</v>
      </c>
      <c r="H55" s="123" t="s">
        <v>77</v>
      </c>
      <c r="I55" s="123" t="s">
        <v>77</v>
      </c>
      <c r="J55" s="123" t="s">
        <v>77</v>
      </c>
      <c r="K55" s="123" t="s">
        <v>9</v>
      </c>
      <c r="L55" s="116" t="s">
        <v>8</v>
      </c>
      <c r="M55" s="116" t="s">
        <v>8</v>
      </c>
      <c r="N55" s="116" t="s">
        <v>8</v>
      </c>
      <c r="O55" s="116" t="s">
        <v>8</v>
      </c>
      <c r="P55" s="131" t="s">
        <v>77</v>
      </c>
      <c r="Q55" s="124" t="s">
        <v>35</v>
      </c>
      <c r="R55" s="174">
        <v>0</v>
      </c>
      <c r="S55" s="175" t="s">
        <v>59</v>
      </c>
      <c r="T55" s="175" t="s">
        <v>271</v>
      </c>
      <c r="U55" s="176" t="str">
        <f t="shared" si="52"/>
        <v>&lt; 30 mn</v>
      </c>
      <c r="V55" s="177" t="s">
        <v>32</v>
      </c>
      <c r="W55" s="178" t="s">
        <v>112</v>
      </c>
      <c r="X55" s="179">
        <f t="shared" si="1"/>
        <v>0</v>
      </c>
      <c r="Y55" s="179">
        <f t="shared" si="2"/>
        <v>0</v>
      </c>
      <c r="Z55" s="179">
        <f t="shared" si="3"/>
        <v>0</v>
      </c>
      <c r="AA55" s="179">
        <f t="shared" si="4"/>
        <v>0</v>
      </c>
      <c r="AB55" s="179">
        <f t="shared" si="5"/>
        <v>0</v>
      </c>
      <c r="AC55" s="179">
        <f t="shared" si="6"/>
        <v>0</v>
      </c>
      <c r="AD55" s="179">
        <f t="shared" si="7"/>
        <v>0</v>
      </c>
      <c r="AE55" s="179">
        <f t="shared" si="8"/>
        <v>0</v>
      </c>
      <c r="AF55" s="179">
        <f t="shared" si="9"/>
        <v>0</v>
      </c>
      <c r="AG55" s="179">
        <f t="shared" si="10"/>
        <v>0</v>
      </c>
      <c r="AH55" s="179">
        <f t="shared" si="11"/>
        <v>0</v>
      </c>
      <c r="AI55" s="179">
        <f t="shared" si="12"/>
        <v>0</v>
      </c>
      <c r="AJ55" s="180">
        <f t="shared" si="13"/>
        <v>0</v>
      </c>
      <c r="AK55" s="180">
        <f t="shared" si="14"/>
        <v>0</v>
      </c>
      <c r="AL55" s="180" t="str">
        <f t="shared" si="45"/>
        <v>0</v>
      </c>
      <c r="AM55" s="180" t="str">
        <f t="shared" si="46"/>
        <v>0</v>
      </c>
      <c r="AN55" s="180" t="str">
        <f t="shared" si="47"/>
        <v>0</v>
      </c>
      <c r="AO55" s="181" t="str">
        <f t="shared" si="15"/>
        <v>NON</v>
      </c>
      <c r="AP55" s="181" t="str">
        <f t="shared" si="60"/>
        <v>NON</v>
      </c>
      <c r="AQ55" s="181" t="str">
        <f t="shared" si="48"/>
        <v>NON</v>
      </c>
      <c r="AR55" s="181" t="str">
        <f t="shared" si="17"/>
        <v>NON</v>
      </c>
      <c r="AS55" s="182">
        <f t="shared" si="18"/>
        <v>0</v>
      </c>
      <c r="AT55" s="182">
        <f t="shared" si="19"/>
        <v>0</v>
      </c>
      <c r="AU55" s="182">
        <f t="shared" si="20"/>
        <v>0</v>
      </c>
      <c r="AV55" s="182">
        <f t="shared" si="21"/>
        <v>0</v>
      </c>
      <c r="AW55" s="182">
        <f t="shared" si="22"/>
        <v>1</v>
      </c>
      <c r="AX55" s="182">
        <f t="shared" si="23"/>
        <v>1</v>
      </c>
      <c r="AY55" s="182">
        <f t="shared" si="24"/>
        <v>1</v>
      </c>
      <c r="AZ55" s="182">
        <f t="shared" si="25"/>
        <v>1</v>
      </c>
      <c r="BA55" s="182">
        <f t="shared" si="26"/>
        <v>1</v>
      </c>
      <c r="BB55" s="183">
        <f t="shared" si="27"/>
        <v>0</v>
      </c>
      <c r="BC55" s="184">
        <f t="shared" si="53"/>
        <v>11</v>
      </c>
      <c r="BD55" s="184">
        <f t="shared" si="54"/>
        <v>11</v>
      </c>
      <c r="BE55" s="185">
        <f t="shared" si="55"/>
        <v>1</v>
      </c>
      <c r="BF55" s="185">
        <f t="shared" si="31"/>
        <v>1</v>
      </c>
      <c r="BG55" s="186">
        <f t="shared" si="32"/>
        <v>1</v>
      </c>
      <c r="BH55" s="187">
        <f t="shared" si="56"/>
        <v>1</v>
      </c>
      <c r="BI55" s="187">
        <f t="shared" si="57"/>
        <v>1</v>
      </c>
      <c r="BJ55" s="187" t="str">
        <f t="shared" si="58"/>
        <v>Faible</v>
      </c>
      <c r="BK55" s="187">
        <f t="shared" si="59"/>
        <v>1</v>
      </c>
      <c r="BL55" s="187">
        <f t="shared" si="35"/>
        <v>1</v>
      </c>
      <c r="BM55" s="187">
        <f t="shared" si="36"/>
        <v>0.5</v>
      </c>
      <c r="BN55" s="187">
        <f t="shared" si="37"/>
        <v>1</v>
      </c>
      <c r="BO55" s="186">
        <f t="shared" si="38"/>
        <v>0.5</v>
      </c>
      <c r="BP55" s="188" t="str">
        <f t="shared" si="39"/>
        <v>RISQUE MINIME</v>
      </c>
      <c r="BQ55" s="182">
        <f t="shared" si="40"/>
        <v>0</v>
      </c>
      <c r="BR55" s="182">
        <f t="shared" si="41"/>
        <v>0</v>
      </c>
      <c r="BS55" s="182">
        <f t="shared" si="42"/>
        <v>0</v>
      </c>
      <c r="BT55" s="182">
        <f t="shared" si="43"/>
        <v>0</v>
      </c>
      <c r="BU55" s="182">
        <f t="shared" si="44"/>
        <v>0</v>
      </c>
      <c r="BV55" s="159" t="str">
        <f t="shared" si="51"/>
        <v>NON</v>
      </c>
      <c r="BW55" s="105"/>
      <c r="BX55" s="105"/>
      <c r="BY55" s="105"/>
      <c r="BZ55" s="105"/>
      <c r="CA55" s="105"/>
      <c r="CB55" s="105"/>
      <c r="CC55" s="105"/>
      <c r="CD55" s="105"/>
      <c r="CE55" s="105"/>
      <c r="CF55" s="105"/>
      <c r="CG55" s="105"/>
      <c r="CH55" s="105"/>
      <c r="CI55" s="105"/>
      <c r="CJ55" s="105"/>
      <c r="CK55" s="105"/>
      <c r="CL55" s="105"/>
      <c r="CM55" s="105"/>
      <c r="CN55" s="105"/>
      <c r="CO55" s="105"/>
      <c r="CP55" s="105"/>
      <c r="CQ55" s="105"/>
      <c r="CR55" s="105"/>
      <c r="CS55" s="105"/>
      <c r="CT55" s="105"/>
      <c r="CU55" s="105"/>
      <c r="CV55" s="105"/>
      <c r="CW55" s="105"/>
      <c r="CX55" s="105"/>
      <c r="CY55" s="105"/>
      <c r="CZ55" s="105"/>
      <c r="DA55" s="105"/>
      <c r="DB55" s="105"/>
      <c r="DC55" s="105"/>
      <c r="DD55" s="105"/>
      <c r="DE55" s="105"/>
      <c r="DF55" s="105"/>
      <c r="DG55" s="105"/>
      <c r="DH55" s="105"/>
      <c r="DI55" s="105"/>
      <c r="DJ55" s="105"/>
      <c r="DK55" s="105"/>
      <c r="DL55" s="105"/>
      <c r="DM55" s="105"/>
      <c r="DN55" s="105"/>
      <c r="DO55" s="105"/>
      <c r="DP55" s="105"/>
      <c r="DQ55" s="105"/>
      <c r="DR55" s="105"/>
      <c r="DS55" s="105"/>
      <c r="DT55" s="105"/>
      <c r="DU55" s="105"/>
      <c r="DV55" s="105"/>
      <c r="DW55" s="105"/>
      <c r="DX55" s="105"/>
      <c r="DY55" s="105"/>
      <c r="DZ55" s="105"/>
      <c r="EA55" s="105"/>
      <c r="EB55" s="105"/>
      <c r="EC55" s="105"/>
      <c r="ED55" s="105"/>
      <c r="EE55" s="105"/>
      <c r="EF55" s="105"/>
      <c r="EG55" s="105"/>
      <c r="EH55" s="105"/>
      <c r="EI55" s="105"/>
      <c r="EJ55" s="105"/>
      <c r="EK55" s="105"/>
      <c r="EL55" s="105"/>
      <c r="EM55" s="105"/>
      <c r="EN55" s="105"/>
      <c r="EO55" s="105"/>
      <c r="EP55" s="105"/>
      <c r="EQ55" s="105"/>
      <c r="ER55" s="105"/>
      <c r="ES55" s="105"/>
      <c r="ET55" s="105"/>
      <c r="EU55" s="105"/>
      <c r="EV55" s="105"/>
      <c r="EW55" s="105"/>
      <c r="EX55" s="105"/>
      <c r="EY55" s="105"/>
      <c r="EZ55" s="105"/>
      <c r="FA55" s="105"/>
      <c r="FB55" s="105"/>
      <c r="FC55" s="105"/>
      <c r="FD55" s="105"/>
      <c r="FE55" s="105"/>
      <c r="FF55" s="105"/>
      <c r="FG55" s="105"/>
      <c r="FH55" s="105"/>
      <c r="FI55" s="105"/>
      <c r="FJ55" s="105"/>
      <c r="FK55" s="105"/>
      <c r="FL55" s="105"/>
      <c r="FM55" s="105"/>
      <c r="FN55" s="105"/>
      <c r="FO55" s="105"/>
      <c r="FP55" s="105"/>
      <c r="FQ55" s="105"/>
      <c r="FR55" s="105"/>
      <c r="FS55" s="105"/>
      <c r="FT55" s="105"/>
      <c r="FU55" s="105"/>
      <c r="FV55" s="105"/>
      <c r="FW55" s="105"/>
      <c r="FX55" s="105"/>
      <c r="FY55" s="105"/>
      <c r="FZ55" s="105"/>
      <c r="GA55" s="105"/>
      <c r="GB55" s="105"/>
      <c r="GC55" s="105"/>
      <c r="GD55" s="105"/>
      <c r="GE55" s="105"/>
      <c r="GF55" s="105"/>
      <c r="GG55" s="105"/>
      <c r="GH55" s="105"/>
      <c r="GI55" s="105"/>
      <c r="GJ55" s="105"/>
      <c r="GK55" s="105"/>
      <c r="GL55" s="105"/>
      <c r="GM55" s="105"/>
      <c r="GN55" s="105"/>
      <c r="GO55" s="105"/>
      <c r="GP55" s="105"/>
      <c r="GQ55" s="105"/>
      <c r="GR55" s="105"/>
      <c r="GS55" s="105"/>
      <c r="GT55" s="105"/>
      <c r="GU55" s="105"/>
      <c r="GV55" s="105"/>
      <c r="GW55" s="105"/>
      <c r="GX55" s="105"/>
      <c r="GY55" s="105"/>
      <c r="GZ55" s="105"/>
      <c r="HA55" s="105"/>
      <c r="HB55" s="105"/>
      <c r="HC55" s="105"/>
      <c r="HD55" s="105"/>
      <c r="HE55" s="105"/>
      <c r="HF55" s="105"/>
      <c r="HG55" s="105"/>
      <c r="HH55" s="105"/>
      <c r="HI55" s="105"/>
      <c r="HJ55" s="105"/>
      <c r="HK55" s="105"/>
      <c r="HL55" s="105"/>
      <c r="HM55" s="105"/>
      <c r="HN55" s="105"/>
      <c r="HO55" s="105"/>
      <c r="HP55" s="105"/>
      <c r="HQ55" s="105"/>
      <c r="HR55" s="105"/>
      <c r="HS55" s="105"/>
      <c r="HT55" s="105"/>
      <c r="HU55" s="105"/>
      <c r="HV55" s="105"/>
      <c r="HW55" s="105"/>
      <c r="HX55" s="105"/>
      <c r="HY55" s="105"/>
      <c r="HZ55" s="105"/>
      <c r="IA55" s="105"/>
      <c r="IB55" s="105"/>
    </row>
    <row r="56" spans="1:236" s="116" customFormat="1" ht="26.55" customHeight="1" x14ac:dyDescent="0.25">
      <c r="A56" s="79">
        <v>50</v>
      </c>
      <c r="B56" s="113"/>
      <c r="C56" s="113"/>
      <c r="D56" s="114"/>
      <c r="E56" s="114"/>
      <c r="F56" s="115"/>
      <c r="G56" s="123" t="s">
        <v>77</v>
      </c>
      <c r="H56" s="123" t="s">
        <v>77</v>
      </c>
      <c r="I56" s="123" t="s">
        <v>77</v>
      </c>
      <c r="J56" s="123" t="s">
        <v>77</v>
      </c>
      <c r="K56" s="123" t="s">
        <v>9</v>
      </c>
      <c r="L56" s="116" t="s">
        <v>8</v>
      </c>
      <c r="M56" s="116" t="s">
        <v>8</v>
      </c>
      <c r="N56" s="116" t="s">
        <v>8</v>
      </c>
      <c r="O56" s="116" t="s">
        <v>8</v>
      </c>
      <c r="P56" s="131" t="s">
        <v>77</v>
      </c>
      <c r="Q56" s="124" t="s">
        <v>35</v>
      </c>
      <c r="R56" s="174">
        <v>0</v>
      </c>
      <c r="S56" s="175" t="s">
        <v>59</v>
      </c>
      <c r="T56" s="175" t="s">
        <v>271</v>
      </c>
      <c r="U56" s="176" t="str">
        <f t="shared" si="52"/>
        <v>&lt; 30 mn</v>
      </c>
      <c r="V56" s="177" t="s">
        <v>32</v>
      </c>
      <c r="W56" s="178" t="s">
        <v>112</v>
      </c>
      <c r="X56" s="179">
        <f t="shared" si="1"/>
        <v>0</v>
      </c>
      <c r="Y56" s="179">
        <f t="shared" si="2"/>
        <v>0</v>
      </c>
      <c r="Z56" s="179">
        <f t="shared" si="3"/>
        <v>0</v>
      </c>
      <c r="AA56" s="179">
        <f t="shared" si="4"/>
        <v>0</v>
      </c>
      <c r="AB56" s="179">
        <f t="shared" si="5"/>
        <v>0</v>
      </c>
      <c r="AC56" s="179">
        <f t="shared" si="6"/>
        <v>0</v>
      </c>
      <c r="AD56" s="179">
        <f t="shared" si="7"/>
        <v>0</v>
      </c>
      <c r="AE56" s="179">
        <f t="shared" si="8"/>
        <v>0</v>
      </c>
      <c r="AF56" s="179">
        <f t="shared" si="9"/>
        <v>0</v>
      </c>
      <c r="AG56" s="179">
        <f t="shared" si="10"/>
        <v>0</v>
      </c>
      <c r="AH56" s="179">
        <f t="shared" si="11"/>
        <v>0</v>
      </c>
      <c r="AI56" s="179">
        <f t="shared" si="12"/>
        <v>0</v>
      </c>
      <c r="AJ56" s="180">
        <f t="shared" si="13"/>
        <v>0</v>
      </c>
      <c r="AK56" s="180">
        <f t="shared" si="14"/>
        <v>0</v>
      </c>
      <c r="AL56" s="180" t="str">
        <f t="shared" si="45"/>
        <v>0</v>
      </c>
      <c r="AM56" s="180" t="str">
        <f t="shared" si="46"/>
        <v>0</v>
      </c>
      <c r="AN56" s="180" t="str">
        <f t="shared" si="47"/>
        <v>0</v>
      </c>
      <c r="AO56" s="181" t="str">
        <f t="shared" si="15"/>
        <v>NON</v>
      </c>
      <c r="AP56" s="181" t="str">
        <f t="shared" si="60"/>
        <v>NON</v>
      </c>
      <c r="AQ56" s="181" t="str">
        <f t="shared" si="48"/>
        <v>NON</v>
      </c>
      <c r="AR56" s="181" t="str">
        <f t="shared" si="17"/>
        <v>NON</v>
      </c>
      <c r="AS56" s="182">
        <f t="shared" si="18"/>
        <v>0</v>
      </c>
      <c r="AT56" s="182">
        <f t="shared" si="19"/>
        <v>0</v>
      </c>
      <c r="AU56" s="182">
        <f t="shared" si="20"/>
        <v>0</v>
      </c>
      <c r="AV56" s="182">
        <f t="shared" si="21"/>
        <v>0</v>
      </c>
      <c r="AW56" s="182">
        <f t="shared" si="22"/>
        <v>1</v>
      </c>
      <c r="AX56" s="182">
        <f t="shared" si="23"/>
        <v>1</v>
      </c>
      <c r="AY56" s="182">
        <f t="shared" si="24"/>
        <v>1</v>
      </c>
      <c r="AZ56" s="182">
        <f t="shared" si="25"/>
        <v>1</v>
      </c>
      <c r="BA56" s="182">
        <f t="shared" si="26"/>
        <v>1</v>
      </c>
      <c r="BB56" s="183">
        <f t="shared" si="27"/>
        <v>0</v>
      </c>
      <c r="BC56" s="184">
        <f t="shared" si="53"/>
        <v>11</v>
      </c>
      <c r="BD56" s="184">
        <f t="shared" si="54"/>
        <v>11</v>
      </c>
      <c r="BE56" s="185">
        <f t="shared" si="55"/>
        <v>1</v>
      </c>
      <c r="BF56" s="185">
        <f t="shared" si="31"/>
        <v>1</v>
      </c>
      <c r="BG56" s="186">
        <f t="shared" si="32"/>
        <v>1</v>
      </c>
      <c r="BH56" s="187">
        <f t="shared" si="56"/>
        <v>1</v>
      </c>
      <c r="BI56" s="187">
        <f t="shared" si="57"/>
        <v>1</v>
      </c>
      <c r="BJ56" s="187" t="str">
        <f t="shared" si="58"/>
        <v>Faible</v>
      </c>
      <c r="BK56" s="187">
        <f t="shared" si="59"/>
        <v>1</v>
      </c>
      <c r="BL56" s="187">
        <f t="shared" si="35"/>
        <v>1</v>
      </c>
      <c r="BM56" s="187">
        <f t="shared" si="36"/>
        <v>0.5</v>
      </c>
      <c r="BN56" s="187">
        <f t="shared" si="37"/>
        <v>1</v>
      </c>
      <c r="BO56" s="186">
        <f t="shared" si="38"/>
        <v>0.5</v>
      </c>
      <c r="BP56" s="188" t="str">
        <f t="shared" si="39"/>
        <v>RISQUE MINIME</v>
      </c>
      <c r="BQ56" s="182">
        <f t="shared" si="40"/>
        <v>0</v>
      </c>
      <c r="BR56" s="182">
        <f t="shared" si="41"/>
        <v>0</v>
      </c>
      <c r="BS56" s="182">
        <f t="shared" si="42"/>
        <v>0</v>
      </c>
      <c r="BT56" s="182">
        <f t="shared" si="43"/>
        <v>0</v>
      </c>
      <c r="BU56" s="182">
        <f t="shared" si="44"/>
        <v>0</v>
      </c>
      <c r="BV56" s="159" t="str">
        <f t="shared" si="51"/>
        <v>NON</v>
      </c>
      <c r="BW56" s="105"/>
      <c r="BX56" s="105"/>
      <c r="BY56" s="105"/>
      <c r="BZ56" s="105"/>
      <c r="CA56" s="105"/>
      <c r="CB56" s="105"/>
      <c r="CC56" s="105"/>
      <c r="CD56" s="105"/>
      <c r="CE56" s="105"/>
      <c r="CF56" s="105"/>
      <c r="CG56" s="105"/>
      <c r="CH56" s="105"/>
      <c r="CI56" s="105"/>
      <c r="CJ56" s="105"/>
      <c r="CK56" s="105"/>
      <c r="CL56" s="105"/>
      <c r="CM56" s="105"/>
      <c r="CN56" s="105"/>
      <c r="CO56" s="105"/>
      <c r="CP56" s="105"/>
      <c r="CQ56" s="105"/>
      <c r="CR56" s="105"/>
      <c r="CS56" s="105"/>
      <c r="CT56" s="105"/>
      <c r="CU56" s="105"/>
      <c r="CV56" s="105"/>
      <c r="CW56" s="105"/>
      <c r="CX56" s="105"/>
      <c r="CY56" s="105"/>
      <c r="CZ56" s="105"/>
      <c r="DA56" s="105"/>
      <c r="DB56" s="105"/>
      <c r="DC56" s="105"/>
      <c r="DD56" s="105"/>
      <c r="DE56" s="105"/>
      <c r="DF56" s="105"/>
      <c r="DG56" s="105"/>
      <c r="DH56" s="105"/>
      <c r="DI56" s="105"/>
      <c r="DJ56" s="105"/>
      <c r="DK56" s="105"/>
      <c r="DL56" s="105"/>
      <c r="DM56" s="105"/>
      <c r="DN56" s="105"/>
      <c r="DO56" s="105"/>
      <c r="DP56" s="105"/>
      <c r="DQ56" s="105"/>
      <c r="DR56" s="105"/>
      <c r="DS56" s="105"/>
      <c r="DT56" s="105"/>
      <c r="DU56" s="105"/>
      <c r="DV56" s="105"/>
      <c r="DW56" s="105"/>
      <c r="DX56" s="105"/>
      <c r="DY56" s="105"/>
      <c r="DZ56" s="105"/>
      <c r="EA56" s="105"/>
      <c r="EB56" s="105"/>
      <c r="EC56" s="105"/>
      <c r="ED56" s="105"/>
      <c r="EE56" s="105"/>
      <c r="EF56" s="105"/>
      <c r="EG56" s="105"/>
      <c r="EH56" s="105"/>
      <c r="EI56" s="105"/>
      <c r="EJ56" s="105"/>
      <c r="EK56" s="105"/>
      <c r="EL56" s="105"/>
      <c r="EM56" s="105"/>
      <c r="EN56" s="105"/>
      <c r="EO56" s="105"/>
      <c r="EP56" s="105"/>
      <c r="EQ56" s="105"/>
      <c r="ER56" s="105"/>
      <c r="ES56" s="105"/>
      <c r="ET56" s="105"/>
      <c r="EU56" s="105"/>
      <c r="EV56" s="105"/>
      <c r="EW56" s="105"/>
      <c r="EX56" s="105"/>
      <c r="EY56" s="105"/>
      <c r="EZ56" s="105"/>
      <c r="FA56" s="105"/>
      <c r="FB56" s="105"/>
      <c r="FC56" s="105"/>
      <c r="FD56" s="105"/>
      <c r="FE56" s="105"/>
      <c r="FF56" s="105"/>
      <c r="FG56" s="105"/>
      <c r="FH56" s="105"/>
      <c r="FI56" s="105"/>
      <c r="FJ56" s="105"/>
      <c r="FK56" s="105"/>
      <c r="FL56" s="105"/>
      <c r="FM56" s="105"/>
      <c r="FN56" s="105"/>
      <c r="FO56" s="105"/>
      <c r="FP56" s="105"/>
      <c r="FQ56" s="105"/>
      <c r="FR56" s="105"/>
      <c r="FS56" s="105"/>
      <c r="FT56" s="105"/>
      <c r="FU56" s="105"/>
      <c r="FV56" s="105"/>
      <c r="FW56" s="105"/>
      <c r="FX56" s="105"/>
      <c r="FY56" s="105"/>
      <c r="FZ56" s="105"/>
      <c r="GA56" s="105"/>
      <c r="GB56" s="105"/>
      <c r="GC56" s="105"/>
      <c r="GD56" s="105"/>
      <c r="GE56" s="105"/>
      <c r="GF56" s="105"/>
      <c r="GG56" s="105"/>
      <c r="GH56" s="105"/>
      <c r="GI56" s="105"/>
      <c r="GJ56" s="105"/>
      <c r="GK56" s="105"/>
      <c r="GL56" s="105"/>
      <c r="GM56" s="105"/>
      <c r="GN56" s="105"/>
      <c r="GO56" s="105"/>
      <c r="GP56" s="105"/>
      <c r="GQ56" s="105"/>
      <c r="GR56" s="105"/>
      <c r="GS56" s="105"/>
      <c r="GT56" s="105"/>
      <c r="GU56" s="105"/>
      <c r="GV56" s="105"/>
      <c r="GW56" s="105"/>
      <c r="GX56" s="105"/>
      <c r="GY56" s="105"/>
      <c r="GZ56" s="105"/>
      <c r="HA56" s="105"/>
      <c r="HB56" s="105"/>
      <c r="HC56" s="105"/>
      <c r="HD56" s="105"/>
      <c r="HE56" s="105"/>
      <c r="HF56" s="105"/>
      <c r="HG56" s="105"/>
      <c r="HH56" s="105"/>
      <c r="HI56" s="105"/>
      <c r="HJ56" s="105"/>
      <c r="HK56" s="105"/>
      <c r="HL56" s="105"/>
      <c r="HM56" s="105"/>
      <c r="HN56" s="105"/>
      <c r="HO56" s="105"/>
      <c r="HP56" s="105"/>
      <c r="HQ56" s="105"/>
      <c r="HR56" s="105"/>
      <c r="HS56" s="105"/>
      <c r="HT56" s="105"/>
      <c r="HU56" s="105"/>
      <c r="HV56" s="105"/>
      <c r="HW56" s="105"/>
      <c r="HX56" s="105"/>
      <c r="HY56" s="105"/>
      <c r="HZ56" s="105"/>
      <c r="IA56" s="105"/>
      <c r="IB56" s="105"/>
    </row>
    <row r="57" spans="1:236" s="116" customFormat="1" ht="26.55" customHeight="1" x14ac:dyDescent="0.25">
      <c r="A57" s="79">
        <v>51</v>
      </c>
      <c r="B57" s="113"/>
      <c r="C57" s="113"/>
      <c r="D57" s="114"/>
      <c r="E57" s="114"/>
      <c r="F57" s="115"/>
      <c r="G57" s="123" t="s">
        <v>77</v>
      </c>
      <c r="H57" s="123" t="s">
        <v>77</v>
      </c>
      <c r="I57" s="123" t="s">
        <v>77</v>
      </c>
      <c r="J57" s="123" t="s">
        <v>77</v>
      </c>
      <c r="K57" s="123" t="s">
        <v>9</v>
      </c>
      <c r="L57" s="116" t="s">
        <v>8</v>
      </c>
      <c r="M57" s="116" t="s">
        <v>8</v>
      </c>
      <c r="N57" s="116" t="s">
        <v>8</v>
      </c>
      <c r="O57" s="116" t="s">
        <v>8</v>
      </c>
      <c r="P57" s="131" t="s">
        <v>77</v>
      </c>
      <c r="Q57" s="124" t="s">
        <v>35</v>
      </c>
      <c r="R57" s="174">
        <v>0</v>
      </c>
      <c r="S57" s="175" t="s">
        <v>59</v>
      </c>
      <c r="T57" s="175" t="s">
        <v>271</v>
      </c>
      <c r="U57" s="176" t="str">
        <f t="shared" si="52"/>
        <v>&lt; 30 mn</v>
      </c>
      <c r="V57" s="177" t="s">
        <v>32</v>
      </c>
      <c r="W57" s="178" t="s">
        <v>112</v>
      </c>
      <c r="X57" s="179">
        <f t="shared" si="1"/>
        <v>0</v>
      </c>
      <c r="Y57" s="179">
        <f t="shared" si="2"/>
        <v>0</v>
      </c>
      <c r="Z57" s="179">
        <f t="shared" si="3"/>
        <v>0</v>
      </c>
      <c r="AA57" s="179">
        <f t="shared" si="4"/>
        <v>0</v>
      </c>
      <c r="AB57" s="179">
        <f t="shared" si="5"/>
        <v>0</v>
      </c>
      <c r="AC57" s="179">
        <f t="shared" si="6"/>
        <v>0</v>
      </c>
      <c r="AD57" s="179">
        <f t="shared" si="7"/>
        <v>0</v>
      </c>
      <c r="AE57" s="179">
        <f t="shared" si="8"/>
        <v>0</v>
      </c>
      <c r="AF57" s="179">
        <f t="shared" si="9"/>
        <v>0</v>
      </c>
      <c r="AG57" s="179">
        <f t="shared" si="10"/>
        <v>0</v>
      </c>
      <c r="AH57" s="179">
        <f t="shared" si="11"/>
        <v>0</v>
      </c>
      <c r="AI57" s="179">
        <f t="shared" si="12"/>
        <v>0</v>
      </c>
      <c r="AJ57" s="180">
        <f t="shared" si="13"/>
        <v>0</v>
      </c>
      <c r="AK57" s="180">
        <f t="shared" si="14"/>
        <v>0</v>
      </c>
      <c r="AL57" s="180" t="str">
        <f t="shared" si="45"/>
        <v>0</v>
      </c>
      <c r="AM57" s="180" t="str">
        <f t="shared" si="46"/>
        <v>0</v>
      </c>
      <c r="AN57" s="180" t="str">
        <f t="shared" si="47"/>
        <v>0</v>
      </c>
      <c r="AO57" s="181" t="str">
        <f t="shared" si="15"/>
        <v>NON</v>
      </c>
      <c r="AP57" s="181" t="str">
        <f t="shared" si="60"/>
        <v>NON</v>
      </c>
      <c r="AQ57" s="181" t="str">
        <f t="shared" si="48"/>
        <v>NON</v>
      </c>
      <c r="AR57" s="181" t="str">
        <f t="shared" si="17"/>
        <v>NON</v>
      </c>
      <c r="AS57" s="182">
        <f t="shared" si="18"/>
        <v>0</v>
      </c>
      <c r="AT57" s="182">
        <f t="shared" si="19"/>
        <v>0</v>
      </c>
      <c r="AU57" s="182">
        <f t="shared" si="20"/>
        <v>0</v>
      </c>
      <c r="AV57" s="182">
        <f t="shared" si="21"/>
        <v>0</v>
      </c>
      <c r="AW57" s="182">
        <f t="shared" si="22"/>
        <v>1</v>
      </c>
      <c r="AX57" s="182">
        <f t="shared" si="23"/>
        <v>1</v>
      </c>
      <c r="AY57" s="182">
        <f t="shared" si="24"/>
        <v>1</v>
      </c>
      <c r="AZ57" s="182">
        <f t="shared" si="25"/>
        <v>1</v>
      </c>
      <c r="BA57" s="182">
        <f t="shared" si="26"/>
        <v>1</v>
      </c>
      <c r="BB57" s="183">
        <f t="shared" si="27"/>
        <v>0</v>
      </c>
      <c r="BC57" s="184">
        <f t="shared" si="53"/>
        <v>11</v>
      </c>
      <c r="BD57" s="184">
        <f t="shared" si="54"/>
        <v>11</v>
      </c>
      <c r="BE57" s="185">
        <f t="shared" si="55"/>
        <v>1</v>
      </c>
      <c r="BF57" s="185">
        <f t="shared" si="31"/>
        <v>1</v>
      </c>
      <c r="BG57" s="186">
        <f t="shared" si="32"/>
        <v>1</v>
      </c>
      <c r="BH57" s="187">
        <f t="shared" si="56"/>
        <v>1</v>
      </c>
      <c r="BI57" s="187">
        <f t="shared" si="57"/>
        <v>1</v>
      </c>
      <c r="BJ57" s="187" t="str">
        <f t="shared" si="58"/>
        <v>Faible</v>
      </c>
      <c r="BK57" s="187">
        <f t="shared" si="59"/>
        <v>1</v>
      </c>
      <c r="BL57" s="187">
        <f t="shared" si="35"/>
        <v>1</v>
      </c>
      <c r="BM57" s="187">
        <f t="shared" si="36"/>
        <v>0.5</v>
      </c>
      <c r="BN57" s="187">
        <f t="shared" si="37"/>
        <v>1</v>
      </c>
      <c r="BO57" s="186">
        <f t="shared" si="38"/>
        <v>0.5</v>
      </c>
      <c r="BP57" s="188" t="str">
        <f t="shared" si="39"/>
        <v>RISQUE MINIME</v>
      </c>
      <c r="BQ57" s="182">
        <f t="shared" si="40"/>
        <v>0</v>
      </c>
      <c r="BR57" s="182">
        <f t="shared" si="41"/>
        <v>0</v>
      </c>
      <c r="BS57" s="182">
        <f t="shared" si="42"/>
        <v>0</v>
      </c>
      <c r="BT57" s="182">
        <f t="shared" si="43"/>
        <v>0</v>
      </c>
      <c r="BU57" s="182">
        <f t="shared" si="44"/>
        <v>0</v>
      </c>
      <c r="BV57" s="159" t="str">
        <f t="shared" si="51"/>
        <v>NON</v>
      </c>
      <c r="BW57" s="105"/>
      <c r="BX57" s="105"/>
      <c r="BY57" s="105"/>
      <c r="BZ57" s="105"/>
      <c r="CA57" s="105"/>
      <c r="CB57" s="105"/>
      <c r="CC57" s="105"/>
      <c r="CD57" s="105"/>
      <c r="CE57" s="105"/>
      <c r="CF57" s="105"/>
      <c r="CG57" s="105"/>
      <c r="CH57" s="105"/>
      <c r="CI57" s="105"/>
      <c r="CJ57" s="105"/>
      <c r="CK57" s="105"/>
      <c r="CL57" s="105"/>
      <c r="CM57" s="105"/>
      <c r="CN57" s="105"/>
      <c r="CO57" s="105"/>
      <c r="CP57" s="105"/>
      <c r="CQ57" s="105"/>
      <c r="CR57" s="105"/>
      <c r="CS57" s="105"/>
      <c r="CT57" s="105"/>
      <c r="CU57" s="105"/>
      <c r="CV57" s="105"/>
      <c r="CW57" s="105"/>
      <c r="CX57" s="105"/>
      <c r="CY57" s="105"/>
      <c r="CZ57" s="105"/>
      <c r="DA57" s="105"/>
      <c r="DB57" s="105"/>
      <c r="DC57" s="105"/>
      <c r="DD57" s="105"/>
      <c r="DE57" s="105"/>
      <c r="DF57" s="105"/>
      <c r="DG57" s="105"/>
      <c r="DH57" s="105"/>
      <c r="DI57" s="105"/>
      <c r="DJ57" s="105"/>
      <c r="DK57" s="105"/>
      <c r="DL57" s="105"/>
      <c r="DM57" s="105"/>
      <c r="DN57" s="105"/>
      <c r="DO57" s="105"/>
      <c r="DP57" s="105"/>
      <c r="DQ57" s="105"/>
      <c r="DR57" s="105"/>
      <c r="DS57" s="105"/>
      <c r="DT57" s="105"/>
      <c r="DU57" s="105"/>
      <c r="DV57" s="105"/>
      <c r="DW57" s="105"/>
      <c r="DX57" s="105"/>
      <c r="DY57" s="105"/>
      <c r="DZ57" s="105"/>
      <c r="EA57" s="105"/>
      <c r="EB57" s="105"/>
      <c r="EC57" s="105"/>
      <c r="ED57" s="105"/>
      <c r="EE57" s="105"/>
      <c r="EF57" s="105"/>
      <c r="EG57" s="105"/>
      <c r="EH57" s="105"/>
      <c r="EI57" s="105"/>
      <c r="EJ57" s="105"/>
      <c r="EK57" s="105"/>
      <c r="EL57" s="105"/>
      <c r="EM57" s="105"/>
      <c r="EN57" s="105"/>
      <c r="EO57" s="105"/>
      <c r="EP57" s="105"/>
      <c r="EQ57" s="105"/>
      <c r="ER57" s="105"/>
      <c r="ES57" s="105"/>
      <c r="ET57" s="105"/>
      <c r="EU57" s="105"/>
      <c r="EV57" s="105"/>
      <c r="EW57" s="105"/>
      <c r="EX57" s="105"/>
      <c r="EY57" s="105"/>
      <c r="EZ57" s="105"/>
      <c r="FA57" s="105"/>
      <c r="FB57" s="105"/>
      <c r="FC57" s="105"/>
      <c r="FD57" s="105"/>
      <c r="FE57" s="105"/>
      <c r="FF57" s="105"/>
      <c r="FG57" s="105"/>
      <c r="FH57" s="105"/>
      <c r="FI57" s="105"/>
      <c r="FJ57" s="105"/>
      <c r="FK57" s="105"/>
      <c r="FL57" s="105"/>
      <c r="FM57" s="105"/>
      <c r="FN57" s="105"/>
      <c r="FO57" s="105"/>
      <c r="FP57" s="105"/>
      <c r="FQ57" s="105"/>
      <c r="FR57" s="105"/>
      <c r="FS57" s="105"/>
      <c r="FT57" s="105"/>
      <c r="FU57" s="105"/>
      <c r="FV57" s="105"/>
      <c r="FW57" s="105"/>
      <c r="FX57" s="105"/>
      <c r="FY57" s="105"/>
      <c r="FZ57" s="105"/>
      <c r="GA57" s="105"/>
      <c r="GB57" s="105"/>
      <c r="GC57" s="105"/>
      <c r="GD57" s="105"/>
      <c r="GE57" s="105"/>
      <c r="GF57" s="105"/>
      <c r="GG57" s="105"/>
      <c r="GH57" s="105"/>
      <c r="GI57" s="105"/>
      <c r="GJ57" s="105"/>
      <c r="GK57" s="105"/>
      <c r="GL57" s="105"/>
      <c r="GM57" s="105"/>
      <c r="GN57" s="105"/>
      <c r="GO57" s="105"/>
      <c r="GP57" s="105"/>
      <c r="GQ57" s="105"/>
      <c r="GR57" s="105"/>
      <c r="GS57" s="105"/>
      <c r="GT57" s="105"/>
      <c r="GU57" s="105"/>
      <c r="GV57" s="105"/>
      <c r="GW57" s="105"/>
      <c r="GX57" s="105"/>
      <c r="GY57" s="105"/>
      <c r="GZ57" s="105"/>
      <c r="HA57" s="105"/>
      <c r="HB57" s="105"/>
      <c r="HC57" s="105"/>
      <c r="HD57" s="105"/>
      <c r="HE57" s="105"/>
      <c r="HF57" s="105"/>
      <c r="HG57" s="105"/>
      <c r="HH57" s="105"/>
      <c r="HI57" s="105"/>
      <c r="HJ57" s="105"/>
      <c r="HK57" s="105"/>
      <c r="HL57" s="105"/>
      <c r="HM57" s="105"/>
      <c r="HN57" s="105"/>
      <c r="HO57" s="105"/>
      <c r="HP57" s="105"/>
      <c r="HQ57" s="105"/>
      <c r="HR57" s="105"/>
      <c r="HS57" s="105"/>
      <c r="HT57" s="105"/>
      <c r="HU57" s="105"/>
      <c r="HV57" s="105"/>
      <c r="HW57" s="105"/>
      <c r="HX57" s="105"/>
      <c r="HY57" s="105"/>
      <c r="HZ57" s="105"/>
      <c r="IA57" s="105"/>
      <c r="IB57" s="105"/>
    </row>
    <row r="58" spans="1:236" s="116" customFormat="1" ht="26.55" customHeight="1" x14ac:dyDescent="0.25">
      <c r="A58" s="79">
        <v>52</v>
      </c>
      <c r="B58" s="113"/>
      <c r="C58" s="113"/>
      <c r="D58" s="114"/>
      <c r="E58" s="114"/>
      <c r="F58" s="115"/>
      <c r="G58" s="123" t="s">
        <v>77</v>
      </c>
      <c r="H58" s="123" t="s">
        <v>77</v>
      </c>
      <c r="I58" s="123" t="s">
        <v>77</v>
      </c>
      <c r="J58" s="123" t="s">
        <v>77</v>
      </c>
      <c r="K58" s="123" t="s">
        <v>9</v>
      </c>
      <c r="L58" s="116" t="s">
        <v>8</v>
      </c>
      <c r="M58" s="116" t="s">
        <v>8</v>
      </c>
      <c r="N58" s="116" t="s">
        <v>8</v>
      </c>
      <c r="O58" s="116" t="s">
        <v>8</v>
      </c>
      <c r="P58" s="131" t="s">
        <v>77</v>
      </c>
      <c r="Q58" s="124" t="s">
        <v>35</v>
      </c>
      <c r="R58" s="174">
        <v>0</v>
      </c>
      <c r="S58" s="175" t="s">
        <v>59</v>
      </c>
      <c r="T58" s="175" t="s">
        <v>271</v>
      </c>
      <c r="U58" s="176" t="str">
        <f t="shared" si="52"/>
        <v>&lt; 30 mn</v>
      </c>
      <c r="V58" s="177" t="s">
        <v>32</v>
      </c>
      <c r="W58" s="178" t="s">
        <v>112</v>
      </c>
      <c r="X58" s="179">
        <f t="shared" si="1"/>
        <v>0</v>
      </c>
      <c r="Y58" s="179">
        <f t="shared" si="2"/>
        <v>0</v>
      </c>
      <c r="Z58" s="179">
        <f t="shared" si="3"/>
        <v>0</v>
      </c>
      <c r="AA58" s="179">
        <f t="shared" si="4"/>
        <v>0</v>
      </c>
      <c r="AB58" s="179">
        <f t="shared" si="5"/>
        <v>0</v>
      </c>
      <c r="AC58" s="179">
        <f t="shared" si="6"/>
        <v>0</v>
      </c>
      <c r="AD58" s="179">
        <f t="shared" si="7"/>
        <v>0</v>
      </c>
      <c r="AE58" s="179">
        <f t="shared" si="8"/>
        <v>0</v>
      </c>
      <c r="AF58" s="179">
        <f t="shared" si="9"/>
        <v>0</v>
      </c>
      <c r="AG58" s="179">
        <f t="shared" si="10"/>
        <v>0</v>
      </c>
      <c r="AH58" s="179">
        <f t="shared" si="11"/>
        <v>0</v>
      </c>
      <c r="AI58" s="179">
        <f t="shared" si="12"/>
        <v>0</v>
      </c>
      <c r="AJ58" s="180">
        <f t="shared" si="13"/>
        <v>0</v>
      </c>
      <c r="AK58" s="180">
        <f t="shared" si="14"/>
        <v>0</v>
      </c>
      <c r="AL58" s="180" t="str">
        <f t="shared" si="45"/>
        <v>0</v>
      </c>
      <c r="AM58" s="180" t="str">
        <f t="shared" si="46"/>
        <v>0</v>
      </c>
      <c r="AN58" s="180" t="str">
        <f t="shared" si="47"/>
        <v>0</v>
      </c>
      <c r="AO58" s="181" t="str">
        <f t="shared" si="15"/>
        <v>NON</v>
      </c>
      <c r="AP58" s="181" t="str">
        <f t="shared" si="60"/>
        <v>NON</v>
      </c>
      <c r="AQ58" s="181" t="str">
        <f t="shared" si="48"/>
        <v>NON</v>
      </c>
      <c r="AR58" s="181" t="str">
        <f t="shared" si="17"/>
        <v>NON</v>
      </c>
      <c r="AS58" s="182">
        <f t="shared" si="18"/>
        <v>0</v>
      </c>
      <c r="AT58" s="182">
        <f t="shared" si="19"/>
        <v>0</v>
      </c>
      <c r="AU58" s="182">
        <f t="shared" si="20"/>
        <v>0</v>
      </c>
      <c r="AV58" s="182">
        <f t="shared" si="21"/>
        <v>0</v>
      </c>
      <c r="AW58" s="182">
        <f t="shared" si="22"/>
        <v>1</v>
      </c>
      <c r="AX58" s="182">
        <f t="shared" si="23"/>
        <v>1</v>
      </c>
      <c r="AY58" s="182">
        <f t="shared" si="24"/>
        <v>1</v>
      </c>
      <c r="AZ58" s="182">
        <f t="shared" si="25"/>
        <v>1</v>
      </c>
      <c r="BA58" s="182">
        <f t="shared" si="26"/>
        <v>1</v>
      </c>
      <c r="BB58" s="183">
        <f t="shared" si="27"/>
        <v>0</v>
      </c>
      <c r="BC58" s="184">
        <f t="shared" si="53"/>
        <v>11</v>
      </c>
      <c r="BD58" s="184">
        <f t="shared" si="54"/>
        <v>11</v>
      </c>
      <c r="BE58" s="185">
        <f t="shared" si="55"/>
        <v>1</v>
      </c>
      <c r="BF58" s="185">
        <f t="shared" si="31"/>
        <v>1</v>
      </c>
      <c r="BG58" s="186">
        <f t="shared" si="32"/>
        <v>1</v>
      </c>
      <c r="BH58" s="187">
        <f t="shared" si="56"/>
        <v>1</v>
      </c>
      <c r="BI58" s="187">
        <f t="shared" si="57"/>
        <v>1</v>
      </c>
      <c r="BJ58" s="187" t="str">
        <f t="shared" si="58"/>
        <v>Faible</v>
      </c>
      <c r="BK58" s="187">
        <f t="shared" si="59"/>
        <v>1</v>
      </c>
      <c r="BL58" s="187">
        <f t="shared" si="35"/>
        <v>1</v>
      </c>
      <c r="BM58" s="187">
        <f t="shared" si="36"/>
        <v>0.5</v>
      </c>
      <c r="BN58" s="187">
        <f t="shared" si="37"/>
        <v>1</v>
      </c>
      <c r="BO58" s="186">
        <f t="shared" si="38"/>
        <v>0.5</v>
      </c>
      <c r="BP58" s="188" t="str">
        <f t="shared" si="39"/>
        <v>RISQUE MINIME</v>
      </c>
      <c r="BQ58" s="182">
        <f t="shared" si="40"/>
        <v>0</v>
      </c>
      <c r="BR58" s="182">
        <f t="shared" si="41"/>
        <v>0</v>
      </c>
      <c r="BS58" s="182">
        <f t="shared" si="42"/>
        <v>0</v>
      </c>
      <c r="BT58" s="182">
        <f t="shared" si="43"/>
        <v>0</v>
      </c>
      <c r="BU58" s="182">
        <f t="shared" si="44"/>
        <v>0</v>
      </c>
      <c r="BV58" s="159" t="str">
        <f t="shared" si="51"/>
        <v>NON</v>
      </c>
      <c r="BW58" s="105"/>
      <c r="BX58" s="105"/>
      <c r="BY58" s="105"/>
      <c r="BZ58" s="105"/>
      <c r="CA58" s="105"/>
      <c r="CB58" s="105"/>
      <c r="CC58" s="105"/>
      <c r="CD58" s="105"/>
      <c r="CE58" s="105"/>
      <c r="CF58" s="105"/>
      <c r="CG58" s="105"/>
      <c r="CH58" s="105"/>
      <c r="CI58" s="105"/>
      <c r="CJ58" s="105"/>
      <c r="CK58" s="105"/>
      <c r="CL58" s="105"/>
      <c r="CM58" s="105"/>
      <c r="CN58" s="105"/>
      <c r="CO58" s="105"/>
      <c r="CP58" s="105"/>
      <c r="CQ58" s="105"/>
      <c r="CR58" s="105"/>
      <c r="CS58" s="105"/>
      <c r="CT58" s="105"/>
      <c r="CU58" s="105"/>
      <c r="CV58" s="105"/>
      <c r="CW58" s="105"/>
      <c r="CX58" s="105"/>
      <c r="CY58" s="105"/>
      <c r="CZ58" s="105"/>
      <c r="DA58" s="105"/>
      <c r="DB58" s="105"/>
      <c r="DC58" s="105"/>
      <c r="DD58" s="105"/>
      <c r="DE58" s="105"/>
      <c r="DF58" s="105"/>
      <c r="DG58" s="105"/>
      <c r="DH58" s="105"/>
      <c r="DI58" s="105"/>
      <c r="DJ58" s="105"/>
      <c r="DK58" s="105"/>
      <c r="DL58" s="105"/>
      <c r="DM58" s="105"/>
      <c r="DN58" s="105"/>
      <c r="DO58" s="105"/>
      <c r="DP58" s="105"/>
      <c r="DQ58" s="105"/>
      <c r="DR58" s="105"/>
      <c r="DS58" s="105"/>
      <c r="DT58" s="105"/>
      <c r="DU58" s="105"/>
      <c r="DV58" s="105"/>
      <c r="DW58" s="105"/>
      <c r="DX58" s="105"/>
      <c r="DY58" s="105"/>
      <c r="DZ58" s="105"/>
      <c r="EA58" s="105"/>
      <c r="EB58" s="105"/>
      <c r="EC58" s="105"/>
      <c r="ED58" s="105"/>
      <c r="EE58" s="105"/>
      <c r="EF58" s="105"/>
      <c r="EG58" s="105"/>
      <c r="EH58" s="105"/>
      <c r="EI58" s="105"/>
      <c r="EJ58" s="105"/>
      <c r="EK58" s="105"/>
      <c r="EL58" s="105"/>
      <c r="EM58" s="105"/>
      <c r="EN58" s="105"/>
      <c r="EO58" s="105"/>
      <c r="EP58" s="105"/>
      <c r="EQ58" s="105"/>
      <c r="ER58" s="105"/>
      <c r="ES58" s="105"/>
      <c r="ET58" s="105"/>
      <c r="EU58" s="105"/>
      <c r="EV58" s="105"/>
      <c r="EW58" s="105"/>
      <c r="EX58" s="105"/>
      <c r="EY58" s="105"/>
      <c r="EZ58" s="105"/>
      <c r="FA58" s="105"/>
      <c r="FB58" s="105"/>
      <c r="FC58" s="105"/>
      <c r="FD58" s="105"/>
      <c r="FE58" s="105"/>
      <c r="FF58" s="105"/>
      <c r="FG58" s="105"/>
      <c r="FH58" s="105"/>
      <c r="FI58" s="105"/>
      <c r="FJ58" s="105"/>
      <c r="FK58" s="105"/>
      <c r="FL58" s="105"/>
      <c r="FM58" s="105"/>
      <c r="FN58" s="105"/>
      <c r="FO58" s="105"/>
      <c r="FP58" s="105"/>
      <c r="FQ58" s="105"/>
      <c r="FR58" s="105"/>
      <c r="FS58" s="105"/>
      <c r="FT58" s="105"/>
      <c r="FU58" s="105"/>
      <c r="FV58" s="105"/>
      <c r="FW58" s="105"/>
      <c r="FX58" s="105"/>
      <c r="FY58" s="105"/>
      <c r="FZ58" s="105"/>
      <c r="GA58" s="105"/>
      <c r="GB58" s="105"/>
      <c r="GC58" s="105"/>
      <c r="GD58" s="105"/>
      <c r="GE58" s="105"/>
      <c r="GF58" s="105"/>
      <c r="GG58" s="105"/>
      <c r="GH58" s="105"/>
      <c r="GI58" s="105"/>
      <c r="GJ58" s="105"/>
      <c r="GK58" s="105"/>
      <c r="GL58" s="105"/>
      <c r="GM58" s="105"/>
      <c r="GN58" s="105"/>
      <c r="GO58" s="105"/>
      <c r="GP58" s="105"/>
      <c r="GQ58" s="105"/>
      <c r="GR58" s="105"/>
      <c r="GS58" s="105"/>
      <c r="GT58" s="105"/>
      <c r="GU58" s="105"/>
      <c r="GV58" s="105"/>
      <c r="GW58" s="105"/>
      <c r="GX58" s="105"/>
      <c r="GY58" s="105"/>
      <c r="GZ58" s="105"/>
      <c r="HA58" s="105"/>
      <c r="HB58" s="105"/>
      <c r="HC58" s="105"/>
      <c r="HD58" s="105"/>
      <c r="HE58" s="105"/>
      <c r="HF58" s="105"/>
      <c r="HG58" s="105"/>
      <c r="HH58" s="105"/>
      <c r="HI58" s="105"/>
      <c r="HJ58" s="105"/>
      <c r="HK58" s="105"/>
      <c r="HL58" s="105"/>
      <c r="HM58" s="105"/>
      <c r="HN58" s="105"/>
      <c r="HO58" s="105"/>
      <c r="HP58" s="105"/>
      <c r="HQ58" s="105"/>
      <c r="HR58" s="105"/>
      <c r="HS58" s="105"/>
      <c r="HT58" s="105"/>
      <c r="HU58" s="105"/>
      <c r="HV58" s="105"/>
      <c r="HW58" s="105"/>
      <c r="HX58" s="105"/>
      <c r="HY58" s="105"/>
      <c r="HZ58" s="105"/>
      <c r="IA58" s="105"/>
      <c r="IB58" s="105"/>
    </row>
    <row r="59" spans="1:236" s="116" customFormat="1" ht="26.55" customHeight="1" x14ac:dyDescent="0.25">
      <c r="A59" s="79">
        <v>53</v>
      </c>
      <c r="B59" s="113"/>
      <c r="C59" s="113"/>
      <c r="D59" s="114"/>
      <c r="E59" s="114"/>
      <c r="F59" s="115"/>
      <c r="G59" s="123" t="s">
        <v>77</v>
      </c>
      <c r="H59" s="123" t="s">
        <v>77</v>
      </c>
      <c r="I59" s="123" t="s">
        <v>77</v>
      </c>
      <c r="J59" s="123" t="s">
        <v>77</v>
      </c>
      <c r="K59" s="123" t="s">
        <v>9</v>
      </c>
      <c r="L59" s="116" t="s">
        <v>8</v>
      </c>
      <c r="M59" s="116" t="s">
        <v>8</v>
      </c>
      <c r="N59" s="116" t="s">
        <v>8</v>
      </c>
      <c r="O59" s="116" t="s">
        <v>8</v>
      </c>
      <c r="P59" s="131" t="s">
        <v>77</v>
      </c>
      <c r="Q59" s="124" t="s">
        <v>35</v>
      </c>
      <c r="R59" s="174">
        <v>0</v>
      </c>
      <c r="S59" s="175" t="s">
        <v>59</v>
      </c>
      <c r="T59" s="175" t="s">
        <v>271</v>
      </c>
      <c r="U59" s="176" t="str">
        <f t="shared" si="52"/>
        <v>&lt; 30 mn</v>
      </c>
      <c r="V59" s="177" t="s">
        <v>32</v>
      </c>
      <c r="W59" s="178" t="s">
        <v>112</v>
      </c>
      <c r="X59" s="179">
        <f t="shared" si="1"/>
        <v>0</v>
      </c>
      <c r="Y59" s="179">
        <f t="shared" si="2"/>
        <v>0</v>
      </c>
      <c r="Z59" s="179">
        <f t="shared" si="3"/>
        <v>0</v>
      </c>
      <c r="AA59" s="179">
        <f t="shared" si="4"/>
        <v>0</v>
      </c>
      <c r="AB59" s="179">
        <f t="shared" si="5"/>
        <v>0</v>
      </c>
      <c r="AC59" s="179">
        <f t="shared" si="6"/>
        <v>0</v>
      </c>
      <c r="AD59" s="179">
        <f t="shared" si="7"/>
        <v>0</v>
      </c>
      <c r="AE59" s="179">
        <f t="shared" si="8"/>
        <v>0</v>
      </c>
      <c r="AF59" s="179">
        <f t="shared" si="9"/>
        <v>0</v>
      </c>
      <c r="AG59" s="179">
        <f t="shared" si="10"/>
        <v>0</v>
      </c>
      <c r="AH59" s="179">
        <f t="shared" si="11"/>
        <v>0</v>
      </c>
      <c r="AI59" s="179">
        <f t="shared" si="12"/>
        <v>0</v>
      </c>
      <c r="AJ59" s="180">
        <f t="shared" si="13"/>
        <v>0</v>
      </c>
      <c r="AK59" s="180">
        <f t="shared" si="14"/>
        <v>0</v>
      </c>
      <c r="AL59" s="180" t="str">
        <f t="shared" si="45"/>
        <v>0</v>
      </c>
      <c r="AM59" s="180" t="str">
        <f t="shared" si="46"/>
        <v>0</v>
      </c>
      <c r="AN59" s="180" t="str">
        <f t="shared" si="47"/>
        <v>0</v>
      </c>
      <c r="AO59" s="181" t="str">
        <f t="shared" si="15"/>
        <v>NON</v>
      </c>
      <c r="AP59" s="181" t="str">
        <f t="shared" si="60"/>
        <v>NON</v>
      </c>
      <c r="AQ59" s="181" t="str">
        <f t="shared" si="48"/>
        <v>NON</v>
      </c>
      <c r="AR59" s="181" t="str">
        <f t="shared" si="17"/>
        <v>NON</v>
      </c>
      <c r="AS59" s="182">
        <f t="shared" si="18"/>
        <v>0</v>
      </c>
      <c r="AT59" s="182">
        <f t="shared" si="19"/>
        <v>0</v>
      </c>
      <c r="AU59" s="182">
        <f t="shared" si="20"/>
        <v>0</v>
      </c>
      <c r="AV59" s="182">
        <f t="shared" si="21"/>
        <v>0</v>
      </c>
      <c r="AW59" s="182">
        <f t="shared" si="22"/>
        <v>1</v>
      </c>
      <c r="AX59" s="182">
        <f t="shared" si="23"/>
        <v>1</v>
      </c>
      <c r="AY59" s="182">
        <f t="shared" si="24"/>
        <v>1</v>
      </c>
      <c r="AZ59" s="182">
        <f t="shared" si="25"/>
        <v>1</v>
      </c>
      <c r="BA59" s="182">
        <f t="shared" si="26"/>
        <v>1</v>
      </c>
      <c r="BB59" s="183">
        <f t="shared" si="27"/>
        <v>0</v>
      </c>
      <c r="BC59" s="184">
        <f t="shared" si="53"/>
        <v>11</v>
      </c>
      <c r="BD59" s="184">
        <f t="shared" si="54"/>
        <v>11</v>
      </c>
      <c r="BE59" s="185">
        <f t="shared" si="55"/>
        <v>1</v>
      </c>
      <c r="BF59" s="185">
        <f t="shared" si="31"/>
        <v>1</v>
      </c>
      <c r="BG59" s="186">
        <f t="shared" si="32"/>
        <v>1</v>
      </c>
      <c r="BH59" s="187">
        <f t="shared" si="56"/>
        <v>1</v>
      </c>
      <c r="BI59" s="187">
        <f t="shared" si="57"/>
        <v>1</v>
      </c>
      <c r="BJ59" s="187" t="str">
        <f t="shared" si="58"/>
        <v>Faible</v>
      </c>
      <c r="BK59" s="187">
        <f t="shared" si="59"/>
        <v>1</v>
      </c>
      <c r="BL59" s="187">
        <f t="shared" si="35"/>
        <v>1</v>
      </c>
      <c r="BM59" s="187">
        <f t="shared" si="36"/>
        <v>0.5</v>
      </c>
      <c r="BN59" s="187">
        <f t="shared" si="37"/>
        <v>1</v>
      </c>
      <c r="BO59" s="186">
        <f t="shared" si="38"/>
        <v>0.5</v>
      </c>
      <c r="BP59" s="188" t="str">
        <f t="shared" si="39"/>
        <v>RISQUE MINIME</v>
      </c>
      <c r="BQ59" s="182">
        <f t="shared" si="40"/>
        <v>0</v>
      </c>
      <c r="BR59" s="182">
        <f t="shared" si="41"/>
        <v>0</v>
      </c>
      <c r="BS59" s="182">
        <f t="shared" si="42"/>
        <v>0</v>
      </c>
      <c r="BT59" s="182">
        <f t="shared" si="43"/>
        <v>0</v>
      </c>
      <c r="BU59" s="182">
        <f t="shared" si="44"/>
        <v>0</v>
      </c>
      <c r="BV59" s="159" t="str">
        <f t="shared" si="51"/>
        <v>NON</v>
      </c>
      <c r="BW59" s="105"/>
      <c r="BX59" s="105"/>
      <c r="BY59" s="105"/>
      <c r="BZ59" s="105"/>
      <c r="CA59" s="105"/>
      <c r="CB59" s="105"/>
      <c r="CC59" s="105"/>
      <c r="CD59" s="105"/>
      <c r="CE59" s="105"/>
      <c r="CF59" s="105"/>
      <c r="CG59" s="105"/>
      <c r="CH59" s="105"/>
      <c r="CI59" s="105"/>
      <c r="CJ59" s="105"/>
      <c r="CK59" s="105"/>
      <c r="CL59" s="105"/>
      <c r="CM59" s="105"/>
      <c r="CN59" s="105"/>
      <c r="CO59" s="105"/>
      <c r="CP59" s="105"/>
      <c r="CQ59" s="105"/>
      <c r="CR59" s="105"/>
      <c r="CS59" s="105"/>
      <c r="CT59" s="105"/>
      <c r="CU59" s="105"/>
      <c r="CV59" s="105"/>
      <c r="CW59" s="105"/>
      <c r="CX59" s="105"/>
      <c r="CY59" s="105"/>
      <c r="CZ59" s="105"/>
      <c r="DA59" s="105"/>
      <c r="DB59" s="105"/>
      <c r="DC59" s="105"/>
      <c r="DD59" s="105"/>
      <c r="DE59" s="105"/>
      <c r="DF59" s="105"/>
      <c r="DG59" s="105"/>
      <c r="DH59" s="105"/>
      <c r="DI59" s="105"/>
      <c r="DJ59" s="105"/>
      <c r="DK59" s="105"/>
      <c r="DL59" s="105"/>
      <c r="DM59" s="105"/>
      <c r="DN59" s="105"/>
      <c r="DO59" s="105"/>
      <c r="DP59" s="105"/>
      <c r="DQ59" s="105"/>
      <c r="DR59" s="105"/>
      <c r="DS59" s="105"/>
      <c r="DT59" s="105"/>
      <c r="DU59" s="105"/>
      <c r="DV59" s="105"/>
      <c r="DW59" s="105"/>
      <c r="DX59" s="105"/>
      <c r="DY59" s="105"/>
      <c r="DZ59" s="105"/>
      <c r="EA59" s="105"/>
      <c r="EB59" s="105"/>
      <c r="EC59" s="105"/>
      <c r="ED59" s="105"/>
      <c r="EE59" s="105"/>
      <c r="EF59" s="105"/>
      <c r="EG59" s="105"/>
      <c r="EH59" s="105"/>
      <c r="EI59" s="105"/>
      <c r="EJ59" s="105"/>
      <c r="EK59" s="105"/>
      <c r="EL59" s="105"/>
      <c r="EM59" s="105"/>
      <c r="EN59" s="105"/>
      <c r="EO59" s="105"/>
      <c r="EP59" s="105"/>
      <c r="EQ59" s="105"/>
      <c r="ER59" s="105"/>
      <c r="ES59" s="105"/>
      <c r="ET59" s="105"/>
      <c r="EU59" s="105"/>
      <c r="EV59" s="105"/>
      <c r="EW59" s="105"/>
      <c r="EX59" s="105"/>
      <c r="EY59" s="105"/>
      <c r="EZ59" s="105"/>
      <c r="FA59" s="105"/>
      <c r="FB59" s="105"/>
      <c r="FC59" s="105"/>
      <c r="FD59" s="105"/>
      <c r="FE59" s="105"/>
      <c r="FF59" s="105"/>
      <c r="FG59" s="105"/>
      <c r="FH59" s="105"/>
      <c r="FI59" s="105"/>
      <c r="FJ59" s="105"/>
      <c r="FK59" s="105"/>
      <c r="FL59" s="105"/>
      <c r="FM59" s="105"/>
      <c r="FN59" s="105"/>
      <c r="FO59" s="105"/>
      <c r="FP59" s="105"/>
      <c r="FQ59" s="105"/>
      <c r="FR59" s="105"/>
      <c r="FS59" s="105"/>
      <c r="FT59" s="105"/>
      <c r="FU59" s="105"/>
      <c r="FV59" s="105"/>
      <c r="FW59" s="105"/>
      <c r="FX59" s="105"/>
      <c r="FY59" s="105"/>
      <c r="FZ59" s="105"/>
      <c r="GA59" s="105"/>
      <c r="GB59" s="105"/>
      <c r="GC59" s="105"/>
      <c r="GD59" s="105"/>
      <c r="GE59" s="105"/>
      <c r="GF59" s="105"/>
      <c r="GG59" s="105"/>
      <c r="GH59" s="105"/>
      <c r="GI59" s="105"/>
      <c r="GJ59" s="105"/>
      <c r="GK59" s="105"/>
      <c r="GL59" s="105"/>
      <c r="GM59" s="105"/>
      <c r="GN59" s="105"/>
      <c r="GO59" s="105"/>
      <c r="GP59" s="105"/>
      <c r="GQ59" s="105"/>
      <c r="GR59" s="105"/>
      <c r="GS59" s="105"/>
      <c r="GT59" s="105"/>
      <c r="GU59" s="105"/>
      <c r="GV59" s="105"/>
      <c r="GW59" s="105"/>
      <c r="GX59" s="105"/>
      <c r="GY59" s="105"/>
      <c r="GZ59" s="105"/>
      <c r="HA59" s="105"/>
      <c r="HB59" s="105"/>
      <c r="HC59" s="105"/>
      <c r="HD59" s="105"/>
      <c r="HE59" s="105"/>
      <c r="HF59" s="105"/>
      <c r="HG59" s="105"/>
      <c r="HH59" s="105"/>
      <c r="HI59" s="105"/>
      <c r="HJ59" s="105"/>
      <c r="HK59" s="105"/>
      <c r="HL59" s="105"/>
      <c r="HM59" s="105"/>
      <c r="HN59" s="105"/>
      <c r="HO59" s="105"/>
      <c r="HP59" s="105"/>
      <c r="HQ59" s="105"/>
      <c r="HR59" s="105"/>
      <c r="HS59" s="105"/>
      <c r="HT59" s="105"/>
      <c r="HU59" s="105"/>
      <c r="HV59" s="105"/>
      <c r="HW59" s="105"/>
      <c r="HX59" s="105"/>
      <c r="HY59" s="105"/>
      <c r="HZ59" s="105"/>
      <c r="IA59" s="105"/>
      <c r="IB59" s="105"/>
    </row>
    <row r="60" spans="1:236" s="116" customFormat="1" ht="26.55" customHeight="1" x14ac:dyDescent="0.25">
      <c r="A60" s="79">
        <v>54</v>
      </c>
      <c r="B60" s="113"/>
      <c r="C60" s="113"/>
      <c r="D60" s="114"/>
      <c r="E60" s="114"/>
      <c r="F60" s="115"/>
      <c r="G60" s="123" t="s">
        <v>77</v>
      </c>
      <c r="H60" s="123" t="s">
        <v>77</v>
      </c>
      <c r="I60" s="123" t="s">
        <v>77</v>
      </c>
      <c r="J60" s="123" t="s">
        <v>77</v>
      </c>
      <c r="K60" s="123" t="s">
        <v>9</v>
      </c>
      <c r="L60" s="116" t="s">
        <v>8</v>
      </c>
      <c r="M60" s="116" t="s">
        <v>8</v>
      </c>
      <c r="N60" s="116" t="s">
        <v>8</v>
      </c>
      <c r="O60" s="116" t="s">
        <v>8</v>
      </c>
      <c r="P60" s="131" t="s">
        <v>77</v>
      </c>
      <c r="Q60" s="124" t="s">
        <v>35</v>
      </c>
      <c r="R60" s="174">
        <v>0</v>
      </c>
      <c r="S60" s="175" t="s">
        <v>59</v>
      </c>
      <c r="T60" s="175" t="s">
        <v>271</v>
      </c>
      <c r="U60" s="176" t="str">
        <f t="shared" si="52"/>
        <v>&lt; 30 mn</v>
      </c>
      <c r="V60" s="177" t="s">
        <v>32</v>
      </c>
      <c r="W60" s="178" t="s">
        <v>112</v>
      </c>
      <c r="X60" s="179">
        <f t="shared" si="1"/>
        <v>0</v>
      </c>
      <c r="Y60" s="179">
        <f t="shared" si="2"/>
        <v>0</v>
      </c>
      <c r="Z60" s="179">
        <f t="shared" si="3"/>
        <v>0</v>
      </c>
      <c r="AA60" s="179">
        <f t="shared" si="4"/>
        <v>0</v>
      </c>
      <c r="AB60" s="179">
        <f t="shared" si="5"/>
        <v>0</v>
      </c>
      <c r="AC60" s="179">
        <f t="shared" si="6"/>
        <v>0</v>
      </c>
      <c r="AD60" s="179">
        <f t="shared" si="7"/>
        <v>0</v>
      </c>
      <c r="AE60" s="179">
        <f t="shared" si="8"/>
        <v>0</v>
      </c>
      <c r="AF60" s="179">
        <f t="shared" si="9"/>
        <v>0</v>
      </c>
      <c r="AG60" s="179">
        <f t="shared" si="10"/>
        <v>0</v>
      </c>
      <c r="AH60" s="179">
        <f t="shared" si="11"/>
        <v>0</v>
      </c>
      <c r="AI60" s="179">
        <f t="shared" si="12"/>
        <v>0</v>
      </c>
      <c r="AJ60" s="180">
        <f t="shared" si="13"/>
        <v>0</v>
      </c>
      <c r="AK60" s="180">
        <f t="shared" si="14"/>
        <v>0</v>
      </c>
      <c r="AL60" s="180" t="str">
        <f t="shared" si="45"/>
        <v>0</v>
      </c>
      <c r="AM60" s="180" t="str">
        <f t="shared" si="46"/>
        <v>0</v>
      </c>
      <c r="AN60" s="180" t="str">
        <f t="shared" si="47"/>
        <v>0</v>
      </c>
      <c r="AO60" s="181" t="str">
        <f t="shared" si="15"/>
        <v>NON</v>
      </c>
      <c r="AP60" s="181" t="str">
        <f t="shared" si="60"/>
        <v>NON</v>
      </c>
      <c r="AQ60" s="181" t="str">
        <f t="shared" si="48"/>
        <v>NON</v>
      </c>
      <c r="AR60" s="181" t="str">
        <f t="shared" si="17"/>
        <v>NON</v>
      </c>
      <c r="AS60" s="182">
        <f t="shared" si="18"/>
        <v>0</v>
      </c>
      <c r="AT60" s="182">
        <f t="shared" si="19"/>
        <v>0</v>
      </c>
      <c r="AU60" s="182">
        <f t="shared" si="20"/>
        <v>0</v>
      </c>
      <c r="AV60" s="182">
        <f t="shared" si="21"/>
        <v>0</v>
      </c>
      <c r="AW60" s="182">
        <f t="shared" si="22"/>
        <v>1</v>
      </c>
      <c r="AX60" s="182">
        <f t="shared" si="23"/>
        <v>1</v>
      </c>
      <c r="AY60" s="182">
        <f t="shared" si="24"/>
        <v>1</v>
      </c>
      <c r="AZ60" s="182">
        <f t="shared" si="25"/>
        <v>1</v>
      </c>
      <c r="BA60" s="182">
        <f t="shared" si="26"/>
        <v>1</v>
      </c>
      <c r="BB60" s="183">
        <f t="shared" si="27"/>
        <v>0</v>
      </c>
      <c r="BC60" s="184">
        <f t="shared" si="53"/>
        <v>11</v>
      </c>
      <c r="BD60" s="184">
        <f t="shared" si="54"/>
        <v>11</v>
      </c>
      <c r="BE60" s="185">
        <f t="shared" si="55"/>
        <v>1</v>
      </c>
      <c r="BF60" s="185">
        <f t="shared" si="31"/>
        <v>1</v>
      </c>
      <c r="BG60" s="186">
        <f t="shared" si="32"/>
        <v>1</v>
      </c>
      <c r="BH60" s="187">
        <f t="shared" si="56"/>
        <v>1</v>
      </c>
      <c r="BI60" s="187">
        <f t="shared" si="57"/>
        <v>1</v>
      </c>
      <c r="BJ60" s="187" t="str">
        <f t="shared" si="58"/>
        <v>Faible</v>
      </c>
      <c r="BK60" s="187">
        <f t="shared" si="59"/>
        <v>1</v>
      </c>
      <c r="BL60" s="187">
        <f t="shared" si="35"/>
        <v>1</v>
      </c>
      <c r="BM60" s="187">
        <f t="shared" si="36"/>
        <v>0.5</v>
      </c>
      <c r="BN60" s="187">
        <f t="shared" si="37"/>
        <v>1</v>
      </c>
      <c r="BO60" s="186">
        <f t="shared" si="38"/>
        <v>0.5</v>
      </c>
      <c r="BP60" s="188" t="str">
        <f t="shared" si="39"/>
        <v>RISQUE MINIME</v>
      </c>
      <c r="BQ60" s="182">
        <f t="shared" si="40"/>
        <v>0</v>
      </c>
      <c r="BR60" s="182">
        <f t="shared" si="41"/>
        <v>0</v>
      </c>
      <c r="BS60" s="182">
        <f t="shared" si="42"/>
        <v>0</v>
      </c>
      <c r="BT60" s="182">
        <f t="shared" si="43"/>
        <v>0</v>
      </c>
      <c r="BU60" s="182">
        <f t="shared" si="44"/>
        <v>0</v>
      </c>
      <c r="BV60" s="159" t="str">
        <f t="shared" si="51"/>
        <v>NON</v>
      </c>
      <c r="BW60" s="105"/>
      <c r="BX60" s="105"/>
      <c r="BY60" s="105"/>
      <c r="BZ60" s="105"/>
      <c r="CA60" s="105"/>
      <c r="CB60" s="105"/>
      <c r="CC60" s="105"/>
      <c r="CD60" s="105"/>
      <c r="CE60" s="105"/>
      <c r="CF60" s="105"/>
      <c r="CG60" s="105"/>
      <c r="CH60" s="105"/>
      <c r="CI60" s="105"/>
      <c r="CJ60" s="105"/>
      <c r="CK60" s="105"/>
      <c r="CL60" s="105"/>
      <c r="CM60" s="105"/>
      <c r="CN60" s="105"/>
      <c r="CO60" s="105"/>
      <c r="CP60" s="105"/>
      <c r="CQ60" s="105"/>
      <c r="CR60" s="105"/>
      <c r="CS60" s="105"/>
      <c r="CT60" s="105"/>
      <c r="CU60" s="105"/>
      <c r="CV60" s="105"/>
      <c r="CW60" s="105"/>
      <c r="CX60" s="105"/>
      <c r="CY60" s="105"/>
      <c r="CZ60" s="105"/>
      <c r="DA60" s="105"/>
      <c r="DB60" s="105"/>
      <c r="DC60" s="105"/>
      <c r="DD60" s="105"/>
      <c r="DE60" s="105"/>
      <c r="DF60" s="105"/>
      <c r="DG60" s="105"/>
      <c r="DH60" s="105"/>
      <c r="DI60" s="105"/>
      <c r="DJ60" s="105"/>
      <c r="DK60" s="105"/>
      <c r="DL60" s="105"/>
      <c r="DM60" s="105"/>
      <c r="DN60" s="105"/>
      <c r="DO60" s="105"/>
      <c r="DP60" s="105"/>
      <c r="DQ60" s="105"/>
      <c r="DR60" s="105"/>
      <c r="DS60" s="105"/>
      <c r="DT60" s="105"/>
      <c r="DU60" s="105"/>
      <c r="DV60" s="105"/>
      <c r="DW60" s="105"/>
      <c r="DX60" s="105"/>
      <c r="DY60" s="105"/>
      <c r="DZ60" s="105"/>
      <c r="EA60" s="105"/>
      <c r="EB60" s="105"/>
      <c r="EC60" s="105"/>
      <c r="ED60" s="105"/>
      <c r="EE60" s="105"/>
      <c r="EF60" s="105"/>
      <c r="EG60" s="105"/>
      <c r="EH60" s="105"/>
      <c r="EI60" s="105"/>
      <c r="EJ60" s="105"/>
      <c r="EK60" s="105"/>
      <c r="EL60" s="105"/>
      <c r="EM60" s="105"/>
      <c r="EN60" s="105"/>
      <c r="EO60" s="105"/>
      <c r="EP60" s="105"/>
      <c r="EQ60" s="105"/>
      <c r="ER60" s="105"/>
      <c r="ES60" s="105"/>
      <c r="ET60" s="105"/>
      <c r="EU60" s="105"/>
      <c r="EV60" s="105"/>
      <c r="EW60" s="105"/>
      <c r="EX60" s="105"/>
      <c r="EY60" s="105"/>
      <c r="EZ60" s="105"/>
      <c r="FA60" s="105"/>
      <c r="FB60" s="105"/>
      <c r="FC60" s="105"/>
      <c r="FD60" s="105"/>
      <c r="FE60" s="105"/>
      <c r="FF60" s="105"/>
      <c r="FG60" s="105"/>
      <c r="FH60" s="105"/>
      <c r="FI60" s="105"/>
      <c r="FJ60" s="105"/>
      <c r="FK60" s="105"/>
      <c r="FL60" s="105"/>
      <c r="FM60" s="105"/>
      <c r="FN60" s="105"/>
      <c r="FO60" s="105"/>
      <c r="FP60" s="105"/>
      <c r="FQ60" s="105"/>
      <c r="FR60" s="105"/>
      <c r="FS60" s="105"/>
      <c r="FT60" s="105"/>
      <c r="FU60" s="105"/>
      <c r="FV60" s="105"/>
      <c r="FW60" s="105"/>
      <c r="FX60" s="105"/>
      <c r="FY60" s="105"/>
      <c r="FZ60" s="105"/>
      <c r="GA60" s="105"/>
      <c r="GB60" s="105"/>
      <c r="GC60" s="105"/>
      <c r="GD60" s="105"/>
      <c r="GE60" s="105"/>
      <c r="GF60" s="105"/>
      <c r="GG60" s="105"/>
      <c r="GH60" s="105"/>
      <c r="GI60" s="105"/>
      <c r="GJ60" s="105"/>
      <c r="GK60" s="105"/>
      <c r="GL60" s="105"/>
      <c r="GM60" s="105"/>
      <c r="GN60" s="105"/>
      <c r="GO60" s="105"/>
      <c r="GP60" s="105"/>
      <c r="GQ60" s="105"/>
      <c r="GR60" s="105"/>
      <c r="GS60" s="105"/>
      <c r="GT60" s="105"/>
      <c r="GU60" s="105"/>
      <c r="GV60" s="105"/>
      <c r="GW60" s="105"/>
      <c r="GX60" s="105"/>
      <c r="GY60" s="105"/>
      <c r="GZ60" s="105"/>
      <c r="HA60" s="105"/>
      <c r="HB60" s="105"/>
      <c r="HC60" s="105"/>
      <c r="HD60" s="105"/>
      <c r="HE60" s="105"/>
      <c r="HF60" s="105"/>
      <c r="HG60" s="105"/>
      <c r="HH60" s="105"/>
      <c r="HI60" s="105"/>
      <c r="HJ60" s="105"/>
      <c r="HK60" s="105"/>
      <c r="HL60" s="105"/>
      <c r="HM60" s="105"/>
      <c r="HN60" s="105"/>
      <c r="HO60" s="105"/>
      <c r="HP60" s="105"/>
      <c r="HQ60" s="105"/>
      <c r="HR60" s="105"/>
      <c r="HS60" s="105"/>
      <c r="HT60" s="105"/>
      <c r="HU60" s="105"/>
      <c r="HV60" s="105"/>
      <c r="HW60" s="105"/>
      <c r="HX60" s="105"/>
      <c r="HY60" s="105"/>
      <c r="HZ60" s="105"/>
      <c r="IA60" s="105"/>
      <c r="IB60" s="105"/>
    </row>
    <row r="61" spans="1:236" s="116" customFormat="1" ht="26.55" customHeight="1" x14ac:dyDescent="0.25">
      <c r="A61" s="79">
        <v>55</v>
      </c>
      <c r="B61" s="113"/>
      <c r="C61" s="113"/>
      <c r="D61" s="114"/>
      <c r="E61" s="114"/>
      <c r="F61" s="115"/>
      <c r="G61" s="123" t="s">
        <v>77</v>
      </c>
      <c r="H61" s="123" t="s">
        <v>77</v>
      </c>
      <c r="I61" s="123" t="s">
        <v>77</v>
      </c>
      <c r="J61" s="123" t="s">
        <v>77</v>
      </c>
      <c r="K61" s="123" t="s">
        <v>9</v>
      </c>
      <c r="L61" s="116" t="s">
        <v>8</v>
      </c>
      <c r="M61" s="116" t="s">
        <v>8</v>
      </c>
      <c r="N61" s="116" t="s">
        <v>8</v>
      </c>
      <c r="O61" s="116" t="s">
        <v>8</v>
      </c>
      <c r="P61" s="131" t="s">
        <v>77</v>
      </c>
      <c r="Q61" s="124" t="s">
        <v>35</v>
      </c>
      <c r="R61" s="174">
        <v>0</v>
      </c>
      <c r="S61" s="175" t="s">
        <v>59</v>
      </c>
      <c r="T61" s="175" t="s">
        <v>271</v>
      </c>
      <c r="U61" s="176" t="str">
        <f t="shared" si="52"/>
        <v>&lt; 30 mn</v>
      </c>
      <c r="V61" s="177" t="s">
        <v>32</v>
      </c>
      <c r="W61" s="178" t="s">
        <v>112</v>
      </c>
      <c r="X61" s="179">
        <f t="shared" si="1"/>
        <v>0</v>
      </c>
      <c r="Y61" s="179">
        <f t="shared" si="2"/>
        <v>0</v>
      </c>
      <c r="Z61" s="179">
        <f t="shared" si="3"/>
        <v>0</v>
      </c>
      <c r="AA61" s="179">
        <f t="shared" si="4"/>
        <v>0</v>
      </c>
      <c r="AB61" s="179">
        <f t="shared" si="5"/>
        <v>0</v>
      </c>
      <c r="AC61" s="179">
        <f t="shared" si="6"/>
        <v>0</v>
      </c>
      <c r="AD61" s="179">
        <f t="shared" si="7"/>
        <v>0</v>
      </c>
      <c r="AE61" s="179">
        <f t="shared" si="8"/>
        <v>0</v>
      </c>
      <c r="AF61" s="179">
        <f t="shared" si="9"/>
        <v>0</v>
      </c>
      <c r="AG61" s="179">
        <f t="shared" si="10"/>
        <v>0</v>
      </c>
      <c r="AH61" s="179">
        <f t="shared" si="11"/>
        <v>0</v>
      </c>
      <c r="AI61" s="179">
        <f t="shared" si="12"/>
        <v>0</v>
      </c>
      <c r="AJ61" s="180">
        <f t="shared" si="13"/>
        <v>0</v>
      </c>
      <c r="AK61" s="180">
        <f t="shared" si="14"/>
        <v>0</v>
      </c>
      <c r="AL61" s="180" t="str">
        <f t="shared" si="45"/>
        <v>0</v>
      </c>
      <c r="AM61" s="180" t="str">
        <f t="shared" si="46"/>
        <v>0</v>
      </c>
      <c r="AN61" s="180" t="str">
        <f t="shared" si="47"/>
        <v>0</v>
      </c>
      <c r="AO61" s="181" t="str">
        <f t="shared" si="15"/>
        <v>NON</v>
      </c>
      <c r="AP61" s="181" t="str">
        <f t="shared" si="60"/>
        <v>NON</v>
      </c>
      <c r="AQ61" s="181" t="str">
        <f t="shared" si="48"/>
        <v>NON</v>
      </c>
      <c r="AR61" s="181" t="str">
        <f t="shared" si="17"/>
        <v>NON</v>
      </c>
      <c r="AS61" s="182">
        <f t="shared" si="18"/>
        <v>0</v>
      </c>
      <c r="AT61" s="182">
        <f t="shared" si="19"/>
        <v>0</v>
      </c>
      <c r="AU61" s="182">
        <f t="shared" si="20"/>
        <v>0</v>
      </c>
      <c r="AV61" s="182">
        <f t="shared" si="21"/>
        <v>0</v>
      </c>
      <c r="AW61" s="182">
        <f t="shared" si="22"/>
        <v>1</v>
      </c>
      <c r="AX61" s="182">
        <f t="shared" si="23"/>
        <v>1</v>
      </c>
      <c r="AY61" s="182">
        <f t="shared" si="24"/>
        <v>1</v>
      </c>
      <c r="AZ61" s="182">
        <f t="shared" si="25"/>
        <v>1</v>
      </c>
      <c r="BA61" s="182">
        <f t="shared" si="26"/>
        <v>1</v>
      </c>
      <c r="BB61" s="183">
        <f t="shared" si="27"/>
        <v>0</v>
      </c>
      <c r="BC61" s="184">
        <f t="shared" si="53"/>
        <v>11</v>
      </c>
      <c r="BD61" s="184">
        <f t="shared" si="54"/>
        <v>11</v>
      </c>
      <c r="BE61" s="185">
        <f t="shared" si="55"/>
        <v>1</v>
      </c>
      <c r="BF61" s="185">
        <f t="shared" si="31"/>
        <v>1</v>
      </c>
      <c r="BG61" s="186">
        <f t="shared" si="32"/>
        <v>1</v>
      </c>
      <c r="BH61" s="187">
        <f t="shared" si="56"/>
        <v>1</v>
      </c>
      <c r="BI61" s="187">
        <f t="shared" si="57"/>
        <v>1</v>
      </c>
      <c r="BJ61" s="187" t="str">
        <f t="shared" si="58"/>
        <v>Faible</v>
      </c>
      <c r="BK61" s="187">
        <f t="shared" si="59"/>
        <v>1</v>
      </c>
      <c r="BL61" s="187">
        <f t="shared" si="35"/>
        <v>1</v>
      </c>
      <c r="BM61" s="187">
        <f t="shared" si="36"/>
        <v>0.5</v>
      </c>
      <c r="BN61" s="187">
        <f t="shared" si="37"/>
        <v>1</v>
      </c>
      <c r="BO61" s="186">
        <f t="shared" si="38"/>
        <v>0.5</v>
      </c>
      <c r="BP61" s="188" t="str">
        <f t="shared" si="39"/>
        <v>RISQUE MINIME</v>
      </c>
      <c r="BQ61" s="182">
        <f t="shared" si="40"/>
        <v>0</v>
      </c>
      <c r="BR61" s="182">
        <f t="shared" si="41"/>
        <v>0</v>
      </c>
      <c r="BS61" s="182">
        <f t="shared" si="42"/>
        <v>0</v>
      </c>
      <c r="BT61" s="182">
        <f t="shared" si="43"/>
        <v>0</v>
      </c>
      <c r="BU61" s="182">
        <f t="shared" si="44"/>
        <v>0</v>
      </c>
      <c r="BV61" s="159" t="str">
        <f t="shared" si="51"/>
        <v>NON</v>
      </c>
      <c r="BW61" s="105"/>
      <c r="BX61" s="105"/>
      <c r="BY61" s="105"/>
      <c r="BZ61" s="105"/>
      <c r="CA61" s="105"/>
      <c r="CB61" s="105"/>
      <c r="CC61" s="105"/>
      <c r="CD61" s="105"/>
      <c r="CE61" s="105"/>
      <c r="CF61" s="105"/>
      <c r="CG61" s="105"/>
      <c r="CH61" s="105"/>
      <c r="CI61" s="105"/>
      <c r="CJ61" s="105"/>
      <c r="CK61" s="105"/>
      <c r="CL61" s="105"/>
      <c r="CM61" s="105"/>
      <c r="CN61" s="105"/>
      <c r="CO61" s="105"/>
      <c r="CP61" s="105"/>
      <c r="CQ61" s="105"/>
      <c r="CR61" s="105"/>
      <c r="CS61" s="105"/>
      <c r="CT61" s="105"/>
      <c r="CU61" s="105"/>
      <c r="CV61" s="105"/>
      <c r="CW61" s="105"/>
      <c r="CX61" s="105"/>
      <c r="CY61" s="105"/>
      <c r="CZ61" s="105"/>
      <c r="DA61" s="105"/>
      <c r="DB61" s="105"/>
      <c r="DC61" s="105"/>
      <c r="DD61" s="105"/>
      <c r="DE61" s="105"/>
      <c r="DF61" s="105"/>
      <c r="DG61" s="105"/>
      <c r="DH61" s="105"/>
      <c r="DI61" s="105"/>
      <c r="DJ61" s="105"/>
      <c r="DK61" s="105"/>
      <c r="DL61" s="105"/>
      <c r="DM61" s="105"/>
      <c r="DN61" s="105"/>
      <c r="DO61" s="105"/>
      <c r="DP61" s="105"/>
      <c r="DQ61" s="105"/>
      <c r="DR61" s="105"/>
      <c r="DS61" s="105"/>
      <c r="DT61" s="105"/>
      <c r="DU61" s="105"/>
      <c r="DV61" s="105"/>
      <c r="DW61" s="105"/>
      <c r="DX61" s="105"/>
      <c r="DY61" s="105"/>
      <c r="DZ61" s="105"/>
      <c r="EA61" s="105"/>
      <c r="EB61" s="105"/>
      <c r="EC61" s="105"/>
      <c r="ED61" s="105"/>
      <c r="EE61" s="105"/>
      <c r="EF61" s="105"/>
      <c r="EG61" s="105"/>
      <c r="EH61" s="105"/>
      <c r="EI61" s="105"/>
      <c r="EJ61" s="105"/>
      <c r="EK61" s="105"/>
      <c r="EL61" s="105"/>
      <c r="EM61" s="105"/>
      <c r="EN61" s="105"/>
      <c r="EO61" s="105"/>
      <c r="EP61" s="105"/>
      <c r="EQ61" s="105"/>
      <c r="ER61" s="105"/>
      <c r="ES61" s="105"/>
      <c r="ET61" s="105"/>
      <c r="EU61" s="105"/>
      <c r="EV61" s="105"/>
      <c r="EW61" s="105"/>
      <c r="EX61" s="105"/>
      <c r="EY61" s="105"/>
      <c r="EZ61" s="105"/>
      <c r="FA61" s="105"/>
      <c r="FB61" s="105"/>
      <c r="FC61" s="105"/>
      <c r="FD61" s="105"/>
      <c r="FE61" s="105"/>
      <c r="FF61" s="105"/>
      <c r="FG61" s="105"/>
      <c r="FH61" s="105"/>
      <c r="FI61" s="105"/>
      <c r="FJ61" s="105"/>
      <c r="FK61" s="105"/>
      <c r="FL61" s="105"/>
      <c r="FM61" s="105"/>
      <c r="FN61" s="105"/>
      <c r="FO61" s="105"/>
      <c r="FP61" s="105"/>
      <c r="FQ61" s="105"/>
      <c r="FR61" s="105"/>
      <c r="FS61" s="105"/>
      <c r="FT61" s="105"/>
      <c r="FU61" s="105"/>
      <c r="FV61" s="105"/>
      <c r="FW61" s="105"/>
      <c r="FX61" s="105"/>
      <c r="FY61" s="105"/>
      <c r="FZ61" s="105"/>
      <c r="GA61" s="105"/>
      <c r="GB61" s="105"/>
      <c r="GC61" s="105"/>
      <c r="GD61" s="105"/>
      <c r="GE61" s="105"/>
      <c r="GF61" s="105"/>
      <c r="GG61" s="105"/>
      <c r="GH61" s="105"/>
      <c r="GI61" s="105"/>
      <c r="GJ61" s="105"/>
      <c r="GK61" s="105"/>
      <c r="GL61" s="105"/>
      <c r="GM61" s="105"/>
      <c r="GN61" s="105"/>
      <c r="GO61" s="105"/>
      <c r="GP61" s="105"/>
      <c r="GQ61" s="105"/>
      <c r="GR61" s="105"/>
      <c r="GS61" s="105"/>
      <c r="GT61" s="105"/>
      <c r="GU61" s="105"/>
      <c r="GV61" s="105"/>
      <c r="GW61" s="105"/>
      <c r="GX61" s="105"/>
      <c r="GY61" s="105"/>
      <c r="GZ61" s="105"/>
      <c r="HA61" s="105"/>
      <c r="HB61" s="105"/>
      <c r="HC61" s="105"/>
      <c r="HD61" s="105"/>
      <c r="HE61" s="105"/>
      <c r="HF61" s="105"/>
      <c r="HG61" s="105"/>
      <c r="HH61" s="105"/>
      <c r="HI61" s="105"/>
      <c r="HJ61" s="105"/>
      <c r="HK61" s="105"/>
      <c r="HL61" s="105"/>
      <c r="HM61" s="105"/>
      <c r="HN61" s="105"/>
      <c r="HO61" s="105"/>
      <c r="HP61" s="105"/>
      <c r="HQ61" s="105"/>
      <c r="HR61" s="105"/>
      <c r="HS61" s="105"/>
      <c r="HT61" s="105"/>
      <c r="HU61" s="105"/>
      <c r="HV61" s="105"/>
      <c r="HW61" s="105"/>
      <c r="HX61" s="105"/>
      <c r="HY61" s="105"/>
      <c r="HZ61" s="105"/>
      <c r="IA61" s="105"/>
      <c r="IB61" s="105"/>
    </row>
    <row r="62" spans="1:236" s="116" customFormat="1" ht="26.55" customHeight="1" x14ac:dyDescent="0.25">
      <c r="A62" s="79">
        <v>56</v>
      </c>
      <c r="B62" s="113"/>
      <c r="C62" s="113"/>
      <c r="D62" s="114"/>
      <c r="E62" s="114"/>
      <c r="F62" s="115"/>
      <c r="G62" s="123" t="s">
        <v>77</v>
      </c>
      <c r="H62" s="123" t="s">
        <v>77</v>
      </c>
      <c r="I62" s="123" t="s">
        <v>77</v>
      </c>
      <c r="J62" s="123" t="s">
        <v>77</v>
      </c>
      <c r="K62" s="123" t="s">
        <v>9</v>
      </c>
      <c r="L62" s="116" t="s">
        <v>8</v>
      </c>
      <c r="M62" s="116" t="s">
        <v>8</v>
      </c>
      <c r="N62" s="116" t="s">
        <v>8</v>
      </c>
      <c r="O62" s="116" t="s">
        <v>8</v>
      </c>
      <c r="P62" s="131" t="s">
        <v>77</v>
      </c>
      <c r="Q62" s="124" t="s">
        <v>35</v>
      </c>
      <c r="R62" s="174">
        <v>0</v>
      </c>
      <c r="S62" s="175" t="s">
        <v>59</v>
      </c>
      <c r="T62" s="175" t="s">
        <v>271</v>
      </c>
      <c r="U62" s="176" t="str">
        <f t="shared" si="52"/>
        <v>&lt; 30 mn</v>
      </c>
      <c r="V62" s="177" t="s">
        <v>32</v>
      </c>
      <c r="W62" s="178" t="s">
        <v>112</v>
      </c>
      <c r="X62" s="179">
        <f t="shared" si="1"/>
        <v>0</v>
      </c>
      <c r="Y62" s="179">
        <f t="shared" si="2"/>
        <v>0</v>
      </c>
      <c r="Z62" s="179">
        <f t="shared" si="3"/>
        <v>0</v>
      </c>
      <c r="AA62" s="179">
        <f t="shared" si="4"/>
        <v>0</v>
      </c>
      <c r="AB62" s="179">
        <f t="shared" si="5"/>
        <v>0</v>
      </c>
      <c r="AC62" s="179">
        <f t="shared" si="6"/>
        <v>0</v>
      </c>
      <c r="AD62" s="179">
        <f t="shared" si="7"/>
        <v>0</v>
      </c>
      <c r="AE62" s="179">
        <f t="shared" si="8"/>
        <v>0</v>
      </c>
      <c r="AF62" s="179">
        <f t="shared" si="9"/>
        <v>0</v>
      </c>
      <c r="AG62" s="179">
        <f t="shared" si="10"/>
        <v>0</v>
      </c>
      <c r="AH62" s="179">
        <f t="shared" si="11"/>
        <v>0</v>
      </c>
      <c r="AI62" s="179">
        <f t="shared" si="12"/>
        <v>0</v>
      </c>
      <c r="AJ62" s="180">
        <f t="shared" si="13"/>
        <v>0</v>
      </c>
      <c r="AK62" s="180">
        <f t="shared" si="14"/>
        <v>0</v>
      </c>
      <c r="AL62" s="180" t="str">
        <f t="shared" si="45"/>
        <v>0</v>
      </c>
      <c r="AM62" s="180" t="str">
        <f t="shared" si="46"/>
        <v>0</v>
      </c>
      <c r="AN62" s="180" t="str">
        <f t="shared" si="47"/>
        <v>0</v>
      </c>
      <c r="AO62" s="181" t="str">
        <f t="shared" si="15"/>
        <v>NON</v>
      </c>
      <c r="AP62" s="181" t="str">
        <f t="shared" si="60"/>
        <v>NON</v>
      </c>
      <c r="AQ62" s="181" t="str">
        <f t="shared" si="48"/>
        <v>NON</v>
      </c>
      <c r="AR62" s="181" t="str">
        <f t="shared" si="17"/>
        <v>NON</v>
      </c>
      <c r="AS62" s="182">
        <f t="shared" si="18"/>
        <v>0</v>
      </c>
      <c r="AT62" s="182">
        <f t="shared" si="19"/>
        <v>0</v>
      </c>
      <c r="AU62" s="182">
        <f t="shared" si="20"/>
        <v>0</v>
      </c>
      <c r="AV62" s="182">
        <f t="shared" si="21"/>
        <v>0</v>
      </c>
      <c r="AW62" s="182">
        <f t="shared" si="22"/>
        <v>1</v>
      </c>
      <c r="AX62" s="182">
        <f t="shared" si="23"/>
        <v>1</v>
      </c>
      <c r="AY62" s="182">
        <f t="shared" si="24"/>
        <v>1</v>
      </c>
      <c r="AZ62" s="182">
        <f t="shared" si="25"/>
        <v>1</v>
      </c>
      <c r="BA62" s="182">
        <f t="shared" si="26"/>
        <v>1</v>
      </c>
      <c r="BB62" s="183">
        <f t="shared" si="27"/>
        <v>0</v>
      </c>
      <c r="BC62" s="184">
        <f t="shared" si="53"/>
        <v>11</v>
      </c>
      <c r="BD62" s="184">
        <f t="shared" si="54"/>
        <v>11</v>
      </c>
      <c r="BE62" s="185">
        <f t="shared" si="55"/>
        <v>1</v>
      </c>
      <c r="BF62" s="185">
        <f t="shared" si="31"/>
        <v>1</v>
      </c>
      <c r="BG62" s="186">
        <f t="shared" si="32"/>
        <v>1</v>
      </c>
      <c r="BH62" s="187">
        <f t="shared" si="56"/>
        <v>1</v>
      </c>
      <c r="BI62" s="187">
        <f t="shared" si="57"/>
        <v>1</v>
      </c>
      <c r="BJ62" s="187" t="str">
        <f t="shared" si="58"/>
        <v>Faible</v>
      </c>
      <c r="BK62" s="187">
        <f t="shared" si="59"/>
        <v>1</v>
      </c>
      <c r="BL62" s="187">
        <f t="shared" si="35"/>
        <v>1</v>
      </c>
      <c r="BM62" s="187">
        <f t="shared" si="36"/>
        <v>0.5</v>
      </c>
      <c r="BN62" s="187">
        <f t="shared" si="37"/>
        <v>1</v>
      </c>
      <c r="BO62" s="186">
        <f t="shared" si="38"/>
        <v>0.5</v>
      </c>
      <c r="BP62" s="188" t="str">
        <f t="shared" si="39"/>
        <v>RISQUE MINIME</v>
      </c>
      <c r="BQ62" s="182">
        <f t="shared" si="40"/>
        <v>0</v>
      </c>
      <c r="BR62" s="182">
        <f t="shared" si="41"/>
        <v>0</v>
      </c>
      <c r="BS62" s="182">
        <f t="shared" si="42"/>
        <v>0</v>
      </c>
      <c r="BT62" s="182">
        <f t="shared" si="43"/>
        <v>0</v>
      </c>
      <c r="BU62" s="182">
        <f t="shared" si="44"/>
        <v>0</v>
      </c>
      <c r="BV62" s="159" t="str">
        <f t="shared" si="51"/>
        <v>NON</v>
      </c>
      <c r="BW62" s="105"/>
      <c r="BX62" s="105"/>
      <c r="BY62" s="105"/>
      <c r="BZ62" s="105"/>
      <c r="CA62" s="105"/>
      <c r="CB62" s="105"/>
      <c r="CC62" s="105"/>
      <c r="CD62" s="105"/>
      <c r="CE62" s="105"/>
      <c r="CF62" s="105"/>
      <c r="CG62" s="105"/>
      <c r="CH62" s="105"/>
      <c r="CI62" s="105"/>
      <c r="CJ62" s="105"/>
      <c r="CK62" s="105"/>
      <c r="CL62" s="105"/>
      <c r="CM62" s="105"/>
      <c r="CN62" s="105"/>
      <c r="CO62" s="105"/>
      <c r="CP62" s="105"/>
      <c r="CQ62" s="105"/>
      <c r="CR62" s="105"/>
      <c r="CS62" s="105"/>
      <c r="CT62" s="105"/>
      <c r="CU62" s="105"/>
      <c r="CV62" s="105"/>
      <c r="CW62" s="105"/>
      <c r="CX62" s="105"/>
      <c r="CY62" s="105"/>
      <c r="CZ62" s="105"/>
      <c r="DA62" s="105"/>
      <c r="DB62" s="105"/>
      <c r="DC62" s="105"/>
      <c r="DD62" s="105"/>
      <c r="DE62" s="105"/>
      <c r="DF62" s="105"/>
      <c r="DG62" s="105"/>
      <c r="DH62" s="105"/>
      <c r="DI62" s="105"/>
      <c r="DJ62" s="105"/>
      <c r="DK62" s="105"/>
      <c r="DL62" s="105"/>
      <c r="DM62" s="105"/>
      <c r="DN62" s="105"/>
      <c r="DO62" s="105"/>
      <c r="DP62" s="105"/>
      <c r="DQ62" s="105"/>
      <c r="DR62" s="105"/>
      <c r="DS62" s="105"/>
      <c r="DT62" s="105"/>
      <c r="DU62" s="105"/>
      <c r="DV62" s="105"/>
      <c r="DW62" s="105"/>
      <c r="DX62" s="105"/>
      <c r="DY62" s="105"/>
      <c r="DZ62" s="105"/>
      <c r="EA62" s="105"/>
      <c r="EB62" s="105"/>
      <c r="EC62" s="105"/>
      <c r="ED62" s="105"/>
      <c r="EE62" s="105"/>
      <c r="EF62" s="105"/>
      <c r="EG62" s="105"/>
      <c r="EH62" s="105"/>
      <c r="EI62" s="105"/>
      <c r="EJ62" s="105"/>
      <c r="EK62" s="105"/>
      <c r="EL62" s="105"/>
      <c r="EM62" s="105"/>
      <c r="EN62" s="105"/>
      <c r="EO62" s="105"/>
      <c r="EP62" s="105"/>
      <c r="EQ62" s="105"/>
      <c r="ER62" s="105"/>
      <c r="ES62" s="105"/>
      <c r="ET62" s="105"/>
      <c r="EU62" s="105"/>
      <c r="EV62" s="105"/>
      <c r="EW62" s="105"/>
      <c r="EX62" s="105"/>
      <c r="EY62" s="105"/>
      <c r="EZ62" s="105"/>
      <c r="FA62" s="105"/>
      <c r="FB62" s="105"/>
      <c r="FC62" s="105"/>
      <c r="FD62" s="105"/>
      <c r="FE62" s="105"/>
      <c r="FF62" s="105"/>
      <c r="FG62" s="105"/>
      <c r="FH62" s="105"/>
      <c r="FI62" s="105"/>
      <c r="FJ62" s="105"/>
      <c r="FK62" s="105"/>
      <c r="FL62" s="105"/>
      <c r="FM62" s="105"/>
      <c r="FN62" s="105"/>
      <c r="FO62" s="105"/>
      <c r="FP62" s="105"/>
      <c r="FQ62" s="105"/>
      <c r="FR62" s="105"/>
      <c r="FS62" s="105"/>
      <c r="FT62" s="105"/>
      <c r="FU62" s="105"/>
      <c r="FV62" s="105"/>
      <c r="FW62" s="105"/>
      <c r="FX62" s="105"/>
      <c r="FY62" s="105"/>
      <c r="FZ62" s="105"/>
      <c r="GA62" s="105"/>
      <c r="GB62" s="105"/>
      <c r="GC62" s="105"/>
      <c r="GD62" s="105"/>
      <c r="GE62" s="105"/>
      <c r="GF62" s="105"/>
      <c r="GG62" s="105"/>
      <c r="GH62" s="105"/>
      <c r="GI62" s="105"/>
      <c r="GJ62" s="105"/>
      <c r="GK62" s="105"/>
      <c r="GL62" s="105"/>
      <c r="GM62" s="105"/>
      <c r="GN62" s="105"/>
      <c r="GO62" s="105"/>
      <c r="GP62" s="105"/>
      <c r="GQ62" s="105"/>
      <c r="GR62" s="105"/>
      <c r="GS62" s="105"/>
      <c r="GT62" s="105"/>
      <c r="GU62" s="105"/>
      <c r="GV62" s="105"/>
      <c r="GW62" s="105"/>
      <c r="GX62" s="105"/>
      <c r="GY62" s="105"/>
      <c r="GZ62" s="105"/>
      <c r="HA62" s="105"/>
      <c r="HB62" s="105"/>
      <c r="HC62" s="105"/>
      <c r="HD62" s="105"/>
      <c r="HE62" s="105"/>
      <c r="HF62" s="105"/>
      <c r="HG62" s="105"/>
      <c r="HH62" s="105"/>
      <c r="HI62" s="105"/>
      <c r="HJ62" s="105"/>
      <c r="HK62" s="105"/>
      <c r="HL62" s="105"/>
      <c r="HM62" s="105"/>
      <c r="HN62" s="105"/>
      <c r="HO62" s="105"/>
      <c r="HP62" s="105"/>
      <c r="HQ62" s="105"/>
      <c r="HR62" s="105"/>
      <c r="HS62" s="105"/>
      <c r="HT62" s="105"/>
      <c r="HU62" s="105"/>
      <c r="HV62" s="105"/>
      <c r="HW62" s="105"/>
      <c r="HX62" s="105"/>
      <c r="HY62" s="105"/>
      <c r="HZ62" s="105"/>
      <c r="IA62" s="105"/>
      <c r="IB62" s="105"/>
    </row>
    <row r="63" spans="1:236" s="116" customFormat="1" ht="26.55" customHeight="1" x14ac:dyDescent="0.25">
      <c r="A63" s="79">
        <v>57</v>
      </c>
      <c r="B63" s="113"/>
      <c r="C63" s="113"/>
      <c r="D63" s="114"/>
      <c r="E63" s="114"/>
      <c r="F63" s="115"/>
      <c r="G63" s="123" t="s">
        <v>77</v>
      </c>
      <c r="H63" s="123" t="s">
        <v>77</v>
      </c>
      <c r="I63" s="123" t="s">
        <v>77</v>
      </c>
      <c r="J63" s="123" t="s">
        <v>77</v>
      </c>
      <c r="K63" s="123" t="s">
        <v>9</v>
      </c>
      <c r="L63" s="116" t="s">
        <v>8</v>
      </c>
      <c r="M63" s="116" t="s">
        <v>8</v>
      </c>
      <c r="N63" s="116" t="s">
        <v>8</v>
      </c>
      <c r="O63" s="116" t="s">
        <v>8</v>
      </c>
      <c r="P63" s="131" t="s">
        <v>77</v>
      </c>
      <c r="Q63" s="124" t="s">
        <v>35</v>
      </c>
      <c r="R63" s="174">
        <v>0</v>
      </c>
      <c r="S63" s="175" t="s">
        <v>59</v>
      </c>
      <c r="T63" s="175" t="s">
        <v>271</v>
      </c>
      <c r="U63" s="176" t="str">
        <f t="shared" si="52"/>
        <v>&lt; 30 mn</v>
      </c>
      <c r="V63" s="177" t="s">
        <v>32</v>
      </c>
      <c r="W63" s="178" t="s">
        <v>112</v>
      </c>
      <c r="X63" s="179">
        <f t="shared" si="1"/>
        <v>0</v>
      </c>
      <c r="Y63" s="179">
        <f t="shared" si="2"/>
        <v>0</v>
      </c>
      <c r="Z63" s="179">
        <f t="shared" si="3"/>
        <v>0</v>
      </c>
      <c r="AA63" s="179">
        <f t="shared" si="4"/>
        <v>0</v>
      </c>
      <c r="AB63" s="179">
        <f t="shared" si="5"/>
        <v>0</v>
      </c>
      <c r="AC63" s="179">
        <f t="shared" si="6"/>
        <v>0</v>
      </c>
      <c r="AD63" s="179">
        <f t="shared" si="7"/>
        <v>0</v>
      </c>
      <c r="AE63" s="179">
        <f t="shared" si="8"/>
        <v>0</v>
      </c>
      <c r="AF63" s="179">
        <f t="shared" si="9"/>
        <v>0</v>
      </c>
      <c r="AG63" s="179">
        <f t="shared" si="10"/>
        <v>0</v>
      </c>
      <c r="AH63" s="179">
        <f t="shared" si="11"/>
        <v>0</v>
      </c>
      <c r="AI63" s="179">
        <f t="shared" si="12"/>
        <v>0</v>
      </c>
      <c r="AJ63" s="180">
        <f t="shared" si="13"/>
        <v>0</v>
      </c>
      <c r="AK63" s="180">
        <f t="shared" si="14"/>
        <v>0</v>
      </c>
      <c r="AL63" s="180" t="str">
        <f t="shared" si="45"/>
        <v>0</v>
      </c>
      <c r="AM63" s="180" t="str">
        <f t="shared" si="46"/>
        <v>0</v>
      </c>
      <c r="AN63" s="180" t="str">
        <f t="shared" si="47"/>
        <v>0</v>
      </c>
      <c r="AO63" s="181" t="str">
        <f t="shared" si="15"/>
        <v>NON</v>
      </c>
      <c r="AP63" s="181" t="str">
        <f t="shared" si="60"/>
        <v>NON</v>
      </c>
      <c r="AQ63" s="181" t="str">
        <f t="shared" si="48"/>
        <v>NON</v>
      </c>
      <c r="AR63" s="181" t="str">
        <f t="shared" si="17"/>
        <v>NON</v>
      </c>
      <c r="AS63" s="182">
        <f t="shared" si="18"/>
        <v>0</v>
      </c>
      <c r="AT63" s="182">
        <f t="shared" si="19"/>
        <v>0</v>
      </c>
      <c r="AU63" s="182">
        <f t="shared" si="20"/>
        <v>0</v>
      </c>
      <c r="AV63" s="182">
        <f t="shared" si="21"/>
        <v>0</v>
      </c>
      <c r="AW63" s="182">
        <f t="shared" si="22"/>
        <v>1</v>
      </c>
      <c r="AX63" s="182">
        <f t="shared" si="23"/>
        <v>1</v>
      </c>
      <c r="AY63" s="182">
        <f t="shared" si="24"/>
        <v>1</v>
      </c>
      <c r="AZ63" s="182">
        <f t="shared" si="25"/>
        <v>1</v>
      </c>
      <c r="BA63" s="182">
        <f t="shared" si="26"/>
        <v>1</v>
      </c>
      <c r="BB63" s="183">
        <f t="shared" si="27"/>
        <v>0</v>
      </c>
      <c r="BC63" s="184">
        <f t="shared" si="53"/>
        <v>11</v>
      </c>
      <c r="BD63" s="184">
        <f t="shared" si="54"/>
        <v>11</v>
      </c>
      <c r="BE63" s="185">
        <f t="shared" si="55"/>
        <v>1</v>
      </c>
      <c r="BF63" s="185">
        <f t="shared" si="31"/>
        <v>1</v>
      </c>
      <c r="BG63" s="186">
        <f t="shared" si="32"/>
        <v>1</v>
      </c>
      <c r="BH63" s="187">
        <f t="shared" si="56"/>
        <v>1</v>
      </c>
      <c r="BI63" s="187">
        <f t="shared" si="57"/>
        <v>1</v>
      </c>
      <c r="BJ63" s="187" t="str">
        <f t="shared" si="58"/>
        <v>Faible</v>
      </c>
      <c r="BK63" s="187">
        <f t="shared" si="59"/>
        <v>1</v>
      </c>
      <c r="BL63" s="187">
        <f t="shared" si="35"/>
        <v>1</v>
      </c>
      <c r="BM63" s="187">
        <f t="shared" si="36"/>
        <v>0.5</v>
      </c>
      <c r="BN63" s="187">
        <f t="shared" si="37"/>
        <v>1</v>
      </c>
      <c r="BO63" s="186">
        <f t="shared" si="38"/>
        <v>0.5</v>
      </c>
      <c r="BP63" s="188" t="str">
        <f t="shared" si="39"/>
        <v>RISQUE MINIME</v>
      </c>
      <c r="BQ63" s="182">
        <f t="shared" si="40"/>
        <v>0</v>
      </c>
      <c r="BR63" s="182">
        <f t="shared" si="41"/>
        <v>0</v>
      </c>
      <c r="BS63" s="182">
        <f t="shared" si="42"/>
        <v>0</v>
      </c>
      <c r="BT63" s="182">
        <f t="shared" si="43"/>
        <v>0</v>
      </c>
      <c r="BU63" s="182">
        <f t="shared" si="44"/>
        <v>0</v>
      </c>
      <c r="BV63" s="159" t="str">
        <f t="shared" si="51"/>
        <v>NON</v>
      </c>
      <c r="BW63" s="105"/>
      <c r="BX63" s="105"/>
      <c r="BY63" s="105"/>
      <c r="BZ63" s="105"/>
      <c r="CA63" s="105"/>
      <c r="CB63" s="105"/>
      <c r="CC63" s="105"/>
      <c r="CD63" s="105"/>
      <c r="CE63" s="105"/>
      <c r="CF63" s="105"/>
      <c r="CG63" s="105"/>
      <c r="CH63" s="105"/>
      <c r="CI63" s="105"/>
      <c r="CJ63" s="105"/>
      <c r="CK63" s="105"/>
      <c r="CL63" s="105"/>
      <c r="CM63" s="105"/>
      <c r="CN63" s="105"/>
      <c r="CO63" s="105"/>
      <c r="CP63" s="105"/>
      <c r="CQ63" s="105"/>
      <c r="CR63" s="105"/>
      <c r="CS63" s="105"/>
      <c r="CT63" s="105"/>
      <c r="CU63" s="105"/>
      <c r="CV63" s="105"/>
      <c r="CW63" s="105"/>
      <c r="CX63" s="105"/>
      <c r="CY63" s="105"/>
      <c r="CZ63" s="105"/>
      <c r="DA63" s="105"/>
      <c r="DB63" s="105"/>
      <c r="DC63" s="105"/>
      <c r="DD63" s="105"/>
      <c r="DE63" s="105"/>
      <c r="DF63" s="105"/>
      <c r="DG63" s="105"/>
      <c r="DH63" s="105"/>
      <c r="DI63" s="105"/>
      <c r="DJ63" s="105"/>
      <c r="DK63" s="105"/>
      <c r="DL63" s="105"/>
      <c r="DM63" s="105"/>
      <c r="DN63" s="105"/>
      <c r="DO63" s="105"/>
      <c r="DP63" s="105"/>
      <c r="DQ63" s="105"/>
      <c r="DR63" s="105"/>
      <c r="DS63" s="105"/>
      <c r="DT63" s="105"/>
      <c r="DU63" s="105"/>
      <c r="DV63" s="105"/>
      <c r="DW63" s="105"/>
      <c r="DX63" s="105"/>
      <c r="DY63" s="105"/>
      <c r="DZ63" s="105"/>
      <c r="EA63" s="105"/>
      <c r="EB63" s="105"/>
      <c r="EC63" s="105"/>
      <c r="ED63" s="105"/>
      <c r="EE63" s="105"/>
      <c r="EF63" s="105"/>
      <c r="EG63" s="105"/>
      <c r="EH63" s="105"/>
      <c r="EI63" s="105"/>
      <c r="EJ63" s="105"/>
      <c r="EK63" s="105"/>
      <c r="EL63" s="105"/>
      <c r="EM63" s="105"/>
      <c r="EN63" s="105"/>
      <c r="EO63" s="105"/>
      <c r="EP63" s="105"/>
      <c r="EQ63" s="105"/>
      <c r="ER63" s="105"/>
      <c r="ES63" s="105"/>
      <c r="ET63" s="105"/>
      <c r="EU63" s="105"/>
      <c r="EV63" s="105"/>
      <c r="EW63" s="105"/>
      <c r="EX63" s="105"/>
      <c r="EY63" s="105"/>
      <c r="EZ63" s="105"/>
      <c r="FA63" s="105"/>
      <c r="FB63" s="105"/>
      <c r="FC63" s="105"/>
      <c r="FD63" s="105"/>
      <c r="FE63" s="105"/>
      <c r="FF63" s="105"/>
      <c r="FG63" s="105"/>
      <c r="FH63" s="105"/>
      <c r="FI63" s="105"/>
      <c r="FJ63" s="105"/>
      <c r="FK63" s="105"/>
      <c r="FL63" s="105"/>
      <c r="FM63" s="105"/>
      <c r="FN63" s="105"/>
      <c r="FO63" s="105"/>
      <c r="FP63" s="105"/>
      <c r="FQ63" s="105"/>
      <c r="FR63" s="105"/>
      <c r="FS63" s="105"/>
      <c r="FT63" s="105"/>
      <c r="FU63" s="105"/>
      <c r="FV63" s="105"/>
      <c r="FW63" s="105"/>
      <c r="FX63" s="105"/>
      <c r="FY63" s="105"/>
      <c r="FZ63" s="105"/>
      <c r="GA63" s="105"/>
      <c r="GB63" s="105"/>
      <c r="GC63" s="105"/>
      <c r="GD63" s="105"/>
      <c r="GE63" s="105"/>
      <c r="GF63" s="105"/>
      <c r="GG63" s="105"/>
      <c r="GH63" s="105"/>
      <c r="GI63" s="105"/>
      <c r="GJ63" s="105"/>
      <c r="GK63" s="105"/>
      <c r="GL63" s="105"/>
      <c r="GM63" s="105"/>
      <c r="GN63" s="105"/>
      <c r="GO63" s="105"/>
      <c r="GP63" s="105"/>
      <c r="GQ63" s="105"/>
      <c r="GR63" s="105"/>
      <c r="GS63" s="105"/>
      <c r="GT63" s="105"/>
      <c r="GU63" s="105"/>
      <c r="GV63" s="105"/>
      <c r="GW63" s="105"/>
      <c r="GX63" s="105"/>
      <c r="GY63" s="105"/>
      <c r="GZ63" s="105"/>
      <c r="HA63" s="105"/>
      <c r="HB63" s="105"/>
      <c r="HC63" s="105"/>
      <c r="HD63" s="105"/>
      <c r="HE63" s="105"/>
      <c r="HF63" s="105"/>
      <c r="HG63" s="105"/>
      <c r="HH63" s="105"/>
      <c r="HI63" s="105"/>
      <c r="HJ63" s="105"/>
      <c r="HK63" s="105"/>
      <c r="HL63" s="105"/>
      <c r="HM63" s="105"/>
      <c r="HN63" s="105"/>
      <c r="HO63" s="105"/>
      <c r="HP63" s="105"/>
      <c r="HQ63" s="105"/>
      <c r="HR63" s="105"/>
      <c r="HS63" s="105"/>
      <c r="HT63" s="105"/>
      <c r="HU63" s="105"/>
      <c r="HV63" s="105"/>
      <c r="HW63" s="105"/>
      <c r="HX63" s="105"/>
      <c r="HY63" s="105"/>
      <c r="HZ63" s="105"/>
      <c r="IA63" s="105"/>
      <c r="IB63" s="105"/>
    </row>
    <row r="64" spans="1:236" s="116" customFormat="1" ht="26.55" customHeight="1" x14ac:dyDescent="0.25">
      <c r="A64" s="79">
        <v>58</v>
      </c>
      <c r="B64" s="113"/>
      <c r="C64" s="113"/>
      <c r="D64" s="114"/>
      <c r="E64" s="114"/>
      <c r="F64" s="115"/>
      <c r="G64" s="123" t="s">
        <v>77</v>
      </c>
      <c r="H64" s="123" t="s">
        <v>77</v>
      </c>
      <c r="I64" s="123" t="s">
        <v>77</v>
      </c>
      <c r="J64" s="123" t="s">
        <v>77</v>
      </c>
      <c r="K64" s="123" t="s">
        <v>9</v>
      </c>
      <c r="L64" s="116" t="s">
        <v>8</v>
      </c>
      <c r="M64" s="116" t="s">
        <v>8</v>
      </c>
      <c r="N64" s="116" t="s">
        <v>8</v>
      </c>
      <c r="O64" s="116" t="s">
        <v>8</v>
      </c>
      <c r="P64" s="131" t="s">
        <v>77</v>
      </c>
      <c r="Q64" s="124" t="s">
        <v>35</v>
      </c>
      <c r="R64" s="174">
        <v>0</v>
      </c>
      <c r="S64" s="175" t="s">
        <v>59</v>
      </c>
      <c r="T64" s="175" t="s">
        <v>271</v>
      </c>
      <c r="U64" s="176" t="str">
        <f t="shared" si="52"/>
        <v>&lt; 30 mn</v>
      </c>
      <c r="V64" s="177" t="s">
        <v>32</v>
      </c>
      <c r="W64" s="178" t="s">
        <v>112</v>
      </c>
      <c r="X64" s="179">
        <f t="shared" si="1"/>
        <v>0</v>
      </c>
      <c r="Y64" s="179">
        <f t="shared" si="2"/>
        <v>0</v>
      </c>
      <c r="Z64" s="179">
        <f t="shared" si="3"/>
        <v>0</v>
      </c>
      <c r="AA64" s="179">
        <f t="shared" si="4"/>
        <v>0</v>
      </c>
      <c r="AB64" s="179">
        <f t="shared" si="5"/>
        <v>0</v>
      </c>
      <c r="AC64" s="179">
        <f t="shared" si="6"/>
        <v>0</v>
      </c>
      <c r="AD64" s="179">
        <f t="shared" si="7"/>
        <v>0</v>
      </c>
      <c r="AE64" s="179">
        <f t="shared" si="8"/>
        <v>0</v>
      </c>
      <c r="AF64" s="179">
        <f t="shared" si="9"/>
        <v>0</v>
      </c>
      <c r="AG64" s="179">
        <f t="shared" si="10"/>
        <v>0</v>
      </c>
      <c r="AH64" s="179">
        <f t="shared" si="11"/>
        <v>0</v>
      </c>
      <c r="AI64" s="179">
        <f t="shared" si="12"/>
        <v>0</v>
      </c>
      <c r="AJ64" s="180">
        <f t="shared" si="13"/>
        <v>0</v>
      </c>
      <c r="AK64" s="180">
        <f t="shared" si="14"/>
        <v>0</v>
      </c>
      <c r="AL64" s="180" t="str">
        <f t="shared" si="45"/>
        <v>0</v>
      </c>
      <c r="AM64" s="180" t="str">
        <f t="shared" si="46"/>
        <v>0</v>
      </c>
      <c r="AN64" s="180" t="str">
        <f t="shared" si="47"/>
        <v>0</v>
      </c>
      <c r="AO64" s="181" t="str">
        <f t="shared" si="15"/>
        <v>NON</v>
      </c>
      <c r="AP64" s="181" t="str">
        <f t="shared" si="60"/>
        <v>NON</v>
      </c>
      <c r="AQ64" s="181" t="str">
        <f t="shared" si="48"/>
        <v>NON</v>
      </c>
      <c r="AR64" s="181" t="str">
        <f t="shared" si="17"/>
        <v>NON</v>
      </c>
      <c r="AS64" s="182">
        <f t="shared" si="18"/>
        <v>0</v>
      </c>
      <c r="AT64" s="182">
        <f t="shared" si="19"/>
        <v>0</v>
      </c>
      <c r="AU64" s="182">
        <f t="shared" si="20"/>
        <v>0</v>
      </c>
      <c r="AV64" s="182">
        <f t="shared" si="21"/>
        <v>0</v>
      </c>
      <c r="AW64" s="182">
        <f t="shared" si="22"/>
        <v>1</v>
      </c>
      <c r="AX64" s="182">
        <f t="shared" si="23"/>
        <v>1</v>
      </c>
      <c r="AY64" s="182">
        <f t="shared" si="24"/>
        <v>1</v>
      </c>
      <c r="AZ64" s="182">
        <f t="shared" si="25"/>
        <v>1</v>
      </c>
      <c r="BA64" s="182">
        <f t="shared" si="26"/>
        <v>1</v>
      </c>
      <c r="BB64" s="183">
        <f t="shared" si="27"/>
        <v>0</v>
      </c>
      <c r="BC64" s="184">
        <f t="shared" si="53"/>
        <v>11</v>
      </c>
      <c r="BD64" s="184">
        <f t="shared" si="54"/>
        <v>11</v>
      </c>
      <c r="BE64" s="185">
        <f t="shared" si="55"/>
        <v>1</v>
      </c>
      <c r="BF64" s="185">
        <f t="shared" si="31"/>
        <v>1</v>
      </c>
      <c r="BG64" s="186">
        <f t="shared" si="32"/>
        <v>1</v>
      </c>
      <c r="BH64" s="187">
        <f t="shared" si="56"/>
        <v>1</v>
      </c>
      <c r="BI64" s="187">
        <f t="shared" si="57"/>
        <v>1</v>
      </c>
      <c r="BJ64" s="187" t="str">
        <f t="shared" si="58"/>
        <v>Faible</v>
      </c>
      <c r="BK64" s="187">
        <f t="shared" si="59"/>
        <v>1</v>
      </c>
      <c r="BL64" s="187">
        <f t="shared" si="35"/>
        <v>1</v>
      </c>
      <c r="BM64" s="187">
        <f t="shared" si="36"/>
        <v>0.5</v>
      </c>
      <c r="BN64" s="187">
        <f t="shared" si="37"/>
        <v>1</v>
      </c>
      <c r="BO64" s="186">
        <f t="shared" si="38"/>
        <v>0.5</v>
      </c>
      <c r="BP64" s="188" t="str">
        <f t="shared" si="39"/>
        <v>RISQUE MINIME</v>
      </c>
      <c r="BQ64" s="182">
        <f t="shared" si="40"/>
        <v>0</v>
      </c>
      <c r="BR64" s="182">
        <f t="shared" si="41"/>
        <v>0</v>
      </c>
      <c r="BS64" s="182">
        <f t="shared" si="42"/>
        <v>0</v>
      </c>
      <c r="BT64" s="182">
        <f t="shared" si="43"/>
        <v>0</v>
      </c>
      <c r="BU64" s="182">
        <f t="shared" si="44"/>
        <v>0</v>
      </c>
      <c r="BV64" s="159" t="str">
        <f t="shared" si="51"/>
        <v>NON</v>
      </c>
      <c r="BW64" s="105"/>
      <c r="BX64" s="105"/>
      <c r="BY64" s="105"/>
      <c r="BZ64" s="105"/>
      <c r="CA64" s="105"/>
      <c r="CB64" s="105"/>
      <c r="CC64" s="105"/>
      <c r="CD64" s="105"/>
      <c r="CE64" s="105"/>
      <c r="CF64" s="105"/>
      <c r="CG64" s="105"/>
      <c r="CH64" s="105"/>
      <c r="CI64" s="105"/>
      <c r="CJ64" s="105"/>
      <c r="CK64" s="105"/>
      <c r="CL64" s="105"/>
      <c r="CM64" s="105"/>
      <c r="CN64" s="105"/>
      <c r="CO64" s="105"/>
      <c r="CP64" s="105"/>
      <c r="CQ64" s="105"/>
      <c r="CR64" s="105"/>
      <c r="CS64" s="105"/>
      <c r="CT64" s="105"/>
      <c r="CU64" s="105"/>
      <c r="CV64" s="105"/>
      <c r="CW64" s="105"/>
      <c r="CX64" s="105"/>
      <c r="CY64" s="105"/>
      <c r="CZ64" s="105"/>
      <c r="DA64" s="105"/>
      <c r="DB64" s="105"/>
      <c r="DC64" s="105"/>
      <c r="DD64" s="105"/>
      <c r="DE64" s="105"/>
      <c r="DF64" s="105"/>
      <c r="DG64" s="105"/>
      <c r="DH64" s="105"/>
      <c r="DI64" s="105"/>
      <c r="DJ64" s="105"/>
      <c r="DK64" s="105"/>
      <c r="DL64" s="105"/>
      <c r="DM64" s="105"/>
      <c r="DN64" s="105"/>
      <c r="DO64" s="105"/>
      <c r="DP64" s="105"/>
      <c r="DQ64" s="105"/>
      <c r="DR64" s="105"/>
      <c r="DS64" s="105"/>
      <c r="DT64" s="105"/>
      <c r="DU64" s="105"/>
      <c r="DV64" s="105"/>
      <c r="DW64" s="105"/>
      <c r="DX64" s="105"/>
      <c r="DY64" s="105"/>
      <c r="DZ64" s="105"/>
      <c r="EA64" s="105"/>
      <c r="EB64" s="105"/>
      <c r="EC64" s="105"/>
      <c r="ED64" s="105"/>
      <c r="EE64" s="105"/>
      <c r="EF64" s="105"/>
      <c r="EG64" s="105"/>
      <c r="EH64" s="105"/>
      <c r="EI64" s="105"/>
      <c r="EJ64" s="105"/>
      <c r="EK64" s="105"/>
      <c r="EL64" s="105"/>
      <c r="EM64" s="105"/>
      <c r="EN64" s="105"/>
      <c r="EO64" s="105"/>
      <c r="EP64" s="105"/>
      <c r="EQ64" s="105"/>
      <c r="ER64" s="105"/>
      <c r="ES64" s="105"/>
      <c r="ET64" s="105"/>
      <c r="EU64" s="105"/>
      <c r="EV64" s="105"/>
      <c r="EW64" s="105"/>
      <c r="EX64" s="105"/>
      <c r="EY64" s="105"/>
      <c r="EZ64" s="105"/>
      <c r="FA64" s="105"/>
      <c r="FB64" s="105"/>
      <c r="FC64" s="105"/>
      <c r="FD64" s="105"/>
      <c r="FE64" s="105"/>
      <c r="FF64" s="105"/>
      <c r="FG64" s="105"/>
      <c r="FH64" s="105"/>
      <c r="FI64" s="105"/>
      <c r="FJ64" s="105"/>
      <c r="FK64" s="105"/>
      <c r="FL64" s="105"/>
      <c r="FM64" s="105"/>
      <c r="FN64" s="105"/>
      <c r="FO64" s="105"/>
      <c r="FP64" s="105"/>
      <c r="FQ64" s="105"/>
      <c r="FR64" s="105"/>
      <c r="FS64" s="105"/>
      <c r="FT64" s="105"/>
      <c r="FU64" s="105"/>
      <c r="FV64" s="105"/>
      <c r="FW64" s="105"/>
      <c r="FX64" s="105"/>
      <c r="FY64" s="105"/>
      <c r="FZ64" s="105"/>
      <c r="GA64" s="105"/>
      <c r="GB64" s="105"/>
      <c r="GC64" s="105"/>
      <c r="GD64" s="105"/>
      <c r="GE64" s="105"/>
      <c r="GF64" s="105"/>
      <c r="GG64" s="105"/>
      <c r="GH64" s="105"/>
      <c r="GI64" s="105"/>
      <c r="GJ64" s="105"/>
      <c r="GK64" s="105"/>
      <c r="GL64" s="105"/>
      <c r="GM64" s="105"/>
      <c r="GN64" s="105"/>
      <c r="GO64" s="105"/>
      <c r="GP64" s="105"/>
      <c r="GQ64" s="105"/>
      <c r="GR64" s="105"/>
      <c r="GS64" s="105"/>
      <c r="GT64" s="105"/>
      <c r="GU64" s="105"/>
      <c r="GV64" s="105"/>
      <c r="GW64" s="105"/>
      <c r="GX64" s="105"/>
      <c r="GY64" s="105"/>
      <c r="GZ64" s="105"/>
      <c r="HA64" s="105"/>
      <c r="HB64" s="105"/>
      <c r="HC64" s="105"/>
      <c r="HD64" s="105"/>
      <c r="HE64" s="105"/>
      <c r="HF64" s="105"/>
      <c r="HG64" s="105"/>
      <c r="HH64" s="105"/>
      <c r="HI64" s="105"/>
      <c r="HJ64" s="105"/>
      <c r="HK64" s="105"/>
      <c r="HL64" s="105"/>
      <c r="HM64" s="105"/>
      <c r="HN64" s="105"/>
      <c r="HO64" s="105"/>
      <c r="HP64" s="105"/>
      <c r="HQ64" s="105"/>
      <c r="HR64" s="105"/>
      <c r="HS64" s="105"/>
      <c r="HT64" s="105"/>
      <c r="HU64" s="105"/>
      <c r="HV64" s="105"/>
      <c r="HW64" s="105"/>
      <c r="HX64" s="105"/>
      <c r="HY64" s="105"/>
      <c r="HZ64" s="105"/>
      <c r="IA64" s="105"/>
      <c r="IB64" s="105"/>
    </row>
    <row r="65" spans="1:236" s="116" customFormat="1" ht="26.55" customHeight="1" x14ac:dyDescent="0.25">
      <c r="A65" s="79">
        <v>59</v>
      </c>
      <c r="B65" s="113"/>
      <c r="C65" s="113"/>
      <c r="D65" s="114"/>
      <c r="E65" s="114"/>
      <c r="F65" s="115"/>
      <c r="G65" s="123" t="s">
        <v>77</v>
      </c>
      <c r="H65" s="123" t="s">
        <v>77</v>
      </c>
      <c r="I65" s="123" t="s">
        <v>77</v>
      </c>
      <c r="J65" s="123" t="s">
        <v>77</v>
      </c>
      <c r="K65" s="123" t="s">
        <v>9</v>
      </c>
      <c r="L65" s="116" t="s">
        <v>8</v>
      </c>
      <c r="M65" s="116" t="s">
        <v>8</v>
      </c>
      <c r="N65" s="116" t="s">
        <v>8</v>
      </c>
      <c r="O65" s="116" t="s">
        <v>8</v>
      </c>
      <c r="P65" s="131" t="s">
        <v>77</v>
      </c>
      <c r="Q65" s="124" t="s">
        <v>35</v>
      </c>
      <c r="R65" s="174">
        <v>0</v>
      </c>
      <c r="S65" s="175" t="s">
        <v>59</v>
      </c>
      <c r="T65" s="175" t="s">
        <v>271</v>
      </c>
      <c r="U65" s="176" t="str">
        <f t="shared" si="52"/>
        <v>&lt; 30 mn</v>
      </c>
      <c r="V65" s="177" t="s">
        <v>32</v>
      </c>
      <c r="W65" s="178" t="s">
        <v>112</v>
      </c>
      <c r="X65" s="179">
        <f t="shared" si="1"/>
        <v>0</v>
      </c>
      <c r="Y65" s="179">
        <f t="shared" si="2"/>
        <v>0</v>
      </c>
      <c r="Z65" s="179">
        <f t="shared" si="3"/>
        <v>0</v>
      </c>
      <c r="AA65" s="179">
        <f t="shared" si="4"/>
        <v>0</v>
      </c>
      <c r="AB65" s="179">
        <f t="shared" si="5"/>
        <v>0</v>
      </c>
      <c r="AC65" s="179">
        <f t="shared" si="6"/>
        <v>0</v>
      </c>
      <c r="AD65" s="179">
        <f t="shared" si="7"/>
        <v>0</v>
      </c>
      <c r="AE65" s="179">
        <f t="shared" si="8"/>
        <v>0</v>
      </c>
      <c r="AF65" s="179">
        <f t="shared" si="9"/>
        <v>0</v>
      </c>
      <c r="AG65" s="179">
        <f t="shared" si="10"/>
        <v>0</v>
      </c>
      <c r="AH65" s="179">
        <f t="shared" si="11"/>
        <v>0</v>
      </c>
      <c r="AI65" s="179">
        <f t="shared" si="12"/>
        <v>0</v>
      </c>
      <c r="AJ65" s="180">
        <f t="shared" si="13"/>
        <v>0</v>
      </c>
      <c r="AK65" s="180">
        <f t="shared" si="14"/>
        <v>0</v>
      </c>
      <c r="AL65" s="180" t="str">
        <f t="shared" si="45"/>
        <v>0</v>
      </c>
      <c r="AM65" s="180" t="str">
        <f t="shared" si="46"/>
        <v>0</v>
      </c>
      <c r="AN65" s="180" t="str">
        <f t="shared" si="47"/>
        <v>0</v>
      </c>
      <c r="AO65" s="181" t="str">
        <f t="shared" si="15"/>
        <v>NON</v>
      </c>
      <c r="AP65" s="181" t="str">
        <f t="shared" si="60"/>
        <v>NON</v>
      </c>
      <c r="AQ65" s="181" t="str">
        <f t="shared" si="48"/>
        <v>NON</v>
      </c>
      <c r="AR65" s="181" t="str">
        <f t="shared" si="17"/>
        <v>NON</v>
      </c>
      <c r="AS65" s="182">
        <f t="shared" si="18"/>
        <v>0</v>
      </c>
      <c r="AT65" s="182">
        <f t="shared" si="19"/>
        <v>0</v>
      </c>
      <c r="AU65" s="182">
        <f t="shared" si="20"/>
        <v>0</v>
      </c>
      <c r="AV65" s="182">
        <f t="shared" si="21"/>
        <v>0</v>
      </c>
      <c r="AW65" s="182">
        <f t="shared" si="22"/>
        <v>1</v>
      </c>
      <c r="AX65" s="182">
        <f t="shared" si="23"/>
        <v>1</v>
      </c>
      <c r="AY65" s="182">
        <f t="shared" si="24"/>
        <v>1</v>
      </c>
      <c r="AZ65" s="182">
        <f t="shared" si="25"/>
        <v>1</v>
      </c>
      <c r="BA65" s="182">
        <f t="shared" si="26"/>
        <v>1</v>
      </c>
      <c r="BB65" s="183">
        <f t="shared" si="27"/>
        <v>0</v>
      </c>
      <c r="BC65" s="184">
        <f t="shared" si="53"/>
        <v>11</v>
      </c>
      <c r="BD65" s="184">
        <f t="shared" si="54"/>
        <v>11</v>
      </c>
      <c r="BE65" s="185">
        <f t="shared" si="55"/>
        <v>1</v>
      </c>
      <c r="BF65" s="185">
        <f t="shared" si="31"/>
        <v>1</v>
      </c>
      <c r="BG65" s="186">
        <f t="shared" si="32"/>
        <v>1</v>
      </c>
      <c r="BH65" s="187">
        <f t="shared" si="56"/>
        <v>1</v>
      </c>
      <c r="BI65" s="187">
        <f t="shared" si="57"/>
        <v>1</v>
      </c>
      <c r="BJ65" s="187" t="str">
        <f t="shared" si="58"/>
        <v>Faible</v>
      </c>
      <c r="BK65" s="187">
        <f t="shared" si="59"/>
        <v>1</v>
      </c>
      <c r="BL65" s="187">
        <f t="shared" si="35"/>
        <v>1</v>
      </c>
      <c r="BM65" s="187">
        <f t="shared" si="36"/>
        <v>0.5</v>
      </c>
      <c r="BN65" s="187">
        <f t="shared" si="37"/>
        <v>1</v>
      </c>
      <c r="BO65" s="186">
        <f t="shared" si="38"/>
        <v>0.5</v>
      </c>
      <c r="BP65" s="188" t="str">
        <f t="shared" si="39"/>
        <v>RISQUE MINIME</v>
      </c>
      <c r="BQ65" s="182">
        <f t="shared" si="40"/>
        <v>0</v>
      </c>
      <c r="BR65" s="182">
        <f t="shared" si="41"/>
        <v>0</v>
      </c>
      <c r="BS65" s="182">
        <f t="shared" si="42"/>
        <v>0</v>
      </c>
      <c r="BT65" s="182">
        <f t="shared" si="43"/>
        <v>0</v>
      </c>
      <c r="BU65" s="182">
        <f t="shared" si="44"/>
        <v>0</v>
      </c>
      <c r="BV65" s="159" t="str">
        <f t="shared" si="51"/>
        <v>NON</v>
      </c>
      <c r="BW65" s="105"/>
      <c r="BX65" s="105"/>
      <c r="BY65" s="105"/>
      <c r="BZ65" s="105"/>
      <c r="CA65" s="105"/>
      <c r="CB65" s="105"/>
      <c r="CC65" s="105"/>
      <c r="CD65" s="105"/>
      <c r="CE65" s="105"/>
      <c r="CF65" s="105"/>
      <c r="CG65" s="105"/>
      <c r="CH65" s="105"/>
      <c r="CI65" s="105"/>
      <c r="CJ65" s="105"/>
      <c r="CK65" s="105"/>
      <c r="CL65" s="105"/>
      <c r="CM65" s="105"/>
      <c r="CN65" s="105"/>
      <c r="CO65" s="105"/>
      <c r="CP65" s="105"/>
      <c r="CQ65" s="105"/>
      <c r="CR65" s="105"/>
      <c r="CS65" s="105"/>
      <c r="CT65" s="105"/>
      <c r="CU65" s="105"/>
      <c r="CV65" s="105"/>
      <c r="CW65" s="105"/>
      <c r="CX65" s="105"/>
      <c r="CY65" s="105"/>
      <c r="CZ65" s="105"/>
      <c r="DA65" s="105"/>
      <c r="DB65" s="105"/>
      <c r="DC65" s="105"/>
      <c r="DD65" s="105"/>
      <c r="DE65" s="105"/>
      <c r="DF65" s="105"/>
      <c r="DG65" s="105"/>
      <c r="DH65" s="105"/>
      <c r="DI65" s="105"/>
      <c r="DJ65" s="105"/>
      <c r="DK65" s="105"/>
      <c r="DL65" s="105"/>
      <c r="DM65" s="105"/>
      <c r="DN65" s="105"/>
      <c r="DO65" s="105"/>
      <c r="DP65" s="105"/>
      <c r="DQ65" s="105"/>
      <c r="DR65" s="105"/>
      <c r="DS65" s="105"/>
      <c r="DT65" s="105"/>
      <c r="DU65" s="105"/>
      <c r="DV65" s="105"/>
      <c r="DW65" s="105"/>
      <c r="DX65" s="105"/>
      <c r="DY65" s="105"/>
      <c r="DZ65" s="105"/>
      <c r="EA65" s="105"/>
      <c r="EB65" s="105"/>
      <c r="EC65" s="105"/>
      <c r="ED65" s="105"/>
      <c r="EE65" s="105"/>
      <c r="EF65" s="105"/>
      <c r="EG65" s="105"/>
      <c r="EH65" s="105"/>
      <c r="EI65" s="105"/>
      <c r="EJ65" s="105"/>
      <c r="EK65" s="105"/>
      <c r="EL65" s="105"/>
      <c r="EM65" s="105"/>
      <c r="EN65" s="105"/>
      <c r="EO65" s="105"/>
      <c r="EP65" s="105"/>
      <c r="EQ65" s="105"/>
      <c r="ER65" s="105"/>
      <c r="ES65" s="105"/>
      <c r="ET65" s="105"/>
      <c r="EU65" s="105"/>
      <c r="EV65" s="105"/>
      <c r="EW65" s="105"/>
      <c r="EX65" s="105"/>
      <c r="EY65" s="105"/>
      <c r="EZ65" s="105"/>
      <c r="FA65" s="105"/>
      <c r="FB65" s="105"/>
      <c r="FC65" s="105"/>
      <c r="FD65" s="105"/>
      <c r="FE65" s="105"/>
      <c r="FF65" s="105"/>
      <c r="FG65" s="105"/>
      <c r="FH65" s="105"/>
      <c r="FI65" s="105"/>
      <c r="FJ65" s="105"/>
      <c r="FK65" s="105"/>
      <c r="FL65" s="105"/>
      <c r="FM65" s="105"/>
      <c r="FN65" s="105"/>
      <c r="FO65" s="105"/>
      <c r="FP65" s="105"/>
      <c r="FQ65" s="105"/>
      <c r="FR65" s="105"/>
      <c r="FS65" s="105"/>
      <c r="FT65" s="105"/>
      <c r="FU65" s="105"/>
      <c r="FV65" s="105"/>
      <c r="FW65" s="105"/>
      <c r="FX65" s="105"/>
      <c r="FY65" s="105"/>
      <c r="FZ65" s="105"/>
      <c r="GA65" s="105"/>
      <c r="GB65" s="105"/>
      <c r="GC65" s="105"/>
      <c r="GD65" s="105"/>
      <c r="GE65" s="105"/>
      <c r="GF65" s="105"/>
      <c r="GG65" s="105"/>
      <c r="GH65" s="105"/>
      <c r="GI65" s="105"/>
      <c r="GJ65" s="105"/>
      <c r="GK65" s="105"/>
      <c r="GL65" s="105"/>
      <c r="GM65" s="105"/>
      <c r="GN65" s="105"/>
      <c r="GO65" s="105"/>
      <c r="GP65" s="105"/>
      <c r="GQ65" s="105"/>
      <c r="GR65" s="105"/>
      <c r="GS65" s="105"/>
      <c r="GT65" s="105"/>
      <c r="GU65" s="105"/>
      <c r="GV65" s="105"/>
      <c r="GW65" s="105"/>
      <c r="GX65" s="105"/>
      <c r="GY65" s="105"/>
      <c r="GZ65" s="105"/>
      <c r="HA65" s="105"/>
      <c r="HB65" s="105"/>
      <c r="HC65" s="105"/>
      <c r="HD65" s="105"/>
      <c r="HE65" s="105"/>
      <c r="HF65" s="105"/>
      <c r="HG65" s="105"/>
      <c r="HH65" s="105"/>
      <c r="HI65" s="105"/>
      <c r="HJ65" s="105"/>
      <c r="HK65" s="105"/>
      <c r="HL65" s="105"/>
      <c r="HM65" s="105"/>
      <c r="HN65" s="105"/>
      <c r="HO65" s="105"/>
      <c r="HP65" s="105"/>
      <c r="HQ65" s="105"/>
      <c r="HR65" s="105"/>
      <c r="HS65" s="105"/>
      <c r="HT65" s="105"/>
      <c r="HU65" s="105"/>
      <c r="HV65" s="105"/>
      <c r="HW65" s="105"/>
      <c r="HX65" s="105"/>
      <c r="HY65" s="105"/>
      <c r="HZ65" s="105"/>
      <c r="IA65" s="105"/>
      <c r="IB65" s="105"/>
    </row>
    <row r="66" spans="1:236" s="116" customFormat="1" ht="26.55" customHeight="1" x14ac:dyDescent="0.25">
      <c r="A66" s="79">
        <v>60</v>
      </c>
      <c r="B66" s="113"/>
      <c r="C66" s="113"/>
      <c r="D66" s="114"/>
      <c r="E66" s="114"/>
      <c r="F66" s="115"/>
      <c r="G66" s="123" t="s">
        <v>77</v>
      </c>
      <c r="H66" s="123" t="s">
        <v>77</v>
      </c>
      <c r="I66" s="123" t="s">
        <v>77</v>
      </c>
      <c r="J66" s="123" t="s">
        <v>77</v>
      </c>
      <c r="K66" s="123" t="s">
        <v>9</v>
      </c>
      <c r="L66" s="116" t="s">
        <v>8</v>
      </c>
      <c r="M66" s="116" t="s">
        <v>8</v>
      </c>
      <c r="N66" s="116" t="s">
        <v>8</v>
      </c>
      <c r="O66" s="116" t="s">
        <v>8</v>
      </c>
      <c r="P66" s="131" t="s">
        <v>77</v>
      </c>
      <c r="Q66" s="124" t="s">
        <v>35</v>
      </c>
      <c r="R66" s="174">
        <v>0</v>
      </c>
      <c r="S66" s="175" t="s">
        <v>59</v>
      </c>
      <c r="T66" s="175" t="s">
        <v>271</v>
      </c>
      <c r="U66" s="176" t="str">
        <f t="shared" si="52"/>
        <v>&lt; 30 mn</v>
      </c>
      <c r="V66" s="177" t="s">
        <v>32</v>
      </c>
      <c r="W66" s="178" t="s">
        <v>112</v>
      </c>
      <c r="X66" s="179">
        <f t="shared" si="1"/>
        <v>0</v>
      </c>
      <c r="Y66" s="179">
        <f t="shared" si="2"/>
        <v>0</v>
      </c>
      <c r="Z66" s="179">
        <f t="shared" si="3"/>
        <v>0</v>
      </c>
      <c r="AA66" s="179">
        <f t="shared" si="4"/>
        <v>0</v>
      </c>
      <c r="AB66" s="179">
        <f t="shared" si="5"/>
        <v>0</v>
      </c>
      <c r="AC66" s="179">
        <f t="shared" si="6"/>
        <v>0</v>
      </c>
      <c r="AD66" s="179">
        <f t="shared" si="7"/>
        <v>0</v>
      </c>
      <c r="AE66" s="179">
        <f t="shared" si="8"/>
        <v>0</v>
      </c>
      <c r="AF66" s="179">
        <f t="shared" si="9"/>
        <v>0</v>
      </c>
      <c r="AG66" s="179">
        <f t="shared" si="10"/>
        <v>0</v>
      </c>
      <c r="AH66" s="179">
        <f t="shared" si="11"/>
        <v>0</v>
      </c>
      <c r="AI66" s="179">
        <f t="shared" si="12"/>
        <v>0</v>
      </c>
      <c r="AJ66" s="180">
        <f t="shared" si="13"/>
        <v>0</v>
      </c>
      <c r="AK66" s="180">
        <f t="shared" si="14"/>
        <v>0</v>
      </c>
      <c r="AL66" s="180" t="str">
        <f t="shared" si="45"/>
        <v>0</v>
      </c>
      <c r="AM66" s="180" t="str">
        <f t="shared" si="46"/>
        <v>0</v>
      </c>
      <c r="AN66" s="180" t="str">
        <f t="shared" si="47"/>
        <v>0</v>
      </c>
      <c r="AO66" s="181" t="str">
        <f t="shared" si="15"/>
        <v>NON</v>
      </c>
      <c r="AP66" s="181" t="str">
        <f t="shared" si="60"/>
        <v>NON</v>
      </c>
      <c r="AQ66" s="181" t="str">
        <f t="shared" si="48"/>
        <v>NON</v>
      </c>
      <c r="AR66" s="181" t="str">
        <f t="shared" si="17"/>
        <v>NON</v>
      </c>
      <c r="AS66" s="182">
        <f t="shared" si="18"/>
        <v>0</v>
      </c>
      <c r="AT66" s="182">
        <f t="shared" si="19"/>
        <v>0</v>
      </c>
      <c r="AU66" s="182">
        <f t="shared" si="20"/>
        <v>0</v>
      </c>
      <c r="AV66" s="182">
        <f t="shared" si="21"/>
        <v>0</v>
      </c>
      <c r="AW66" s="182">
        <f t="shared" si="22"/>
        <v>1</v>
      </c>
      <c r="AX66" s="182">
        <f t="shared" si="23"/>
        <v>1</v>
      </c>
      <c r="AY66" s="182">
        <f t="shared" si="24"/>
        <v>1</v>
      </c>
      <c r="AZ66" s="182">
        <f t="shared" si="25"/>
        <v>1</v>
      </c>
      <c r="BA66" s="182">
        <f t="shared" si="26"/>
        <v>1</v>
      </c>
      <c r="BB66" s="183">
        <f t="shared" si="27"/>
        <v>0</v>
      </c>
      <c r="BC66" s="184">
        <f t="shared" si="53"/>
        <v>11</v>
      </c>
      <c r="BD66" s="184">
        <f t="shared" si="54"/>
        <v>11</v>
      </c>
      <c r="BE66" s="185">
        <f t="shared" si="55"/>
        <v>1</v>
      </c>
      <c r="BF66" s="185">
        <f t="shared" si="31"/>
        <v>1</v>
      </c>
      <c r="BG66" s="186">
        <f t="shared" si="32"/>
        <v>1</v>
      </c>
      <c r="BH66" s="187">
        <f t="shared" si="56"/>
        <v>1</v>
      </c>
      <c r="BI66" s="187">
        <f t="shared" si="57"/>
        <v>1</v>
      </c>
      <c r="BJ66" s="187" t="str">
        <f t="shared" si="58"/>
        <v>Faible</v>
      </c>
      <c r="BK66" s="187">
        <f t="shared" si="59"/>
        <v>1</v>
      </c>
      <c r="BL66" s="187">
        <f t="shared" si="35"/>
        <v>1</v>
      </c>
      <c r="BM66" s="187">
        <f t="shared" si="36"/>
        <v>0.5</v>
      </c>
      <c r="BN66" s="187">
        <f t="shared" si="37"/>
        <v>1</v>
      </c>
      <c r="BO66" s="186">
        <f t="shared" si="38"/>
        <v>0.5</v>
      </c>
      <c r="BP66" s="188" t="str">
        <f t="shared" si="39"/>
        <v>RISQUE MINIME</v>
      </c>
      <c r="BQ66" s="182">
        <f t="shared" si="40"/>
        <v>0</v>
      </c>
      <c r="BR66" s="182">
        <f t="shared" si="41"/>
        <v>0</v>
      </c>
      <c r="BS66" s="182">
        <f t="shared" si="42"/>
        <v>0</v>
      </c>
      <c r="BT66" s="182">
        <f t="shared" si="43"/>
        <v>0</v>
      </c>
      <c r="BU66" s="182">
        <f t="shared" si="44"/>
        <v>0</v>
      </c>
      <c r="BV66" s="159" t="str">
        <f t="shared" si="51"/>
        <v>NON</v>
      </c>
      <c r="BW66" s="105"/>
      <c r="BX66" s="105"/>
      <c r="BY66" s="105"/>
      <c r="BZ66" s="105"/>
      <c r="CA66" s="105"/>
      <c r="CB66" s="105"/>
      <c r="CC66" s="105"/>
      <c r="CD66" s="105"/>
      <c r="CE66" s="105"/>
      <c r="CF66" s="105"/>
      <c r="CG66" s="105"/>
      <c r="CH66" s="105"/>
      <c r="CI66" s="105"/>
      <c r="CJ66" s="105"/>
      <c r="CK66" s="105"/>
      <c r="CL66" s="105"/>
      <c r="CM66" s="105"/>
      <c r="CN66" s="105"/>
      <c r="CO66" s="105"/>
      <c r="CP66" s="105"/>
      <c r="CQ66" s="105"/>
      <c r="CR66" s="105"/>
      <c r="CS66" s="105"/>
      <c r="CT66" s="105"/>
      <c r="CU66" s="105"/>
      <c r="CV66" s="105"/>
      <c r="CW66" s="105"/>
      <c r="CX66" s="105"/>
      <c r="CY66" s="105"/>
      <c r="CZ66" s="105"/>
      <c r="DA66" s="105"/>
      <c r="DB66" s="105"/>
      <c r="DC66" s="105"/>
      <c r="DD66" s="105"/>
      <c r="DE66" s="105"/>
      <c r="DF66" s="105"/>
      <c r="DG66" s="105"/>
      <c r="DH66" s="105"/>
      <c r="DI66" s="105"/>
      <c r="DJ66" s="105"/>
      <c r="DK66" s="105"/>
      <c r="DL66" s="105"/>
      <c r="DM66" s="105"/>
      <c r="DN66" s="105"/>
      <c r="DO66" s="105"/>
      <c r="DP66" s="105"/>
      <c r="DQ66" s="105"/>
      <c r="DR66" s="105"/>
      <c r="DS66" s="105"/>
      <c r="DT66" s="105"/>
      <c r="DU66" s="105"/>
      <c r="DV66" s="105"/>
      <c r="DW66" s="105"/>
      <c r="DX66" s="105"/>
      <c r="DY66" s="105"/>
      <c r="DZ66" s="105"/>
      <c r="EA66" s="105"/>
      <c r="EB66" s="105"/>
      <c r="EC66" s="105"/>
      <c r="ED66" s="105"/>
      <c r="EE66" s="105"/>
      <c r="EF66" s="105"/>
      <c r="EG66" s="105"/>
      <c r="EH66" s="105"/>
      <c r="EI66" s="105"/>
      <c r="EJ66" s="105"/>
      <c r="EK66" s="105"/>
      <c r="EL66" s="105"/>
      <c r="EM66" s="105"/>
      <c r="EN66" s="105"/>
      <c r="EO66" s="105"/>
      <c r="EP66" s="105"/>
      <c r="EQ66" s="105"/>
      <c r="ER66" s="105"/>
      <c r="ES66" s="105"/>
      <c r="ET66" s="105"/>
      <c r="EU66" s="105"/>
      <c r="EV66" s="105"/>
      <c r="EW66" s="105"/>
      <c r="EX66" s="105"/>
      <c r="EY66" s="105"/>
      <c r="EZ66" s="105"/>
      <c r="FA66" s="105"/>
      <c r="FB66" s="105"/>
      <c r="FC66" s="105"/>
      <c r="FD66" s="105"/>
      <c r="FE66" s="105"/>
      <c r="FF66" s="105"/>
      <c r="FG66" s="105"/>
      <c r="FH66" s="105"/>
      <c r="FI66" s="105"/>
      <c r="FJ66" s="105"/>
      <c r="FK66" s="105"/>
      <c r="FL66" s="105"/>
      <c r="FM66" s="105"/>
      <c r="FN66" s="105"/>
      <c r="FO66" s="105"/>
      <c r="FP66" s="105"/>
      <c r="FQ66" s="105"/>
      <c r="FR66" s="105"/>
      <c r="FS66" s="105"/>
      <c r="FT66" s="105"/>
      <c r="FU66" s="105"/>
      <c r="FV66" s="105"/>
      <c r="FW66" s="105"/>
      <c r="FX66" s="105"/>
      <c r="FY66" s="105"/>
      <c r="FZ66" s="105"/>
      <c r="GA66" s="105"/>
      <c r="GB66" s="105"/>
      <c r="GC66" s="105"/>
      <c r="GD66" s="105"/>
      <c r="GE66" s="105"/>
      <c r="GF66" s="105"/>
      <c r="GG66" s="105"/>
      <c r="GH66" s="105"/>
      <c r="GI66" s="105"/>
      <c r="GJ66" s="105"/>
      <c r="GK66" s="105"/>
      <c r="GL66" s="105"/>
      <c r="GM66" s="105"/>
      <c r="GN66" s="105"/>
      <c r="GO66" s="105"/>
      <c r="GP66" s="105"/>
      <c r="GQ66" s="105"/>
      <c r="GR66" s="105"/>
      <c r="GS66" s="105"/>
      <c r="GT66" s="105"/>
      <c r="GU66" s="105"/>
      <c r="GV66" s="105"/>
      <c r="GW66" s="105"/>
      <c r="GX66" s="105"/>
      <c r="GY66" s="105"/>
      <c r="GZ66" s="105"/>
      <c r="HA66" s="105"/>
      <c r="HB66" s="105"/>
      <c r="HC66" s="105"/>
      <c r="HD66" s="105"/>
      <c r="HE66" s="105"/>
      <c r="HF66" s="105"/>
      <c r="HG66" s="105"/>
      <c r="HH66" s="105"/>
      <c r="HI66" s="105"/>
      <c r="HJ66" s="105"/>
      <c r="HK66" s="105"/>
      <c r="HL66" s="105"/>
      <c r="HM66" s="105"/>
      <c r="HN66" s="105"/>
      <c r="HO66" s="105"/>
      <c r="HP66" s="105"/>
      <c r="HQ66" s="105"/>
      <c r="HR66" s="105"/>
      <c r="HS66" s="105"/>
      <c r="HT66" s="105"/>
      <c r="HU66" s="105"/>
      <c r="HV66" s="105"/>
      <c r="HW66" s="105"/>
      <c r="HX66" s="105"/>
      <c r="HY66" s="105"/>
      <c r="HZ66" s="105"/>
      <c r="IA66" s="105"/>
      <c r="IB66" s="105"/>
    </row>
    <row r="67" spans="1:236" s="116" customFormat="1" ht="26.55" customHeight="1" x14ac:dyDescent="0.25">
      <c r="A67" s="79">
        <v>61</v>
      </c>
      <c r="B67" s="113"/>
      <c r="C67" s="113"/>
      <c r="D67" s="114"/>
      <c r="E67" s="114"/>
      <c r="F67" s="115"/>
      <c r="G67" s="123" t="s">
        <v>77</v>
      </c>
      <c r="H67" s="123" t="s">
        <v>77</v>
      </c>
      <c r="I67" s="123" t="s">
        <v>77</v>
      </c>
      <c r="J67" s="123" t="s">
        <v>77</v>
      </c>
      <c r="K67" s="123" t="s">
        <v>9</v>
      </c>
      <c r="L67" s="116" t="s">
        <v>8</v>
      </c>
      <c r="M67" s="116" t="s">
        <v>8</v>
      </c>
      <c r="N67" s="116" t="s">
        <v>8</v>
      </c>
      <c r="O67" s="116" t="s">
        <v>8</v>
      </c>
      <c r="P67" s="131" t="s">
        <v>77</v>
      </c>
      <c r="Q67" s="124" t="s">
        <v>35</v>
      </c>
      <c r="R67" s="174">
        <v>0</v>
      </c>
      <c r="S67" s="175" t="s">
        <v>59</v>
      </c>
      <c r="T67" s="175" t="s">
        <v>271</v>
      </c>
      <c r="U67" s="176" t="str">
        <f t="shared" si="52"/>
        <v>&lt; 30 mn</v>
      </c>
      <c r="V67" s="177" t="s">
        <v>32</v>
      </c>
      <c r="W67" s="178" t="s">
        <v>112</v>
      </c>
      <c r="X67" s="179">
        <f t="shared" si="1"/>
        <v>0</v>
      </c>
      <c r="Y67" s="179">
        <f t="shared" si="2"/>
        <v>0</v>
      </c>
      <c r="Z67" s="179">
        <f t="shared" si="3"/>
        <v>0</v>
      </c>
      <c r="AA67" s="179">
        <f t="shared" si="4"/>
        <v>0</v>
      </c>
      <c r="AB67" s="179">
        <f t="shared" si="5"/>
        <v>0</v>
      </c>
      <c r="AC67" s="179">
        <f t="shared" si="6"/>
        <v>0</v>
      </c>
      <c r="AD67" s="179">
        <f t="shared" si="7"/>
        <v>0</v>
      </c>
      <c r="AE67" s="179">
        <f t="shared" si="8"/>
        <v>0</v>
      </c>
      <c r="AF67" s="179">
        <f t="shared" si="9"/>
        <v>0</v>
      </c>
      <c r="AG67" s="179">
        <f t="shared" si="10"/>
        <v>0</v>
      </c>
      <c r="AH67" s="179">
        <f t="shared" si="11"/>
        <v>0</v>
      </c>
      <c r="AI67" s="179">
        <f t="shared" si="12"/>
        <v>0</v>
      </c>
      <c r="AJ67" s="180">
        <f t="shared" si="13"/>
        <v>0</v>
      </c>
      <c r="AK67" s="180">
        <f t="shared" si="14"/>
        <v>0</v>
      </c>
      <c r="AL67" s="180" t="str">
        <f t="shared" si="45"/>
        <v>0</v>
      </c>
      <c r="AM67" s="180" t="str">
        <f t="shared" si="46"/>
        <v>0</v>
      </c>
      <c r="AN67" s="180" t="str">
        <f t="shared" si="47"/>
        <v>0</v>
      </c>
      <c r="AO67" s="181" t="str">
        <f t="shared" si="15"/>
        <v>NON</v>
      </c>
      <c r="AP67" s="181" t="str">
        <f t="shared" si="60"/>
        <v>NON</v>
      </c>
      <c r="AQ67" s="181" t="str">
        <f t="shared" si="48"/>
        <v>NON</v>
      </c>
      <c r="AR67" s="181" t="str">
        <f t="shared" si="17"/>
        <v>NON</v>
      </c>
      <c r="AS67" s="182">
        <f t="shared" si="18"/>
        <v>0</v>
      </c>
      <c r="AT67" s="182">
        <f t="shared" si="19"/>
        <v>0</v>
      </c>
      <c r="AU67" s="182">
        <f t="shared" si="20"/>
        <v>0</v>
      </c>
      <c r="AV67" s="182">
        <f t="shared" si="21"/>
        <v>0</v>
      </c>
      <c r="AW67" s="182">
        <f t="shared" si="22"/>
        <v>1</v>
      </c>
      <c r="AX67" s="182">
        <f t="shared" si="23"/>
        <v>1</v>
      </c>
      <c r="AY67" s="182">
        <f t="shared" si="24"/>
        <v>1</v>
      </c>
      <c r="AZ67" s="182">
        <f t="shared" si="25"/>
        <v>1</v>
      </c>
      <c r="BA67" s="182">
        <f t="shared" si="26"/>
        <v>1</v>
      </c>
      <c r="BB67" s="183">
        <f t="shared" si="27"/>
        <v>0</v>
      </c>
      <c r="BC67" s="184">
        <f t="shared" si="53"/>
        <v>11</v>
      </c>
      <c r="BD67" s="184">
        <f t="shared" si="54"/>
        <v>11</v>
      </c>
      <c r="BE67" s="185">
        <f t="shared" si="55"/>
        <v>1</v>
      </c>
      <c r="BF67" s="185">
        <f t="shared" si="31"/>
        <v>1</v>
      </c>
      <c r="BG67" s="186">
        <f t="shared" si="32"/>
        <v>1</v>
      </c>
      <c r="BH67" s="187">
        <f t="shared" si="56"/>
        <v>1</v>
      </c>
      <c r="BI67" s="187">
        <f t="shared" si="57"/>
        <v>1</v>
      </c>
      <c r="BJ67" s="187" t="str">
        <f t="shared" si="58"/>
        <v>Faible</v>
      </c>
      <c r="BK67" s="187">
        <f t="shared" si="59"/>
        <v>1</v>
      </c>
      <c r="BL67" s="187">
        <f t="shared" si="35"/>
        <v>1</v>
      </c>
      <c r="BM67" s="187">
        <f t="shared" si="36"/>
        <v>0.5</v>
      </c>
      <c r="BN67" s="187">
        <f t="shared" si="37"/>
        <v>1</v>
      </c>
      <c r="BO67" s="186">
        <f t="shared" si="38"/>
        <v>0.5</v>
      </c>
      <c r="BP67" s="188" t="str">
        <f t="shared" si="39"/>
        <v>RISQUE MINIME</v>
      </c>
      <c r="BQ67" s="182">
        <f t="shared" si="40"/>
        <v>0</v>
      </c>
      <c r="BR67" s="182">
        <f t="shared" si="41"/>
        <v>0</v>
      </c>
      <c r="BS67" s="182">
        <f t="shared" si="42"/>
        <v>0</v>
      </c>
      <c r="BT67" s="182">
        <f t="shared" si="43"/>
        <v>0</v>
      </c>
      <c r="BU67" s="182">
        <f t="shared" si="44"/>
        <v>0</v>
      </c>
      <c r="BV67" s="159" t="str">
        <f t="shared" si="51"/>
        <v>NON</v>
      </c>
      <c r="BW67" s="105"/>
      <c r="BX67" s="105"/>
      <c r="BY67" s="105"/>
      <c r="BZ67" s="105"/>
      <c r="CA67" s="105"/>
      <c r="CB67" s="105"/>
      <c r="CC67" s="105"/>
      <c r="CD67" s="105"/>
      <c r="CE67" s="105"/>
      <c r="CF67" s="105"/>
      <c r="CG67" s="105"/>
      <c r="CH67" s="105"/>
      <c r="CI67" s="105"/>
      <c r="CJ67" s="105"/>
      <c r="CK67" s="105"/>
      <c r="CL67" s="105"/>
      <c r="CM67" s="105"/>
      <c r="CN67" s="105"/>
      <c r="CO67" s="105"/>
      <c r="CP67" s="105"/>
      <c r="CQ67" s="105"/>
      <c r="CR67" s="105"/>
      <c r="CS67" s="105"/>
      <c r="CT67" s="105"/>
      <c r="CU67" s="105"/>
      <c r="CV67" s="105"/>
      <c r="CW67" s="105"/>
      <c r="CX67" s="105"/>
      <c r="CY67" s="105"/>
      <c r="CZ67" s="105"/>
      <c r="DA67" s="105"/>
      <c r="DB67" s="105"/>
      <c r="DC67" s="105"/>
      <c r="DD67" s="105"/>
      <c r="DE67" s="105"/>
      <c r="DF67" s="105"/>
      <c r="DG67" s="105"/>
      <c r="DH67" s="105"/>
      <c r="DI67" s="105"/>
      <c r="DJ67" s="105"/>
      <c r="DK67" s="105"/>
      <c r="DL67" s="105"/>
      <c r="DM67" s="105"/>
      <c r="DN67" s="105"/>
      <c r="DO67" s="105"/>
      <c r="DP67" s="105"/>
      <c r="DQ67" s="105"/>
      <c r="DR67" s="105"/>
      <c r="DS67" s="105"/>
      <c r="DT67" s="105"/>
      <c r="DU67" s="105"/>
      <c r="DV67" s="105"/>
      <c r="DW67" s="105"/>
      <c r="DX67" s="105"/>
      <c r="DY67" s="105"/>
      <c r="DZ67" s="105"/>
      <c r="EA67" s="105"/>
      <c r="EB67" s="105"/>
      <c r="EC67" s="105"/>
      <c r="ED67" s="105"/>
      <c r="EE67" s="105"/>
      <c r="EF67" s="105"/>
      <c r="EG67" s="105"/>
      <c r="EH67" s="105"/>
      <c r="EI67" s="105"/>
      <c r="EJ67" s="105"/>
      <c r="EK67" s="105"/>
      <c r="EL67" s="105"/>
      <c r="EM67" s="105"/>
      <c r="EN67" s="105"/>
      <c r="EO67" s="105"/>
      <c r="EP67" s="105"/>
      <c r="EQ67" s="105"/>
      <c r="ER67" s="105"/>
      <c r="ES67" s="105"/>
      <c r="ET67" s="105"/>
      <c r="EU67" s="105"/>
      <c r="EV67" s="105"/>
      <c r="EW67" s="105"/>
      <c r="EX67" s="105"/>
      <c r="EY67" s="105"/>
      <c r="EZ67" s="105"/>
      <c r="FA67" s="105"/>
      <c r="FB67" s="105"/>
      <c r="FC67" s="105"/>
      <c r="FD67" s="105"/>
      <c r="FE67" s="105"/>
      <c r="FF67" s="105"/>
      <c r="FG67" s="105"/>
      <c r="FH67" s="105"/>
      <c r="FI67" s="105"/>
      <c r="FJ67" s="105"/>
      <c r="FK67" s="105"/>
      <c r="FL67" s="105"/>
      <c r="FM67" s="105"/>
      <c r="FN67" s="105"/>
      <c r="FO67" s="105"/>
      <c r="FP67" s="105"/>
      <c r="FQ67" s="105"/>
      <c r="FR67" s="105"/>
      <c r="FS67" s="105"/>
      <c r="FT67" s="105"/>
      <c r="FU67" s="105"/>
      <c r="FV67" s="105"/>
      <c r="FW67" s="105"/>
      <c r="FX67" s="105"/>
      <c r="FY67" s="105"/>
      <c r="FZ67" s="105"/>
      <c r="GA67" s="105"/>
      <c r="GB67" s="105"/>
      <c r="GC67" s="105"/>
      <c r="GD67" s="105"/>
      <c r="GE67" s="105"/>
      <c r="GF67" s="105"/>
      <c r="GG67" s="105"/>
      <c r="GH67" s="105"/>
      <c r="GI67" s="105"/>
      <c r="GJ67" s="105"/>
      <c r="GK67" s="105"/>
      <c r="GL67" s="105"/>
      <c r="GM67" s="105"/>
      <c r="GN67" s="105"/>
      <c r="GO67" s="105"/>
      <c r="GP67" s="105"/>
      <c r="GQ67" s="105"/>
      <c r="GR67" s="105"/>
      <c r="GS67" s="105"/>
      <c r="GT67" s="105"/>
      <c r="GU67" s="105"/>
      <c r="GV67" s="105"/>
      <c r="GW67" s="105"/>
      <c r="GX67" s="105"/>
      <c r="GY67" s="105"/>
      <c r="GZ67" s="105"/>
      <c r="HA67" s="105"/>
      <c r="HB67" s="105"/>
      <c r="HC67" s="105"/>
      <c r="HD67" s="105"/>
      <c r="HE67" s="105"/>
      <c r="HF67" s="105"/>
      <c r="HG67" s="105"/>
      <c r="HH67" s="105"/>
      <c r="HI67" s="105"/>
      <c r="HJ67" s="105"/>
      <c r="HK67" s="105"/>
      <c r="HL67" s="105"/>
      <c r="HM67" s="105"/>
      <c r="HN67" s="105"/>
      <c r="HO67" s="105"/>
      <c r="HP67" s="105"/>
      <c r="HQ67" s="105"/>
      <c r="HR67" s="105"/>
      <c r="HS67" s="105"/>
      <c r="HT67" s="105"/>
      <c r="HU67" s="105"/>
      <c r="HV67" s="105"/>
      <c r="HW67" s="105"/>
      <c r="HX67" s="105"/>
      <c r="HY67" s="105"/>
      <c r="HZ67" s="105"/>
      <c r="IA67" s="105"/>
      <c r="IB67" s="105"/>
    </row>
    <row r="68" spans="1:236" s="116" customFormat="1" ht="26.55" customHeight="1" x14ac:dyDescent="0.25">
      <c r="A68" s="79">
        <v>62</v>
      </c>
      <c r="B68" s="113"/>
      <c r="C68" s="113"/>
      <c r="D68" s="114"/>
      <c r="E68" s="114"/>
      <c r="F68" s="115"/>
      <c r="G68" s="123" t="s">
        <v>77</v>
      </c>
      <c r="H68" s="123" t="s">
        <v>77</v>
      </c>
      <c r="I68" s="123" t="s">
        <v>77</v>
      </c>
      <c r="J68" s="123" t="s">
        <v>77</v>
      </c>
      <c r="K68" s="123" t="s">
        <v>9</v>
      </c>
      <c r="L68" s="116" t="s">
        <v>8</v>
      </c>
      <c r="M68" s="116" t="s">
        <v>8</v>
      </c>
      <c r="N68" s="116" t="s">
        <v>8</v>
      </c>
      <c r="O68" s="116" t="s">
        <v>8</v>
      </c>
      <c r="P68" s="131" t="s">
        <v>77</v>
      </c>
      <c r="Q68" s="124" t="s">
        <v>35</v>
      </c>
      <c r="R68" s="174">
        <v>0</v>
      </c>
      <c r="S68" s="175" t="s">
        <v>59</v>
      </c>
      <c r="T68" s="175" t="s">
        <v>271</v>
      </c>
      <c r="U68" s="176" t="str">
        <f t="shared" si="52"/>
        <v>&lt; 30 mn</v>
      </c>
      <c r="V68" s="177" t="s">
        <v>32</v>
      </c>
      <c r="W68" s="178" t="s">
        <v>112</v>
      </c>
      <c r="X68" s="179">
        <f t="shared" si="1"/>
        <v>0</v>
      </c>
      <c r="Y68" s="179">
        <f t="shared" si="2"/>
        <v>0</v>
      </c>
      <c r="Z68" s="179">
        <f t="shared" si="3"/>
        <v>0</v>
      </c>
      <c r="AA68" s="179">
        <f t="shared" si="4"/>
        <v>0</v>
      </c>
      <c r="AB68" s="179">
        <f t="shared" si="5"/>
        <v>0</v>
      </c>
      <c r="AC68" s="179">
        <f t="shared" si="6"/>
        <v>0</v>
      </c>
      <c r="AD68" s="179">
        <f t="shared" si="7"/>
        <v>0</v>
      </c>
      <c r="AE68" s="179">
        <f t="shared" si="8"/>
        <v>0</v>
      </c>
      <c r="AF68" s="179">
        <f t="shared" si="9"/>
        <v>0</v>
      </c>
      <c r="AG68" s="179">
        <f t="shared" si="10"/>
        <v>0</v>
      </c>
      <c r="AH68" s="179">
        <f t="shared" si="11"/>
        <v>0</v>
      </c>
      <c r="AI68" s="179">
        <f t="shared" si="12"/>
        <v>0</v>
      </c>
      <c r="AJ68" s="180">
        <f t="shared" si="13"/>
        <v>0</v>
      </c>
      <c r="AK68" s="180">
        <f t="shared" si="14"/>
        <v>0</v>
      </c>
      <c r="AL68" s="180" t="str">
        <f t="shared" si="45"/>
        <v>0</v>
      </c>
      <c r="AM68" s="180" t="str">
        <f t="shared" si="46"/>
        <v>0</v>
      </c>
      <c r="AN68" s="180" t="str">
        <f t="shared" si="47"/>
        <v>0</v>
      </c>
      <c r="AO68" s="181" t="str">
        <f t="shared" si="15"/>
        <v>NON</v>
      </c>
      <c r="AP68" s="181" t="str">
        <f t="shared" si="60"/>
        <v>NON</v>
      </c>
      <c r="AQ68" s="181" t="str">
        <f t="shared" si="48"/>
        <v>NON</v>
      </c>
      <c r="AR68" s="181" t="str">
        <f t="shared" si="17"/>
        <v>NON</v>
      </c>
      <c r="AS68" s="182">
        <f t="shared" si="18"/>
        <v>0</v>
      </c>
      <c r="AT68" s="182">
        <f t="shared" si="19"/>
        <v>0</v>
      </c>
      <c r="AU68" s="182">
        <f t="shared" si="20"/>
        <v>0</v>
      </c>
      <c r="AV68" s="182">
        <f t="shared" si="21"/>
        <v>0</v>
      </c>
      <c r="AW68" s="182">
        <f t="shared" si="22"/>
        <v>1</v>
      </c>
      <c r="AX68" s="182">
        <f t="shared" si="23"/>
        <v>1</v>
      </c>
      <c r="AY68" s="182">
        <f t="shared" si="24"/>
        <v>1</v>
      </c>
      <c r="AZ68" s="182">
        <f t="shared" si="25"/>
        <v>1</v>
      </c>
      <c r="BA68" s="182">
        <f t="shared" si="26"/>
        <v>1</v>
      </c>
      <c r="BB68" s="183">
        <f t="shared" si="27"/>
        <v>0</v>
      </c>
      <c r="BC68" s="184">
        <f t="shared" si="53"/>
        <v>11</v>
      </c>
      <c r="BD68" s="184">
        <f t="shared" si="54"/>
        <v>11</v>
      </c>
      <c r="BE68" s="185">
        <f t="shared" si="55"/>
        <v>1</v>
      </c>
      <c r="BF68" s="185">
        <f t="shared" si="31"/>
        <v>1</v>
      </c>
      <c r="BG68" s="186">
        <f t="shared" si="32"/>
        <v>1</v>
      </c>
      <c r="BH68" s="187">
        <f t="shared" si="56"/>
        <v>1</v>
      </c>
      <c r="BI68" s="187">
        <f t="shared" si="57"/>
        <v>1</v>
      </c>
      <c r="BJ68" s="187" t="str">
        <f t="shared" si="58"/>
        <v>Faible</v>
      </c>
      <c r="BK68" s="187">
        <f t="shared" si="59"/>
        <v>1</v>
      </c>
      <c r="BL68" s="187">
        <f t="shared" si="35"/>
        <v>1</v>
      </c>
      <c r="BM68" s="187">
        <f t="shared" si="36"/>
        <v>0.5</v>
      </c>
      <c r="BN68" s="187">
        <f t="shared" si="37"/>
        <v>1</v>
      </c>
      <c r="BO68" s="186">
        <f t="shared" si="38"/>
        <v>0.5</v>
      </c>
      <c r="BP68" s="188" t="str">
        <f t="shared" si="39"/>
        <v>RISQUE MINIME</v>
      </c>
      <c r="BQ68" s="182">
        <f t="shared" si="40"/>
        <v>0</v>
      </c>
      <c r="BR68" s="182">
        <f t="shared" si="41"/>
        <v>0</v>
      </c>
      <c r="BS68" s="182">
        <f t="shared" si="42"/>
        <v>0</v>
      </c>
      <c r="BT68" s="182">
        <f t="shared" si="43"/>
        <v>0</v>
      </c>
      <c r="BU68" s="182">
        <f t="shared" si="44"/>
        <v>0</v>
      </c>
      <c r="BV68" s="159" t="str">
        <f t="shared" si="51"/>
        <v>NON</v>
      </c>
      <c r="BW68" s="105"/>
      <c r="BX68" s="105"/>
      <c r="BY68" s="105"/>
      <c r="BZ68" s="105"/>
      <c r="CA68" s="105"/>
      <c r="CB68" s="105"/>
      <c r="CC68" s="105"/>
      <c r="CD68" s="105"/>
      <c r="CE68" s="105"/>
      <c r="CF68" s="105"/>
      <c r="CG68" s="105"/>
      <c r="CH68" s="105"/>
      <c r="CI68" s="105"/>
      <c r="CJ68" s="105"/>
      <c r="CK68" s="105"/>
      <c r="CL68" s="105"/>
      <c r="CM68" s="105"/>
      <c r="CN68" s="105"/>
      <c r="CO68" s="105"/>
      <c r="CP68" s="105"/>
      <c r="CQ68" s="105"/>
      <c r="CR68" s="105"/>
      <c r="CS68" s="105"/>
      <c r="CT68" s="105"/>
      <c r="CU68" s="105"/>
      <c r="CV68" s="105"/>
      <c r="CW68" s="105"/>
      <c r="CX68" s="105"/>
      <c r="CY68" s="105"/>
      <c r="CZ68" s="105"/>
      <c r="DA68" s="105"/>
      <c r="DB68" s="105"/>
      <c r="DC68" s="105"/>
      <c r="DD68" s="105"/>
      <c r="DE68" s="105"/>
      <c r="DF68" s="105"/>
      <c r="DG68" s="105"/>
      <c r="DH68" s="105"/>
      <c r="DI68" s="105"/>
      <c r="DJ68" s="105"/>
      <c r="DK68" s="105"/>
      <c r="DL68" s="105"/>
      <c r="DM68" s="105"/>
      <c r="DN68" s="105"/>
      <c r="DO68" s="105"/>
      <c r="DP68" s="105"/>
      <c r="DQ68" s="105"/>
      <c r="DR68" s="105"/>
      <c r="DS68" s="105"/>
      <c r="DT68" s="105"/>
      <c r="DU68" s="105"/>
      <c r="DV68" s="105"/>
      <c r="DW68" s="105"/>
      <c r="DX68" s="105"/>
      <c r="DY68" s="105"/>
      <c r="DZ68" s="105"/>
      <c r="EA68" s="105"/>
      <c r="EB68" s="105"/>
      <c r="EC68" s="105"/>
      <c r="ED68" s="105"/>
      <c r="EE68" s="105"/>
      <c r="EF68" s="105"/>
      <c r="EG68" s="105"/>
      <c r="EH68" s="105"/>
      <c r="EI68" s="105"/>
      <c r="EJ68" s="105"/>
      <c r="EK68" s="105"/>
      <c r="EL68" s="105"/>
      <c r="EM68" s="105"/>
      <c r="EN68" s="105"/>
      <c r="EO68" s="105"/>
      <c r="EP68" s="105"/>
      <c r="EQ68" s="105"/>
      <c r="ER68" s="105"/>
      <c r="ES68" s="105"/>
      <c r="ET68" s="105"/>
      <c r="EU68" s="105"/>
      <c r="EV68" s="105"/>
      <c r="EW68" s="105"/>
      <c r="EX68" s="105"/>
      <c r="EY68" s="105"/>
      <c r="EZ68" s="105"/>
      <c r="FA68" s="105"/>
      <c r="FB68" s="105"/>
      <c r="FC68" s="105"/>
      <c r="FD68" s="105"/>
      <c r="FE68" s="105"/>
      <c r="FF68" s="105"/>
      <c r="FG68" s="105"/>
      <c r="FH68" s="105"/>
      <c r="FI68" s="105"/>
      <c r="FJ68" s="105"/>
      <c r="FK68" s="105"/>
      <c r="FL68" s="105"/>
      <c r="FM68" s="105"/>
      <c r="FN68" s="105"/>
      <c r="FO68" s="105"/>
      <c r="FP68" s="105"/>
      <c r="FQ68" s="105"/>
      <c r="FR68" s="105"/>
      <c r="FS68" s="105"/>
      <c r="FT68" s="105"/>
      <c r="FU68" s="105"/>
      <c r="FV68" s="105"/>
      <c r="FW68" s="105"/>
      <c r="FX68" s="105"/>
      <c r="FY68" s="105"/>
      <c r="FZ68" s="105"/>
      <c r="GA68" s="105"/>
      <c r="GB68" s="105"/>
      <c r="GC68" s="105"/>
      <c r="GD68" s="105"/>
      <c r="GE68" s="105"/>
      <c r="GF68" s="105"/>
      <c r="GG68" s="105"/>
      <c r="GH68" s="105"/>
      <c r="GI68" s="105"/>
      <c r="GJ68" s="105"/>
      <c r="GK68" s="105"/>
      <c r="GL68" s="105"/>
      <c r="GM68" s="105"/>
      <c r="GN68" s="105"/>
      <c r="GO68" s="105"/>
      <c r="GP68" s="105"/>
      <c r="GQ68" s="105"/>
      <c r="GR68" s="105"/>
      <c r="GS68" s="105"/>
      <c r="GT68" s="105"/>
      <c r="GU68" s="105"/>
      <c r="GV68" s="105"/>
      <c r="GW68" s="105"/>
      <c r="GX68" s="105"/>
      <c r="GY68" s="105"/>
      <c r="GZ68" s="105"/>
      <c r="HA68" s="105"/>
      <c r="HB68" s="105"/>
      <c r="HC68" s="105"/>
      <c r="HD68" s="105"/>
      <c r="HE68" s="105"/>
      <c r="HF68" s="105"/>
      <c r="HG68" s="105"/>
      <c r="HH68" s="105"/>
      <c r="HI68" s="105"/>
      <c r="HJ68" s="105"/>
      <c r="HK68" s="105"/>
      <c r="HL68" s="105"/>
      <c r="HM68" s="105"/>
      <c r="HN68" s="105"/>
      <c r="HO68" s="105"/>
      <c r="HP68" s="105"/>
      <c r="HQ68" s="105"/>
      <c r="HR68" s="105"/>
      <c r="HS68" s="105"/>
      <c r="HT68" s="105"/>
      <c r="HU68" s="105"/>
      <c r="HV68" s="105"/>
      <c r="HW68" s="105"/>
      <c r="HX68" s="105"/>
      <c r="HY68" s="105"/>
      <c r="HZ68" s="105"/>
      <c r="IA68" s="105"/>
      <c r="IB68" s="105"/>
    </row>
    <row r="69" spans="1:236" s="116" customFormat="1" ht="26.55" customHeight="1" x14ac:dyDescent="0.25">
      <c r="A69" s="79">
        <v>63</v>
      </c>
      <c r="B69" s="113"/>
      <c r="C69" s="113"/>
      <c r="D69" s="114"/>
      <c r="E69" s="114"/>
      <c r="F69" s="115"/>
      <c r="G69" s="123" t="s">
        <v>77</v>
      </c>
      <c r="H69" s="123" t="s">
        <v>77</v>
      </c>
      <c r="I69" s="123" t="s">
        <v>77</v>
      </c>
      <c r="J69" s="123" t="s">
        <v>77</v>
      </c>
      <c r="K69" s="123" t="s">
        <v>9</v>
      </c>
      <c r="L69" s="116" t="s">
        <v>8</v>
      </c>
      <c r="M69" s="116" t="s">
        <v>8</v>
      </c>
      <c r="N69" s="116" t="s">
        <v>8</v>
      </c>
      <c r="O69" s="116" t="s">
        <v>8</v>
      </c>
      <c r="P69" s="131" t="s">
        <v>77</v>
      </c>
      <c r="Q69" s="124" t="s">
        <v>35</v>
      </c>
      <c r="R69" s="174">
        <v>0</v>
      </c>
      <c r="S69" s="175" t="s">
        <v>59</v>
      </c>
      <c r="T69" s="175" t="s">
        <v>271</v>
      </c>
      <c r="U69" s="176" t="str">
        <f t="shared" si="52"/>
        <v>&lt; 30 mn</v>
      </c>
      <c r="V69" s="177" t="s">
        <v>32</v>
      </c>
      <c r="W69" s="178" t="s">
        <v>112</v>
      </c>
      <c r="X69" s="179">
        <f t="shared" si="1"/>
        <v>0</v>
      </c>
      <c r="Y69" s="179">
        <f t="shared" si="2"/>
        <v>0</v>
      </c>
      <c r="Z69" s="179">
        <f t="shared" si="3"/>
        <v>0</v>
      </c>
      <c r="AA69" s="179">
        <f t="shared" si="4"/>
        <v>0</v>
      </c>
      <c r="AB69" s="179">
        <f t="shared" si="5"/>
        <v>0</v>
      </c>
      <c r="AC69" s="179">
        <f t="shared" si="6"/>
        <v>0</v>
      </c>
      <c r="AD69" s="179">
        <f t="shared" si="7"/>
        <v>0</v>
      </c>
      <c r="AE69" s="179">
        <f t="shared" si="8"/>
        <v>0</v>
      </c>
      <c r="AF69" s="179">
        <f t="shared" si="9"/>
        <v>0</v>
      </c>
      <c r="AG69" s="179">
        <f t="shared" si="10"/>
        <v>0</v>
      </c>
      <c r="AH69" s="179">
        <f t="shared" si="11"/>
        <v>0</v>
      </c>
      <c r="AI69" s="179">
        <f t="shared" si="12"/>
        <v>0</v>
      </c>
      <c r="AJ69" s="180">
        <f t="shared" si="13"/>
        <v>0</v>
      </c>
      <c r="AK69" s="180">
        <f t="shared" si="14"/>
        <v>0</v>
      </c>
      <c r="AL69" s="180" t="str">
        <f t="shared" si="45"/>
        <v>0</v>
      </c>
      <c r="AM69" s="180" t="str">
        <f t="shared" si="46"/>
        <v>0</v>
      </c>
      <c r="AN69" s="180" t="str">
        <f t="shared" si="47"/>
        <v>0</v>
      </c>
      <c r="AO69" s="181" t="str">
        <f t="shared" si="15"/>
        <v>NON</v>
      </c>
      <c r="AP69" s="181" t="str">
        <f t="shared" si="60"/>
        <v>NON</v>
      </c>
      <c r="AQ69" s="181" t="str">
        <f t="shared" si="48"/>
        <v>NON</v>
      </c>
      <c r="AR69" s="181" t="str">
        <f t="shared" si="17"/>
        <v>NON</v>
      </c>
      <c r="AS69" s="182">
        <f t="shared" si="18"/>
        <v>0</v>
      </c>
      <c r="AT69" s="182">
        <f t="shared" si="19"/>
        <v>0</v>
      </c>
      <c r="AU69" s="182">
        <f t="shared" si="20"/>
        <v>0</v>
      </c>
      <c r="AV69" s="182">
        <f t="shared" si="21"/>
        <v>0</v>
      </c>
      <c r="AW69" s="182">
        <f t="shared" si="22"/>
        <v>1</v>
      </c>
      <c r="AX69" s="182">
        <f t="shared" si="23"/>
        <v>1</v>
      </c>
      <c r="AY69" s="182">
        <f t="shared" si="24"/>
        <v>1</v>
      </c>
      <c r="AZ69" s="182">
        <f t="shared" si="25"/>
        <v>1</v>
      </c>
      <c r="BA69" s="182">
        <f t="shared" si="26"/>
        <v>1</v>
      </c>
      <c r="BB69" s="183">
        <f t="shared" si="27"/>
        <v>0</v>
      </c>
      <c r="BC69" s="184">
        <f t="shared" si="53"/>
        <v>11</v>
      </c>
      <c r="BD69" s="184">
        <f t="shared" si="54"/>
        <v>11</v>
      </c>
      <c r="BE69" s="185">
        <f t="shared" si="55"/>
        <v>1</v>
      </c>
      <c r="BF69" s="185">
        <f t="shared" si="31"/>
        <v>1</v>
      </c>
      <c r="BG69" s="186">
        <f t="shared" si="32"/>
        <v>1</v>
      </c>
      <c r="BH69" s="187">
        <f t="shared" si="56"/>
        <v>1</v>
      </c>
      <c r="BI69" s="187">
        <f t="shared" si="57"/>
        <v>1</v>
      </c>
      <c r="BJ69" s="187" t="str">
        <f t="shared" si="58"/>
        <v>Faible</v>
      </c>
      <c r="BK69" s="187">
        <f t="shared" si="59"/>
        <v>1</v>
      </c>
      <c r="BL69" s="187">
        <f t="shared" si="35"/>
        <v>1</v>
      </c>
      <c r="BM69" s="187">
        <f t="shared" si="36"/>
        <v>0.5</v>
      </c>
      <c r="BN69" s="187">
        <f t="shared" si="37"/>
        <v>1</v>
      </c>
      <c r="BO69" s="186">
        <f t="shared" si="38"/>
        <v>0.5</v>
      </c>
      <c r="BP69" s="188" t="str">
        <f t="shared" si="39"/>
        <v>RISQUE MINIME</v>
      </c>
      <c r="BQ69" s="182">
        <f t="shared" si="40"/>
        <v>0</v>
      </c>
      <c r="BR69" s="182">
        <f t="shared" si="41"/>
        <v>0</v>
      </c>
      <c r="BS69" s="182">
        <f t="shared" si="42"/>
        <v>0</v>
      </c>
      <c r="BT69" s="182">
        <f t="shared" si="43"/>
        <v>0</v>
      </c>
      <c r="BU69" s="182">
        <f t="shared" si="44"/>
        <v>0</v>
      </c>
      <c r="BV69" s="159" t="str">
        <f t="shared" si="51"/>
        <v>NON</v>
      </c>
      <c r="BW69" s="105"/>
      <c r="BX69" s="105"/>
      <c r="BY69" s="105"/>
      <c r="BZ69" s="105"/>
      <c r="CA69" s="105"/>
      <c r="CB69" s="105"/>
      <c r="CC69" s="105"/>
      <c r="CD69" s="105"/>
      <c r="CE69" s="105"/>
      <c r="CF69" s="105"/>
      <c r="CG69" s="105"/>
      <c r="CH69" s="105"/>
      <c r="CI69" s="105"/>
      <c r="CJ69" s="105"/>
      <c r="CK69" s="105"/>
      <c r="CL69" s="105"/>
      <c r="CM69" s="105"/>
      <c r="CN69" s="105"/>
      <c r="CO69" s="105"/>
      <c r="CP69" s="105"/>
      <c r="CQ69" s="105"/>
      <c r="CR69" s="105"/>
      <c r="CS69" s="105"/>
      <c r="CT69" s="105"/>
      <c r="CU69" s="105"/>
      <c r="CV69" s="105"/>
      <c r="CW69" s="105"/>
      <c r="CX69" s="105"/>
      <c r="CY69" s="105"/>
      <c r="CZ69" s="105"/>
      <c r="DA69" s="105"/>
      <c r="DB69" s="105"/>
      <c r="DC69" s="105"/>
      <c r="DD69" s="105"/>
      <c r="DE69" s="105"/>
      <c r="DF69" s="105"/>
      <c r="DG69" s="105"/>
      <c r="DH69" s="105"/>
      <c r="DI69" s="105"/>
      <c r="DJ69" s="105"/>
      <c r="DK69" s="105"/>
      <c r="DL69" s="105"/>
      <c r="DM69" s="105"/>
      <c r="DN69" s="105"/>
      <c r="DO69" s="105"/>
      <c r="DP69" s="105"/>
      <c r="DQ69" s="105"/>
      <c r="DR69" s="105"/>
      <c r="DS69" s="105"/>
      <c r="DT69" s="105"/>
      <c r="DU69" s="105"/>
      <c r="DV69" s="105"/>
      <c r="DW69" s="105"/>
      <c r="DX69" s="105"/>
      <c r="DY69" s="105"/>
      <c r="DZ69" s="105"/>
      <c r="EA69" s="105"/>
      <c r="EB69" s="105"/>
      <c r="EC69" s="105"/>
      <c r="ED69" s="105"/>
      <c r="EE69" s="105"/>
      <c r="EF69" s="105"/>
      <c r="EG69" s="105"/>
      <c r="EH69" s="105"/>
      <c r="EI69" s="105"/>
      <c r="EJ69" s="105"/>
      <c r="EK69" s="105"/>
      <c r="EL69" s="105"/>
      <c r="EM69" s="105"/>
      <c r="EN69" s="105"/>
      <c r="EO69" s="105"/>
      <c r="EP69" s="105"/>
      <c r="EQ69" s="105"/>
      <c r="ER69" s="105"/>
      <c r="ES69" s="105"/>
      <c r="ET69" s="105"/>
      <c r="EU69" s="105"/>
      <c r="EV69" s="105"/>
      <c r="EW69" s="105"/>
      <c r="EX69" s="105"/>
      <c r="EY69" s="105"/>
      <c r="EZ69" s="105"/>
      <c r="FA69" s="105"/>
      <c r="FB69" s="105"/>
      <c r="FC69" s="105"/>
      <c r="FD69" s="105"/>
      <c r="FE69" s="105"/>
      <c r="FF69" s="105"/>
      <c r="FG69" s="105"/>
      <c r="FH69" s="105"/>
      <c r="FI69" s="105"/>
      <c r="FJ69" s="105"/>
      <c r="FK69" s="105"/>
      <c r="FL69" s="105"/>
      <c r="FM69" s="105"/>
      <c r="FN69" s="105"/>
      <c r="FO69" s="105"/>
      <c r="FP69" s="105"/>
      <c r="FQ69" s="105"/>
      <c r="FR69" s="105"/>
      <c r="FS69" s="105"/>
      <c r="FT69" s="105"/>
      <c r="FU69" s="105"/>
      <c r="FV69" s="105"/>
      <c r="FW69" s="105"/>
      <c r="FX69" s="105"/>
      <c r="FY69" s="105"/>
      <c r="FZ69" s="105"/>
      <c r="GA69" s="105"/>
      <c r="GB69" s="105"/>
      <c r="GC69" s="105"/>
      <c r="GD69" s="105"/>
      <c r="GE69" s="105"/>
      <c r="GF69" s="105"/>
      <c r="GG69" s="105"/>
      <c r="GH69" s="105"/>
      <c r="GI69" s="105"/>
      <c r="GJ69" s="105"/>
      <c r="GK69" s="105"/>
      <c r="GL69" s="105"/>
      <c r="GM69" s="105"/>
      <c r="GN69" s="105"/>
      <c r="GO69" s="105"/>
      <c r="GP69" s="105"/>
      <c r="GQ69" s="105"/>
      <c r="GR69" s="105"/>
      <c r="GS69" s="105"/>
      <c r="GT69" s="105"/>
      <c r="GU69" s="105"/>
      <c r="GV69" s="105"/>
      <c r="GW69" s="105"/>
      <c r="GX69" s="105"/>
      <c r="GY69" s="105"/>
      <c r="GZ69" s="105"/>
      <c r="HA69" s="105"/>
      <c r="HB69" s="105"/>
      <c r="HC69" s="105"/>
      <c r="HD69" s="105"/>
      <c r="HE69" s="105"/>
      <c r="HF69" s="105"/>
      <c r="HG69" s="105"/>
      <c r="HH69" s="105"/>
      <c r="HI69" s="105"/>
      <c r="HJ69" s="105"/>
      <c r="HK69" s="105"/>
      <c r="HL69" s="105"/>
      <c r="HM69" s="105"/>
      <c r="HN69" s="105"/>
      <c r="HO69" s="105"/>
      <c r="HP69" s="105"/>
      <c r="HQ69" s="105"/>
      <c r="HR69" s="105"/>
      <c r="HS69" s="105"/>
      <c r="HT69" s="105"/>
      <c r="HU69" s="105"/>
      <c r="HV69" s="105"/>
      <c r="HW69" s="105"/>
      <c r="HX69" s="105"/>
      <c r="HY69" s="105"/>
      <c r="HZ69" s="105"/>
      <c r="IA69" s="105"/>
      <c r="IB69" s="105"/>
    </row>
    <row r="70" spans="1:236" s="116" customFormat="1" ht="26.55" customHeight="1" x14ac:dyDescent="0.25">
      <c r="A70" s="79">
        <v>64</v>
      </c>
      <c r="B70" s="113"/>
      <c r="C70" s="113"/>
      <c r="D70" s="114"/>
      <c r="E70" s="114"/>
      <c r="F70" s="115"/>
      <c r="G70" s="123" t="s">
        <v>77</v>
      </c>
      <c r="H70" s="123" t="s">
        <v>77</v>
      </c>
      <c r="I70" s="123" t="s">
        <v>77</v>
      </c>
      <c r="J70" s="123" t="s">
        <v>77</v>
      </c>
      <c r="K70" s="123" t="s">
        <v>9</v>
      </c>
      <c r="L70" s="116" t="s">
        <v>8</v>
      </c>
      <c r="M70" s="116" t="s">
        <v>8</v>
      </c>
      <c r="N70" s="116" t="s">
        <v>8</v>
      </c>
      <c r="O70" s="116" t="s">
        <v>8</v>
      </c>
      <c r="P70" s="131" t="s">
        <v>77</v>
      </c>
      <c r="Q70" s="124" t="s">
        <v>35</v>
      </c>
      <c r="R70" s="174">
        <v>0</v>
      </c>
      <c r="S70" s="175" t="s">
        <v>59</v>
      </c>
      <c r="T70" s="175" t="s">
        <v>271</v>
      </c>
      <c r="U70" s="176" t="str">
        <f t="shared" si="52"/>
        <v>&lt; 30 mn</v>
      </c>
      <c r="V70" s="177" t="s">
        <v>32</v>
      </c>
      <c r="W70" s="178" t="s">
        <v>112</v>
      </c>
      <c r="X70" s="179">
        <f t="shared" ref="X70:X133" si="61">IF(ISNA(VLOOKUP(L70,DANGERCLP,7,FALSE)),0,(VLOOKUP(L70,DANGERCLP,7,FALSE)))</f>
        <v>0</v>
      </c>
      <c r="Y70" s="179">
        <f t="shared" ref="Y70:Y133" si="62">IF(ISNA(VLOOKUP(L70,DANGERCLP,8,FALSE)),0,(VLOOKUP(L70,DANGERCLP,8,FALSE)))</f>
        <v>0</v>
      </c>
      <c r="Z70" s="179">
        <f t="shared" ref="Z70:Z133" si="63">IF(ISNA(VLOOKUP(L70,DANGERCLP,9,FALSE)),0,(VLOOKUP(L70,DANGERCLP,9,FALSE)))</f>
        <v>0</v>
      </c>
      <c r="AA70" s="179">
        <f t="shared" ref="AA70:AA133" si="64">IF(ISNA(VLOOKUP(M70,DANGERCLP,7,FALSE)),0,(VLOOKUP(M70,DANGERCLP,7,FALSE)))</f>
        <v>0</v>
      </c>
      <c r="AB70" s="179">
        <f t="shared" ref="AB70:AB133" si="65">IF(ISNA(VLOOKUP(M70,DANGERCLP,8,FALSE)),0,(VLOOKUP(M70,DANGERCLP,8,FALSE)))</f>
        <v>0</v>
      </c>
      <c r="AC70" s="179">
        <f t="shared" ref="AC70:AC133" si="66">IF(ISNA(VLOOKUP(M70,DANGERCLP,9,FALSE)),0,(VLOOKUP(M70,DANGERCLP,9,FALSE)))</f>
        <v>0</v>
      </c>
      <c r="AD70" s="179">
        <f t="shared" ref="AD70:AD133" si="67">IF(ISNA(VLOOKUP(N70,DANGERCLP,7,FALSE)),0,(VLOOKUP(N70,DANGERCLP,7,FALSE)))</f>
        <v>0</v>
      </c>
      <c r="AE70" s="179">
        <f t="shared" ref="AE70:AE133" si="68">IF(ISNA(VLOOKUP(N70,DANGERCLP,8,FALSE)),0,(VLOOKUP(N70,DANGERCLP,8,FALSE)))</f>
        <v>0</v>
      </c>
      <c r="AF70" s="179">
        <f t="shared" ref="AF70:AF133" si="69">IF(ISNA(VLOOKUP(N70,DANGERCLP,9,FALSE)),0,(VLOOKUP(N70,DANGERCLP,9,FALSE)))</f>
        <v>0</v>
      </c>
      <c r="AG70" s="179">
        <f t="shared" ref="AG70:AG133" si="70">IF(ISNA(VLOOKUP(O70,DANGERCLP,7,FALSE)),0,(VLOOKUP(O70,DANGERCLP,7,FALSE)))</f>
        <v>0</v>
      </c>
      <c r="AH70" s="179">
        <f t="shared" ref="AH70:AH133" si="71">IF(ISNA(VLOOKUP(O70,DANGERCLP,8,FALSE)),0,(VLOOKUP(O70,DANGERCLP,8,FALSE)))</f>
        <v>0</v>
      </c>
      <c r="AI70" s="179">
        <f t="shared" ref="AI70:AI133" si="72">IF(ISNA(VLOOKUP(O70,DANGERCLP,9,FALSE)),0,(VLOOKUP(O70,DANGERCLP,9,FALSE)))</f>
        <v>0</v>
      </c>
      <c r="AJ70" s="180">
        <f t="shared" si="13"/>
        <v>0</v>
      </c>
      <c r="AK70" s="180">
        <f t="shared" si="14"/>
        <v>0</v>
      </c>
      <c r="AL70" s="180" t="str">
        <f t="shared" si="45"/>
        <v>0</v>
      </c>
      <c r="AM70" s="180" t="str">
        <f t="shared" si="46"/>
        <v>0</v>
      </c>
      <c r="AN70" s="180" t="str">
        <f t="shared" si="47"/>
        <v>0</v>
      </c>
      <c r="AO70" s="181" t="str">
        <f t="shared" si="15"/>
        <v>NON</v>
      </c>
      <c r="AP70" s="181" t="str">
        <f t="shared" si="60"/>
        <v>NON</v>
      </c>
      <c r="AQ70" s="181" t="str">
        <f t="shared" si="48"/>
        <v>NON</v>
      </c>
      <c r="AR70" s="181" t="str">
        <f t="shared" ref="AR70:AR133" si="73">IF(SUM(AS70:AV70)=0,"NON","OUI")</f>
        <v>NON</v>
      </c>
      <c r="AS70" s="182">
        <f t="shared" ref="AS70:AS133" si="74">IF(ISNA(VLOOKUP(L70,CMRCLP,4,FALSE)),0,VLOOKUP(L70,CMRCLP,4))</f>
        <v>0</v>
      </c>
      <c r="AT70" s="182">
        <f t="shared" ref="AT70:AT133" si="75">IF(ISNA(VLOOKUP(M70,CMRCLP,4,FALSE)),0,VLOOKUP(M70,CMRCLP,4))</f>
        <v>0</v>
      </c>
      <c r="AU70" s="182">
        <f t="shared" ref="AU70:AU133" si="76">IF(ISNA(VLOOKUP(N70,CMRCLP,4,FALSE)),0,VLOOKUP(N70,CMRCLP,4))</f>
        <v>0</v>
      </c>
      <c r="AV70" s="182">
        <f t="shared" ref="AV70:AV133" si="77">IF(ISNA(VLOOKUP(O70,CMRCLP,4,FALSE)),0,VLOOKUP(O70,CMRCLP,4))</f>
        <v>0</v>
      </c>
      <c r="AW70" s="182">
        <f t="shared" ref="AW70:AW133" si="78">IF(ISNA(VLOOKUP(L70,DANGERCLP,2,FALSE)),1,VLOOKUP(L70,DANGERCLP,2,FALSE))</f>
        <v>1</v>
      </c>
      <c r="AX70" s="182">
        <f t="shared" ref="AX70:AX133" si="79">IF(ISNA(VLOOKUP(M70,DANGERCLP,2,FALSE)),1,VLOOKUP(M70,DANGERCLP,2,FALSE))</f>
        <v>1</v>
      </c>
      <c r="AY70" s="182">
        <f t="shared" ref="AY70:AY133" si="80">IF(ISNA(VLOOKUP(N70,DANGERCLP,2,FALSE)),1,VLOOKUP(N70,DANGERCLP,2,FALSE))</f>
        <v>1</v>
      </c>
      <c r="AZ70" s="182">
        <f t="shared" ref="AZ70:AZ133" si="81">IF(ISNA(VLOOKUP(O70,DANGERCLP,2,FALSE)),1,VLOOKUP(O70,DANGERCLP,2,FALSE))</f>
        <v>1</v>
      </c>
      <c r="BA70" s="182">
        <f t="shared" ref="BA70:BA133" si="82">IF(ISNA(VLOOKUP(P70,VLEPON,2)),1,VLOOKUP(P70,VLEPON,2))</f>
        <v>1</v>
      </c>
      <c r="BB70" s="183">
        <f t="shared" si="27"/>
        <v>0</v>
      </c>
      <c r="BC70" s="184">
        <f t="shared" si="53"/>
        <v>11</v>
      </c>
      <c r="BD70" s="184">
        <f t="shared" si="54"/>
        <v>11</v>
      </c>
      <c r="BE70" s="185">
        <f t="shared" si="55"/>
        <v>1</v>
      </c>
      <c r="BF70" s="185">
        <f t="shared" ref="BF70:BF133" si="83">MAXA(AW70:BA70)</f>
        <v>1</v>
      </c>
      <c r="BG70" s="186">
        <f t="shared" si="32"/>
        <v>1</v>
      </c>
      <c r="BH70" s="187">
        <f t="shared" si="56"/>
        <v>1</v>
      </c>
      <c r="BI70" s="187">
        <f t="shared" si="57"/>
        <v>1</v>
      </c>
      <c r="BJ70" s="187" t="str">
        <f t="shared" si="58"/>
        <v>Faible</v>
      </c>
      <c r="BK70" s="187">
        <f t="shared" si="59"/>
        <v>1</v>
      </c>
      <c r="BL70" s="187">
        <f t="shared" ref="BL70:BL133" si="84">IF(ISNA(VLOOKUP(Q70,score_volatilité,2,FALSE)),0,VLOOKUP(Q70,score_volatilité,2,FALSE))</f>
        <v>1</v>
      </c>
      <c r="BM70" s="187">
        <f t="shared" ref="BM70:BM133" si="85">IF(ISNA(VLOOKUP(V70,score_procédé,2,FALSE)),0,VLOOKUP(V70,score_procédé,2,FALSE))</f>
        <v>0.5</v>
      </c>
      <c r="BN70" s="187">
        <f t="shared" ref="BN70:BN133" si="86">IF(ISNA(VLOOKUP(W70,score_protection,2,FALSE)),0,VLOOKUP(W70,score_protection,2,FALSE))</f>
        <v>1</v>
      </c>
      <c r="BO70" s="186">
        <f t="shared" si="38"/>
        <v>0.5</v>
      </c>
      <c r="BP70" s="188" t="str">
        <f t="shared" si="39"/>
        <v>RISQUE MINIME</v>
      </c>
      <c r="BQ70" s="182">
        <f t="shared" ref="BQ70:BQ133" si="87">IF(ISNA(VLOOKUP(L70,DANGERARRETE,10,FALSE)),0,VLOOKUP(L70,DANGERARRETE,10,FALSE))</f>
        <v>0</v>
      </c>
      <c r="BR70" s="182">
        <f t="shared" ref="BR70:BR133" si="88">IF(ISNA(VLOOKUP(M70,DANGERARRETE,10,FALSE)),0,VLOOKUP(M70,DANGERARRETE,10,FALSE))</f>
        <v>0</v>
      </c>
      <c r="BS70" s="182">
        <f t="shared" ref="BS70:BS133" si="89">IF(ISNA(VLOOKUP(N70,DANGERARRETE,10,FALSE)),0,VLOOKUP(N70,DANGERARRETE,10,FALSE))</f>
        <v>0</v>
      </c>
      <c r="BT70" s="182">
        <f t="shared" ref="BT70:BT133" si="90">IF(ISNA(VLOOKUP(O70,DANGERARRETE,10,FALSE)),0,VLOOKUP(O70,DANGERARRETE,10,FALSE))</f>
        <v>0</v>
      </c>
      <c r="BU70" s="182">
        <f t="shared" si="44"/>
        <v>0</v>
      </c>
      <c r="BV70" s="159" t="str">
        <f t="shared" si="51"/>
        <v>NON</v>
      </c>
      <c r="BW70" s="105"/>
      <c r="BX70" s="105"/>
      <c r="BY70" s="105"/>
      <c r="BZ70" s="105"/>
      <c r="CA70" s="105"/>
      <c r="CB70" s="105"/>
      <c r="CC70" s="105"/>
      <c r="CD70" s="105"/>
      <c r="CE70" s="105"/>
      <c r="CF70" s="105"/>
      <c r="CG70" s="105"/>
      <c r="CH70" s="105"/>
      <c r="CI70" s="105"/>
      <c r="CJ70" s="105"/>
      <c r="CK70" s="105"/>
      <c r="CL70" s="105"/>
      <c r="CM70" s="105"/>
      <c r="CN70" s="105"/>
      <c r="CO70" s="105"/>
      <c r="CP70" s="105"/>
      <c r="CQ70" s="105"/>
      <c r="CR70" s="105"/>
      <c r="CS70" s="105"/>
      <c r="CT70" s="105"/>
      <c r="CU70" s="105"/>
      <c r="CV70" s="105"/>
      <c r="CW70" s="105"/>
      <c r="CX70" s="105"/>
      <c r="CY70" s="105"/>
      <c r="CZ70" s="105"/>
      <c r="DA70" s="105"/>
      <c r="DB70" s="105"/>
      <c r="DC70" s="105"/>
      <c r="DD70" s="105"/>
      <c r="DE70" s="105"/>
      <c r="DF70" s="105"/>
      <c r="DG70" s="105"/>
      <c r="DH70" s="105"/>
      <c r="DI70" s="105"/>
      <c r="DJ70" s="105"/>
      <c r="DK70" s="105"/>
      <c r="DL70" s="105"/>
      <c r="DM70" s="105"/>
      <c r="DN70" s="105"/>
      <c r="DO70" s="105"/>
      <c r="DP70" s="105"/>
      <c r="DQ70" s="105"/>
      <c r="DR70" s="105"/>
      <c r="DS70" s="105"/>
      <c r="DT70" s="105"/>
      <c r="DU70" s="105"/>
      <c r="DV70" s="105"/>
      <c r="DW70" s="105"/>
      <c r="DX70" s="105"/>
      <c r="DY70" s="105"/>
      <c r="DZ70" s="105"/>
      <c r="EA70" s="105"/>
      <c r="EB70" s="105"/>
      <c r="EC70" s="105"/>
      <c r="ED70" s="105"/>
      <c r="EE70" s="105"/>
      <c r="EF70" s="105"/>
      <c r="EG70" s="105"/>
      <c r="EH70" s="105"/>
      <c r="EI70" s="105"/>
      <c r="EJ70" s="105"/>
      <c r="EK70" s="105"/>
      <c r="EL70" s="105"/>
      <c r="EM70" s="105"/>
      <c r="EN70" s="105"/>
      <c r="EO70" s="105"/>
      <c r="EP70" s="105"/>
      <c r="EQ70" s="105"/>
      <c r="ER70" s="105"/>
      <c r="ES70" s="105"/>
      <c r="ET70" s="105"/>
      <c r="EU70" s="105"/>
      <c r="EV70" s="105"/>
      <c r="EW70" s="105"/>
      <c r="EX70" s="105"/>
      <c r="EY70" s="105"/>
      <c r="EZ70" s="105"/>
      <c r="FA70" s="105"/>
      <c r="FB70" s="105"/>
      <c r="FC70" s="105"/>
      <c r="FD70" s="105"/>
      <c r="FE70" s="105"/>
      <c r="FF70" s="105"/>
      <c r="FG70" s="105"/>
      <c r="FH70" s="105"/>
      <c r="FI70" s="105"/>
      <c r="FJ70" s="105"/>
      <c r="FK70" s="105"/>
      <c r="FL70" s="105"/>
      <c r="FM70" s="105"/>
      <c r="FN70" s="105"/>
      <c r="FO70" s="105"/>
      <c r="FP70" s="105"/>
      <c r="FQ70" s="105"/>
      <c r="FR70" s="105"/>
      <c r="FS70" s="105"/>
      <c r="FT70" s="105"/>
      <c r="FU70" s="105"/>
      <c r="FV70" s="105"/>
      <c r="FW70" s="105"/>
      <c r="FX70" s="105"/>
      <c r="FY70" s="105"/>
      <c r="FZ70" s="105"/>
      <c r="GA70" s="105"/>
      <c r="GB70" s="105"/>
      <c r="GC70" s="105"/>
      <c r="GD70" s="105"/>
      <c r="GE70" s="105"/>
      <c r="GF70" s="105"/>
      <c r="GG70" s="105"/>
      <c r="GH70" s="105"/>
      <c r="GI70" s="105"/>
      <c r="GJ70" s="105"/>
      <c r="GK70" s="105"/>
      <c r="GL70" s="105"/>
      <c r="GM70" s="105"/>
      <c r="GN70" s="105"/>
      <c r="GO70" s="105"/>
      <c r="GP70" s="105"/>
      <c r="GQ70" s="105"/>
      <c r="GR70" s="105"/>
      <c r="GS70" s="105"/>
      <c r="GT70" s="105"/>
      <c r="GU70" s="105"/>
      <c r="GV70" s="105"/>
      <c r="GW70" s="105"/>
      <c r="GX70" s="105"/>
      <c r="GY70" s="105"/>
      <c r="GZ70" s="105"/>
      <c r="HA70" s="105"/>
      <c r="HB70" s="105"/>
      <c r="HC70" s="105"/>
      <c r="HD70" s="105"/>
      <c r="HE70" s="105"/>
      <c r="HF70" s="105"/>
      <c r="HG70" s="105"/>
      <c r="HH70" s="105"/>
      <c r="HI70" s="105"/>
      <c r="HJ70" s="105"/>
      <c r="HK70" s="105"/>
      <c r="HL70" s="105"/>
      <c r="HM70" s="105"/>
      <c r="HN70" s="105"/>
      <c r="HO70" s="105"/>
      <c r="HP70" s="105"/>
      <c r="HQ70" s="105"/>
      <c r="HR70" s="105"/>
      <c r="HS70" s="105"/>
      <c r="HT70" s="105"/>
      <c r="HU70" s="105"/>
      <c r="HV70" s="105"/>
      <c r="HW70" s="105"/>
      <c r="HX70" s="105"/>
      <c r="HY70" s="105"/>
      <c r="HZ70" s="105"/>
      <c r="IA70" s="105"/>
      <c r="IB70" s="105"/>
    </row>
    <row r="71" spans="1:236" s="116" customFormat="1" ht="26.55" customHeight="1" x14ac:dyDescent="0.25">
      <c r="A71" s="79">
        <v>65</v>
      </c>
      <c r="B71" s="113"/>
      <c r="C71" s="113"/>
      <c r="D71" s="114"/>
      <c r="E71" s="114"/>
      <c r="F71" s="115"/>
      <c r="G71" s="123" t="s">
        <v>77</v>
      </c>
      <c r="H71" s="123" t="s">
        <v>77</v>
      </c>
      <c r="I71" s="123" t="s">
        <v>77</v>
      </c>
      <c r="J71" s="123" t="s">
        <v>77</v>
      </c>
      <c r="K71" s="123" t="s">
        <v>9</v>
      </c>
      <c r="L71" s="116" t="s">
        <v>8</v>
      </c>
      <c r="M71" s="116" t="s">
        <v>8</v>
      </c>
      <c r="N71" s="116" t="s">
        <v>8</v>
      </c>
      <c r="O71" s="116" t="s">
        <v>8</v>
      </c>
      <c r="P71" s="131" t="s">
        <v>77</v>
      </c>
      <c r="Q71" s="124" t="s">
        <v>35</v>
      </c>
      <c r="R71" s="174">
        <v>0</v>
      </c>
      <c r="S71" s="175" t="s">
        <v>59</v>
      </c>
      <c r="T71" s="175" t="s">
        <v>271</v>
      </c>
      <c r="U71" s="176" t="str">
        <f t="shared" si="52"/>
        <v>&lt; 30 mn</v>
      </c>
      <c r="V71" s="177" t="s">
        <v>32</v>
      </c>
      <c r="W71" s="178" t="s">
        <v>112</v>
      </c>
      <c r="X71" s="179">
        <f t="shared" si="61"/>
        <v>0</v>
      </c>
      <c r="Y71" s="179">
        <f t="shared" si="62"/>
        <v>0</v>
      </c>
      <c r="Z71" s="179">
        <f t="shared" si="63"/>
        <v>0</v>
      </c>
      <c r="AA71" s="179">
        <f t="shared" si="64"/>
        <v>0</v>
      </c>
      <c r="AB71" s="179">
        <f t="shared" si="65"/>
        <v>0</v>
      </c>
      <c r="AC71" s="179">
        <f t="shared" si="66"/>
        <v>0</v>
      </c>
      <c r="AD71" s="179">
        <f t="shared" si="67"/>
        <v>0</v>
      </c>
      <c r="AE71" s="179">
        <f t="shared" si="68"/>
        <v>0</v>
      </c>
      <c r="AF71" s="179">
        <f t="shared" si="69"/>
        <v>0</v>
      </c>
      <c r="AG71" s="179">
        <f t="shared" si="70"/>
        <v>0</v>
      </c>
      <c r="AH71" s="179">
        <f t="shared" si="71"/>
        <v>0</v>
      </c>
      <c r="AI71" s="179">
        <f t="shared" si="72"/>
        <v>0</v>
      </c>
      <c r="AJ71" s="180">
        <f t="shared" ref="AJ71:AJ134" si="91">SUM(X71,AA71,AD71,AG71)</f>
        <v>0</v>
      </c>
      <c r="AK71" s="180">
        <f t="shared" ref="AK71:AK134" si="92">SUM(Y71,AB71,AE71,AH71)</f>
        <v>0</v>
      </c>
      <c r="AL71" s="180" t="str">
        <f t="shared" ref="AL71:AL134" si="93">IF(Z71=2,"2",IF(AC71=2,"2",IF(AF71=2,"2",IF(AI71=2,"2;","0"))))</f>
        <v>0</v>
      </c>
      <c r="AM71" s="180" t="str">
        <f t="shared" si="46"/>
        <v>0</v>
      </c>
      <c r="AN71" s="180" t="str">
        <f t="shared" si="47"/>
        <v>0</v>
      </c>
      <c r="AO71" s="181" t="str">
        <f t="shared" ref="AO71:AO134" si="94">IF(AJ71=0,"NON","OUI")</f>
        <v>NON</v>
      </c>
      <c r="AP71" s="181" t="str">
        <f t="shared" si="60"/>
        <v>NON</v>
      </c>
      <c r="AQ71" s="181" t="str">
        <f t="shared" si="48"/>
        <v>NON</v>
      </c>
      <c r="AR71" s="181" t="str">
        <f t="shared" si="73"/>
        <v>NON</v>
      </c>
      <c r="AS71" s="182">
        <f t="shared" si="74"/>
        <v>0</v>
      </c>
      <c r="AT71" s="182">
        <f t="shared" si="75"/>
        <v>0</v>
      </c>
      <c r="AU71" s="182">
        <f t="shared" si="76"/>
        <v>0</v>
      </c>
      <c r="AV71" s="182">
        <f t="shared" si="77"/>
        <v>0</v>
      </c>
      <c r="AW71" s="182">
        <f t="shared" si="78"/>
        <v>1</v>
      </c>
      <c r="AX71" s="182">
        <f t="shared" si="79"/>
        <v>1</v>
      </c>
      <c r="AY71" s="182">
        <f t="shared" si="80"/>
        <v>1</v>
      </c>
      <c r="AZ71" s="182">
        <f t="shared" si="81"/>
        <v>1</v>
      </c>
      <c r="BA71" s="182">
        <f t="shared" si="82"/>
        <v>1</v>
      </c>
      <c r="BB71" s="183">
        <f t="shared" ref="BB71:BB134" si="95">R71/MAXA($R$7:$R$393)</f>
        <v>0</v>
      </c>
      <c r="BC71" s="184">
        <f t="shared" si="53"/>
        <v>11</v>
      </c>
      <c r="BD71" s="184">
        <f t="shared" si="54"/>
        <v>11</v>
      </c>
      <c r="BE71" s="185">
        <f t="shared" si="55"/>
        <v>1</v>
      </c>
      <c r="BF71" s="185">
        <f t="shared" si="83"/>
        <v>1</v>
      </c>
      <c r="BG71" s="186">
        <f t="shared" ref="BG71:BG134" si="96">IF(ISNA(VLOOKUP((CONCATENATE(S71,T71)),Fréquencess,3,FALSE)),0,VLOOKUP((CONCATENATE(S71,T71)),Fréquencess,3,FALSE))</f>
        <v>1</v>
      </c>
      <c r="BH71" s="187">
        <f t="shared" si="56"/>
        <v>1</v>
      </c>
      <c r="BI71" s="187">
        <f t="shared" si="57"/>
        <v>1</v>
      </c>
      <c r="BJ71" s="187" t="str">
        <f t="shared" si="58"/>
        <v>Faible</v>
      </c>
      <c r="BK71" s="187">
        <f t="shared" si="59"/>
        <v>1</v>
      </c>
      <c r="BL71" s="187">
        <f t="shared" si="84"/>
        <v>1</v>
      </c>
      <c r="BM71" s="187">
        <f t="shared" si="85"/>
        <v>0.5</v>
      </c>
      <c r="BN71" s="187">
        <f t="shared" si="86"/>
        <v>1</v>
      </c>
      <c r="BO71" s="186">
        <f t="shared" ref="BO71:BO134" si="97">BK71*BL71*BM71*BN71</f>
        <v>0.5</v>
      </c>
      <c r="BP71" s="188" t="str">
        <f t="shared" ref="BP71:BP134" si="98">IF(BO71&lt;100,"RISQUE MINIME","RISQUE NON FAIBLE")</f>
        <v>RISQUE MINIME</v>
      </c>
      <c r="BQ71" s="182">
        <f t="shared" si="87"/>
        <v>0</v>
      </c>
      <c r="BR71" s="182">
        <f t="shared" si="88"/>
        <v>0</v>
      </c>
      <c r="BS71" s="182">
        <f t="shared" si="89"/>
        <v>0</v>
      </c>
      <c r="BT71" s="182">
        <f t="shared" si="90"/>
        <v>0</v>
      </c>
      <c r="BU71" s="182">
        <f t="shared" ref="BU71:BU134" si="99">SUM(BQ71:BT71)</f>
        <v>0</v>
      </c>
      <c r="BV71" s="159" t="str">
        <f t="shared" si="51"/>
        <v>NON</v>
      </c>
      <c r="BW71" s="105"/>
      <c r="BX71" s="105"/>
      <c r="BY71" s="105"/>
      <c r="BZ71" s="105"/>
      <c r="CA71" s="105"/>
      <c r="CB71" s="105"/>
      <c r="CC71" s="105"/>
      <c r="CD71" s="105"/>
      <c r="CE71" s="105"/>
      <c r="CF71" s="105"/>
      <c r="CG71" s="105"/>
      <c r="CH71" s="105"/>
      <c r="CI71" s="105"/>
      <c r="CJ71" s="105"/>
      <c r="CK71" s="105"/>
      <c r="CL71" s="105"/>
      <c r="CM71" s="105"/>
      <c r="CN71" s="105"/>
      <c r="CO71" s="105"/>
      <c r="CP71" s="105"/>
      <c r="CQ71" s="105"/>
      <c r="CR71" s="105"/>
      <c r="CS71" s="105"/>
      <c r="CT71" s="105"/>
      <c r="CU71" s="105"/>
      <c r="CV71" s="105"/>
      <c r="CW71" s="105"/>
      <c r="CX71" s="105"/>
      <c r="CY71" s="105"/>
      <c r="CZ71" s="105"/>
      <c r="DA71" s="105"/>
      <c r="DB71" s="105"/>
      <c r="DC71" s="105"/>
      <c r="DD71" s="105"/>
      <c r="DE71" s="105"/>
      <c r="DF71" s="105"/>
      <c r="DG71" s="105"/>
      <c r="DH71" s="105"/>
      <c r="DI71" s="105"/>
      <c r="DJ71" s="105"/>
      <c r="DK71" s="105"/>
      <c r="DL71" s="105"/>
      <c r="DM71" s="105"/>
      <c r="DN71" s="105"/>
      <c r="DO71" s="105"/>
      <c r="DP71" s="105"/>
      <c r="DQ71" s="105"/>
      <c r="DR71" s="105"/>
      <c r="DS71" s="105"/>
      <c r="DT71" s="105"/>
      <c r="DU71" s="105"/>
      <c r="DV71" s="105"/>
      <c r="DW71" s="105"/>
      <c r="DX71" s="105"/>
      <c r="DY71" s="105"/>
      <c r="DZ71" s="105"/>
      <c r="EA71" s="105"/>
      <c r="EB71" s="105"/>
      <c r="EC71" s="105"/>
      <c r="ED71" s="105"/>
      <c r="EE71" s="105"/>
      <c r="EF71" s="105"/>
      <c r="EG71" s="105"/>
      <c r="EH71" s="105"/>
      <c r="EI71" s="105"/>
      <c r="EJ71" s="105"/>
      <c r="EK71" s="105"/>
      <c r="EL71" s="105"/>
      <c r="EM71" s="105"/>
      <c r="EN71" s="105"/>
      <c r="EO71" s="105"/>
      <c r="EP71" s="105"/>
      <c r="EQ71" s="105"/>
      <c r="ER71" s="105"/>
      <c r="ES71" s="105"/>
      <c r="ET71" s="105"/>
      <c r="EU71" s="105"/>
      <c r="EV71" s="105"/>
      <c r="EW71" s="105"/>
      <c r="EX71" s="105"/>
      <c r="EY71" s="105"/>
      <c r="EZ71" s="105"/>
      <c r="FA71" s="105"/>
      <c r="FB71" s="105"/>
      <c r="FC71" s="105"/>
      <c r="FD71" s="105"/>
      <c r="FE71" s="105"/>
      <c r="FF71" s="105"/>
      <c r="FG71" s="105"/>
      <c r="FH71" s="105"/>
      <c r="FI71" s="105"/>
      <c r="FJ71" s="105"/>
      <c r="FK71" s="105"/>
      <c r="FL71" s="105"/>
      <c r="FM71" s="105"/>
      <c r="FN71" s="105"/>
      <c r="FO71" s="105"/>
      <c r="FP71" s="105"/>
      <c r="FQ71" s="105"/>
      <c r="FR71" s="105"/>
      <c r="FS71" s="105"/>
      <c r="FT71" s="105"/>
      <c r="FU71" s="105"/>
      <c r="FV71" s="105"/>
      <c r="FW71" s="105"/>
      <c r="FX71" s="105"/>
      <c r="FY71" s="105"/>
      <c r="FZ71" s="105"/>
      <c r="GA71" s="105"/>
      <c r="GB71" s="105"/>
      <c r="GC71" s="105"/>
      <c r="GD71" s="105"/>
      <c r="GE71" s="105"/>
      <c r="GF71" s="105"/>
      <c r="GG71" s="105"/>
      <c r="GH71" s="105"/>
      <c r="GI71" s="105"/>
      <c r="GJ71" s="105"/>
      <c r="GK71" s="105"/>
      <c r="GL71" s="105"/>
      <c r="GM71" s="105"/>
      <c r="GN71" s="105"/>
      <c r="GO71" s="105"/>
      <c r="GP71" s="105"/>
      <c r="GQ71" s="105"/>
      <c r="GR71" s="105"/>
      <c r="GS71" s="105"/>
      <c r="GT71" s="105"/>
      <c r="GU71" s="105"/>
      <c r="GV71" s="105"/>
      <c r="GW71" s="105"/>
      <c r="GX71" s="105"/>
      <c r="GY71" s="105"/>
      <c r="GZ71" s="105"/>
      <c r="HA71" s="105"/>
      <c r="HB71" s="105"/>
      <c r="HC71" s="105"/>
      <c r="HD71" s="105"/>
      <c r="HE71" s="105"/>
      <c r="HF71" s="105"/>
      <c r="HG71" s="105"/>
      <c r="HH71" s="105"/>
      <c r="HI71" s="105"/>
      <c r="HJ71" s="105"/>
      <c r="HK71" s="105"/>
      <c r="HL71" s="105"/>
      <c r="HM71" s="105"/>
      <c r="HN71" s="105"/>
      <c r="HO71" s="105"/>
      <c r="HP71" s="105"/>
      <c r="HQ71" s="105"/>
      <c r="HR71" s="105"/>
      <c r="HS71" s="105"/>
      <c r="HT71" s="105"/>
      <c r="HU71" s="105"/>
      <c r="HV71" s="105"/>
      <c r="HW71" s="105"/>
      <c r="HX71" s="105"/>
      <c r="HY71" s="105"/>
      <c r="HZ71" s="105"/>
      <c r="IA71" s="105"/>
      <c r="IB71" s="105"/>
    </row>
    <row r="72" spans="1:236" s="116" customFormat="1" ht="26.55" customHeight="1" x14ac:dyDescent="0.25">
      <c r="A72" s="79">
        <v>66</v>
      </c>
      <c r="B72" s="113"/>
      <c r="C72" s="113"/>
      <c r="D72" s="114"/>
      <c r="E72" s="114"/>
      <c r="F72" s="115"/>
      <c r="G72" s="123" t="s">
        <v>77</v>
      </c>
      <c r="H72" s="123" t="s">
        <v>77</v>
      </c>
      <c r="I72" s="123" t="s">
        <v>77</v>
      </c>
      <c r="J72" s="123" t="s">
        <v>77</v>
      </c>
      <c r="K72" s="123" t="s">
        <v>9</v>
      </c>
      <c r="L72" s="116" t="s">
        <v>8</v>
      </c>
      <c r="M72" s="116" t="s">
        <v>8</v>
      </c>
      <c r="N72" s="116" t="s">
        <v>8</v>
      </c>
      <c r="O72" s="116" t="s">
        <v>8</v>
      </c>
      <c r="P72" s="131" t="s">
        <v>77</v>
      </c>
      <c r="Q72" s="124" t="s">
        <v>35</v>
      </c>
      <c r="R72" s="174">
        <v>0</v>
      </c>
      <c r="S72" s="175" t="s">
        <v>59</v>
      </c>
      <c r="T72" s="175" t="s">
        <v>271</v>
      </c>
      <c r="U72" s="176" t="str">
        <f t="shared" si="52"/>
        <v>&lt; 30 mn</v>
      </c>
      <c r="V72" s="177" t="s">
        <v>32</v>
      </c>
      <c r="W72" s="178" t="s">
        <v>112</v>
      </c>
      <c r="X72" s="179">
        <f t="shared" si="61"/>
        <v>0</v>
      </c>
      <c r="Y72" s="179">
        <f t="shared" si="62"/>
        <v>0</v>
      </c>
      <c r="Z72" s="179">
        <f t="shared" si="63"/>
        <v>0</v>
      </c>
      <c r="AA72" s="179">
        <f t="shared" si="64"/>
        <v>0</v>
      </c>
      <c r="AB72" s="179">
        <f t="shared" si="65"/>
        <v>0</v>
      </c>
      <c r="AC72" s="179">
        <f t="shared" si="66"/>
        <v>0</v>
      </c>
      <c r="AD72" s="179">
        <f t="shared" si="67"/>
        <v>0</v>
      </c>
      <c r="AE72" s="179">
        <f t="shared" si="68"/>
        <v>0</v>
      </c>
      <c r="AF72" s="179">
        <f t="shared" si="69"/>
        <v>0</v>
      </c>
      <c r="AG72" s="179">
        <f t="shared" si="70"/>
        <v>0</v>
      </c>
      <c r="AH72" s="179">
        <f t="shared" si="71"/>
        <v>0</v>
      </c>
      <c r="AI72" s="179">
        <f t="shared" si="72"/>
        <v>0</v>
      </c>
      <c r="AJ72" s="180">
        <f t="shared" si="91"/>
        <v>0</v>
      </c>
      <c r="AK72" s="180">
        <f t="shared" si="92"/>
        <v>0</v>
      </c>
      <c r="AL72" s="180" t="str">
        <f t="shared" si="93"/>
        <v>0</v>
      </c>
      <c r="AM72" s="180" t="str">
        <f t="shared" ref="AM72:AM135" si="100">IF(Z72=1,"1",IF(AC72=1,"1",IF(AF72=1,"1",IF(AI72=1,"1","0"))))</f>
        <v>0</v>
      </c>
      <c r="AN72" s="180" t="str">
        <f t="shared" ref="AN72:AN135" si="101">IF(SUM(AL72:AM72)=3,"3",IF(Z72=3,"3",IF(AC72=3,"3",IF(AF72=3,"3",IF(AI72=3,"3","0")))))</f>
        <v>0</v>
      </c>
      <c r="AO72" s="181" t="str">
        <f t="shared" si="94"/>
        <v>NON</v>
      </c>
      <c r="AP72" s="181" t="str">
        <f t="shared" si="60"/>
        <v>NON</v>
      </c>
      <c r="AQ72" s="181" t="str">
        <f t="shared" ref="AQ72:AQ135" si="102">IF((AL72+AM72)=3,"YEUX / INGESTION",IF(AL72="2","YEUX",IF(AM72="1","INGESTION","NON")))</f>
        <v>NON</v>
      </c>
      <c r="AR72" s="181" t="str">
        <f t="shared" si="73"/>
        <v>NON</v>
      </c>
      <c r="AS72" s="182">
        <f t="shared" si="74"/>
        <v>0</v>
      </c>
      <c r="AT72" s="182">
        <f t="shared" si="75"/>
        <v>0</v>
      </c>
      <c r="AU72" s="182">
        <f t="shared" si="76"/>
        <v>0</v>
      </c>
      <c r="AV72" s="182">
        <f t="shared" si="77"/>
        <v>0</v>
      </c>
      <c r="AW72" s="182">
        <f t="shared" si="78"/>
        <v>1</v>
      </c>
      <c r="AX72" s="182">
        <f t="shared" si="79"/>
        <v>1</v>
      </c>
      <c r="AY72" s="182">
        <f t="shared" si="80"/>
        <v>1</v>
      </c>
      <c r="AZ72" s="182">
        <f t="shared" si="81"/>
        <v>1</v>
      </c>
      <c r="BA72" s="182">
        <f t="shared" si="82"/>
        <v>1</v>
      </c>
      <c r="BB72" s="183">
        <f t="shared" si="95"/>
        <v>0</v>
      </c>
      <c r="BC72" s="184">
        <f t="shared" si="53"/>
        <v>11</v>
      </c>
      <c r="BD72" s="184">
        <f t="shared" si="54"/>
        <v>11</v>
      </c>
      <c r="BE72" s="185">
        <f t="shared" si="55"/>
        <v>1</v>
      </c>
      <c r="BF72" s="185">
        <f t="shared" si="83"/>
        <v>1</v>
      </c>
      <c r="BG72" s="186">
        <f t="shared" si="96"/>
        <v>1</v>
      </c>
      <c r="BH72" s="187">
        <f t="shared" si="56"/>
        <v>1</v>
      </c>
      <c r="BI72" s="187">
        <f t="shared" si="57"/>
        <v>1</v>
      </c>
      <c r="BJ72" s="187" t="str">
        <f t="shared" si="58"/>
        <v>Faible</v>
      </c>
      <c r="BK72" s="187">
        <f t="shared" si="59"/>
        <v>1</v>
      </c>
      <c r="BL72" s="187">
        <f t="shared" si="84"/>
        <v>1</v>
      </c>
      <c r="BM72" s="187">
        <f t="shared" si="85"/>
        <v>0.5</v>
      </c>
      <c r="BN72" s="187">
        <f t="shared" si="86"/>
        <v>1</v>
      </c>
      <c r="BO72" s="186">
        <f t="shared" si="97"/>
        <v>0.5</v>
      </c>
      <c r="BP72" s="188" t="str">
        <f t="shared" si="98"/>
        <v>RISQUE MINIME</v>
      </c>
      <c r="BQ72" s="182">
        <f t="shared" si="87"/>
        <v>0</v>
      </c>
      <c r="BR72" s="182">
        <f t="shared" si="88"/>
        <v>0</v>
      </c>
      <c r="BS72" s="182">
        <f t="shared" si="89"/>
        <v>0</v>
      </c>
      <c r="BT72" s="182">
        <f t="shared" si="90"/>
        <v>0</v>
      </c>
      <c r="BU72" s="182">
        <f t="shared" si="99"/>
        <v>0</v>
      </c>
      <c r="BV72" s="159" t="str">
        <f t="shared" ref="BV72:BV135" si="103">IF(BU72=0,"NON","OUI")</f>
        <v>NON</v>
      </c>
      <c r="BW72" s="105"/>
      <c r="BX72" s="105"/>
      <c r="BY72" s="105"/>
      <c r="BZ72" s="105"/>
      <c r="CA72" s="105"/>
      <c r="CB72" s="105"/>
      <c r="CC72" s="105"/>
      <c r="CD72" s="105"/>
      <c r="CE72" s="105"/>
      <c r="CF72" s="105"/>
      <c r="CG72" s="105"/>
      <c r="CH72" s="105"/>
      <c r="CI72" s="105"/>
      <c r="CJ72" s="105"/>
      <c r="CK72" s="105"/>
      <c r="CL72" s="105"/>
      <c r="CM72" s="105"/>
      <c r="CN72" s="105"/>
      <c r="CO72" s="105"/>
      <c r="CP72" s="105"/>
      <c r="CQ72" s="105"/>
      <c r="CR72" s="105"/>
      <c r="CS72" s="105"/>
      <c r="CT72" s="105"/>
      <c r="CU72" s="105"/>
      <c r="CV72" s="105"/>
      <c r="CW72" s="105"/>
      <c r="CX72" s="105"/>
      <c r="CY72" s="105"/>
      <c r="CZ72" s="105"/>
      <c r="DA72" s="105"/>
      <c r="DB72" s="105"/>
      <c r="DC72" s="105"/>
      <c r="DD72" s="105"/>
      <c r="DE72" s="105"/>
      <c r="DF72" s="105"/>
      <c r="DG72" s="105"/>
      <c r="DH72" s="105"/>
      <c r="DI72" s="105"/>
      <c r="DJ72" s="105"/>
      <c r="DK72" s="105"/>
      <c r="DL72" s="105"/>
      <c r="DM72" s="105"/>
      <c r="DN72" s="105"/>
      <c r="DO72" s="105"/>
      <c r="DP72" s="105"/>
      <c r="DQ72" s="105"/>
      <c r="DR72" s="105"/>
      <c r="DS72" s="105"/>
      <c r="DT72" s="105"/>
      <c r="DU72" s="105"/>
      <c r="DV72" s="105"/>
      <c r="DW72" s="105"/>
      <c r="DX72" s="105"/>
      <c r="DY72" s="105"/>
      <c r="DZ72" s="105"/>
      <c r="EA72" s="105"/>
      <c r="EB72" s="105"/>
      <c r="EC72" s="105"/>
      <c r="ED72" s="105"/>
      <c r="EE72" s="105"/>
      <c r="EF72" s="105"/>
      <c r="EG72" s="105"/>
      <c r="EH72" s="105"/>
      <c r="EI72" s="105"/>
      <c r="EJ72" s="105"/>
      <c r="EK72" s="105"/>
      <c r="EL72" s="105"/>
      <c r="EM72" s="105"/>
      <c r="EN72" s="105"/>
      <c r="EO72" s="105"/>
      <c r="EP72" s="105"/>
      <c r="EQ72" s="105"/>
      <c r="ER72" s="105"/>
      <c r="ES72" s="105"/>
      <c r="ET72" s="105"/>
      <c r="EU72" s="105"/>
      <c r="EV72" s="105"/>
      <c r="EW72" s="105"/>
      <c r="EX72" s="105"/>
      <c r="EY72" s="105"/>
      <c r="EZ72" s="105"/>
      <c r="FA72" s="105"/>
      <c r="FB72" s="105"/>
      <c r="FC72" s="105"/>
      <c r="FD72" s="105"/>
      <c r="FE72" s="105"/>
      <c r="FF72" s="105"/>
      <c r="FG72" s="105"/>
      <c r="FH72" s="105"/>
      <c r="FI72" s="105"/>
      <c r="FJ72" s="105"/>
      <c r="FK72" s="105"/>
      <c r="FL72" s="105"/>
      <c r="FM72" s="105"/>
      <c r="FN72" s="105"/>
      <c r="FO72" s="105"/>
      <c r="FP72" s="105"/>
      <c r="FQ72" s="105"/>
      <c r="FR72" s="105"/>
      <c r="FS72" s="105"/>
      <c r="FT72" s="105"/>
      <c r="FU72" s="105"/>
      <c r="FV72" s="105"/>
      <c r="FW72" s="105"/>
      <c r="FX72" s="105"/>
      <c r="FY72" s="105"/>
      <c r="FZ72" s="105"/>
      <c r="GA72" s="105"/>
      <c r="GB72" s="105"/>
      <c r="GC72" s="105"/>
      <c r="GD72" s="105"/>
      <c r="GE72" s="105"/>
      <c r="GF72" s="105"/>
      <c r="GG72" s="105"/>
      <c r="GH72" s="105"/>
      <c r="GI72" s="105"/>
      <c r="GJ72" s="105"/>
      <c r="GK72" s="105"/>
      <c r="GL72" s="105"/>
      <c r="GM72" s="105"/>
      <c r="GN72" s="105"/>
      <c r="GO72" s="105"/>
      <c r="GP72" s="105"/>
      <c r="GQ72" s="105"/>
      <c r="GR72" s="105"/>
      <c r="GS72" s="105"/>
      <c r="GT72" s="105"/>
      <c r="GU72" s="105"/>
      <c r="GV72" s="105"/>
      <c r="GW72" s="105"/>
      <c r="GX72" s="105"/>
      <c r="GY72" s="105"/>
      <c r="GZ72" s="105"/>
      <c r="HA72" s="105"/>
      <c r="HB72" s="105"/>
      <c r="HC72" s="105"/>
      <c r="HD72" s="105"/>
      <c r="HE72" s="105"/>
      <c r="HF72" s="105"/>
      <c r="HG72" s="105"/>
      <c r="HH72" s="105"/>
      <c r="HI72" s="105"/>
      <c r="HJ72" s="105"/>
      <c r="HK72" s="105"/>
      <c r="HL72" s="105"/>
      <c r="HM72" s="105"/>
      <c r="HN72" s="105"/>
      <c r="HO72" s="105"/>
      <c r="HP72" s="105"/>
      <c r="HQ72" s="105"/>
      <c r="HR72" s="105"/>
      <c r="HS72" s="105"/>
      <c r="HT72" s="105"/>
      <c r="HU72" s="105"/>
      <c r="HV72" s="105"/>
      <c r="HW72" s="105"/>
      <c r="HX72" s="105"/>
      <c r="HY72" s="105"/>
      <c r="HZ72" s="105"/>
      <c r="IA72" s="105"/>
      <c r="IB72" s="105"/>
    </row>
    <row r="73" spans="1:236" s="116" customFormat="1" ht="26.55" customHeight="1" x14ac:dyDescent="0.25">
      <c r="A73" s="79">
        <v>67</v>
      </c>
      <c r="B73" s="113"/>
      <c r="C73" s="113"/>
      <c r="D73" s="114"/>
      <c r="E73" s="114"/>
      <c r="F73" s="115"/>
      <c r="G73" s="123" t="s">
        <v>77</v>
      </c>
      <c r="H73" s="123" t="s">
        <v>77</v>
      </c>
      <c r="I73" s="123" t="s">
        <v>77</v>
      </c>
      <c r="J73" s="123" t="s">
        <v>77</v>
      </c>
      <c r="K73" s="123" t="s">
        <v>9</v>
      </c>
      <c r="L73" s="116" t="s">
        <v>8</v>
      </c>
      <c r="M73" s="116" t="s">
        <v>8</v>
      </c>
      <c r="N73" s="116" t="s">
        <v>8</v>
      </c>
      <c r="O73" s="116" t="s">
        <v>8</v>
      </c>
      <c r="P73" s="131" t="s">
        <v>77</v>
      </c>
      <c r="Q73" s="124" t="s">
        <v>35</v>
      </c>
      <c r="R73" s="174">
        <v>0</v>
      </c>
      <c r="S73" s="175" t="s">
        <v>59</v>
      </c>
      <c r="T73" s="175" t="s">
        <v>271</v>
      </c>
      <c r="U73" s="176" t="str">
        <f t="shared" si="52"/>
        <v>&lt; 30 mn</v>
      </c>
      <c r="V73" s="177" t="s">
        <v>32</v>
      </c>
      <c r="W73" s="178" t="s">
        <v>112</v>
      </c>
      <c r="X73" s="179">
        <f t="shared" si="61"/>
        <v>0</v>
      </c>
      <c r="Y73" s="179">
        <f t="shared" si="62"/>
        <v>0</v>
      </c>
      <c r="Z73" s="179">
        <f t="shared" si="63"/>
        <v>0</v>
      </c>
      <c r="AA73" s="179">
        <f t="shared" si="64"/>
        <v>0</v>
      </c>
      <c r="AB73" s="179">
        <f t="shared" si="65"/>
        <v>0</v>
      </c>
      <c r="AC73" s="179">
        <f t="shared" si="66"/>
        <v>0</v>
      </c>
      <c r="AD73" s="179">
        <f t="shared" si="67"/>
        <v>0</v>
      </c>
      <c r="AE73" s="179">
        <f t="shared" si="68"/>
        <v>0</v>
      </c>
      <c r="AF73" s="179">
        <f t="shared" si="69"/>
        <v>0</v>
      </c>
      <c r="AG73" s="179">
        <f t="shared" si="70"/>
        <v>0</v>
      </c>
      <c r="AH73" s="179">
        <f t="shared" si="71"/>
        <v>0</v>
      </c>
      <c r="AI73" s="179">
        <f t="shared" si="72"/>
        <v>0</v>
      </c>
      <c r="AJ73" s="180">
        <f t="shared" si="91"/>
        <v>0</v>
      </c>
      <c r="AK73" s="180">
        <f t="shared" si="92"/>
        <v>0</v>
      </c>
      <c r="AL73" s="180" t="str">
        <f t="shared" si="93"/>
        <v>0</v>
      </c>
      <c r="AM73" s="180" t="str">
        <f t="shared" si="100"/>
        <v>0</v>
      </c>
      <c r="AN73" s="180" t="str">
        <f t="shared" si="101"/>
        <v>0</v>
      </c>
      <c r="AO73" s="181" t="str">
        <f t="shared" si="94"/>
        <v>NON</v>
      </c>
      <c r="AP73" s="181" t="str">
        <f t="shared" si="60"/>
        <v>NON</v>
      </c>
      <c r="AQ73" s="181" t="str">
        <f t="shared" si="102"/>
        <v>NON</v>
      </c>
      <c r="AR73" s="181" t="str">
        <f t="shared" si="73"/>
        <v>NON</v>
      </c>
      <c r="AS73" s="182">
        <f t="shared" si="74"/>
        <v>0</v>
      </c>
      <c r="AT73" s="182">
        <f t="shared" si="75"/>
        <v>0</v>
      </c>
      <c r="AU73" s="182">
        <f t="shared" si="76"/>
        <v>0</v>
      </c>
      <c r="AV73" s="182">
        <f t="shared" si="77"/>
        <v>0</v>
      </c>
      <c r="AW73" s="182">
        <f t="shared" si="78"/>
        <v>1</v>
      </c>
      <c r="AX73" s="182">
        <f t="shared" si="79"/>
        <v>1</v>
      </c>
      <c r="AY73" s="182">
        <f t="shared" si="80"/>
        <v>1</v>
      </c>
      <c r="AZ73" s="182">
        <f t="shared" si="81"/>
        <v>1</v>
      </c>
      <c r="BA73" s="182">
        <f t="shared" si="82"/>
        <v>1</v>
      </c>
      <c r="BB73" s="183">
        <f t="shared" si="95"/>
        <v>0</v>
      </c>
      <c r="BC73" s="184">
        <f t="shared" si="53"/>
        <v>11</v>
      </c>
      <c r="BD73" s="184">
        <f t="shared" si="54"/>
        <v>11</v>
      </c>
      <c r="BE73" s="185">
        <f t="shared" si="55"/>
        <v>1</v>
      </c>
      <c r="BF73" s="185">
        <f t="shared" si="83"/>
        <v>1</v>
      </c>
      <c r="BG73" s="186">
        <f t="shared" si="96"/>
        <v>1</v>
      </c>
      <c r="BH73" s="187">
        <f t="shared" si="56"/>
        <v>1</v>
      </c>
      <c r="BI73" s="187">
        <f t="shared" si="57"/>
        <v>1</v>
      </c>
      <c r="BJ73" s="187" t="str">
        <f t="shared" si="58"/>
        <v>Faible</v>
      </c>
      <c r="BK73" s="187">
        <f t="shared" si="59"/>
        <v>1</v>
      </c>
      <c r="BL73" s="187">
        <f t="shared" si="84"/>
        <v>1</v>
      </c>
      <c r="BM73" s="187">
        <f t="shared" si="85"/>
        <v>0.5</v>
      </c>
      <c r="BN73" s="187">
        <f t="shared" si="86"/>
        <v>1</v>
      </c>
      <c r="BO73" s="186">
        <f t="shared" si="97"/>
        <v>0.5</v>
      </c>
      <c r="BP73" s="188" t="str">
        <f t="shared" si="98"/>
        <v>RISQUE MINIME</v>
      </c>
      <c r="BQ73" s="182">
        <f t="shared" si="87"/>
        <v>0</v>
      </c>
      <c r="BR73" s="182">
        <f t="shared" si="88"/>
        <v>0</v>
      </c>
      <c r="BS73" s="182">
        <f t="shared" si="89"/>
        <v>0</v>
      </c>
      <c r="BT73" s="182">
        <f t="shared" si="90"/>
        <v>0</v>
      </c>
      <c r="BU73" s="182">
        <f t="shared" si="99"/>
        <v>0</v>
      </c>
      <c r="BV73" s="159" t="str">
        <f t="shared" si="103"/>
        <v>NON</v>
      </c>
      <c r="BW73" s="105"/>
      <c r="BX73" s="105"/>
      <c r="BY73" s="105"/>
      <c r="BZ73" s="105"/>
      <c r="CA73" s="105"/>
      <c r="CB73" s="105"/>
      <c r="CC73" s="105"/>
      <c r="CD73" s="105"/>
      <c r="CE73" s="105"/>
      <c r="CF73" s="105"/>
      <c r="CG73" s="105"/>
      <c r="CH73" s="105"/>
      <c r="CI73" s="105"/>
      <c r="CJ73" s="105"/>
      <c r="CK73" s="105"/>
      <c r="CL73" s="105"/>
      <c r="CM73" s="105"/>
      <c r="CN73" s="105"/>
      <c r="CO73" s="105"/>
      <c r="CP73" s="105"/>
      <c r="CQ73" s="105"/>
      <c r="CR73" s="105"/>
      <c r="CS73" s="105"/>
      <c r="CT73" s="105"/>
      <c r="CU73" s="105"/>
      <c r="CV73" s="105"/>
      <c r="CW73" s="105"/>
      <c r="CX73" s="105"/>
      <c r="CY73" s="105"/>
      <c r="CZ73" s="105"/>
      <c r="DA73" s="105"/>
      <c r="DB73" s="105"/>
      <c r="DC73" s="105"/>
      <c r="DD73" s="105"/>
      <c r="DE73" s="105"/>
      <c r="DF73" s="105"/>
      <c r="DG73" s="105"/>
      <c r="DH73" s="105"/>
      <c r="DI73" s="105"/>
      <c r="DJ73" s="105"/>
      <c r="DK73" s="105"/>
      <c r="DL73" s="105"/>
      <c r="DM73" s="105"/>
      <c r="DN73" s="105"/>
      <c r="DO73" s="105"/>
      <c r="DP73" s="105"/>
      <c r="DQ73" s="105"/>
      <c r="DR73" s="105"/>
      <c r="DS73" s="105"/>
      <c r="DT73" s="105"/>
      <c r="DU73" s="105"/>
      <c r="DV73" s="105"/>
      <c r="DW73" s="105"/>
      <c r="DX73" s="105"/>
      <c r="DY73" s="105"/>
      <c r="DZ73" s="105"/>
      <c r="EA73" s="105"/>
      <c r="EB73" s="105"/>
      <c r="EC73" s="105"/>
      <c r="ED73" s="105"/>
      <c r="EE73" s="105"/>
      <c r="EF73" s="105"/>
      <c r="EG73" s="105"/>
      <c r="EH73" s="105"/>
      <c r="EI73" s="105"/>
      <c r="EJ73" s="105"/>
      <c r="EK73" s="105"/>
      <c r="EL73" s="105"/>
      <c r="EM73" s="105"/>
      <c r="EN73" s="105"/>
      <c r="EO73" s="105"/>
      <c r="EP73" s="105"/>
      <c r="EQ73" s="105"/>
      <c r="ER73" s="105"/>
      <c r="ES73" s="105"/>
      <c r="ET73" s="105"/>
      <c r="EU73" s="105"/>
      <c r="EV73" s="105"/>
      <c r="EW73" s="105"/>
      <c r="EX73" s="105"/>
      <c r="EY73" s="105"/>
      <c r="EZ73" s="105"/>
      <c r="FA73" s="105"/>
      <c r="FB73" s="105"/>
      <c r="FC73" s="105"/>
      <c r="FD73" s="105"/>
      <c r="FE73" s="105"/>
      <c r="FF73" s="105"/>
      <c r="FG73" s="105"/>
      <c r="FH73" s="105"/>
      <c r="FI73" s="105"/>
      <c r="FJ73" s="105"/>
      <c r="FK73" s="105"/>
      <c r="FL73" s="105"/>
      <c r="FM73" s="105"/>
      <c r="FN73" s="105"/>
      <c r="FO73" s="105"/>
      <c r="FP73" s="105"/>
      <c r="FQ73" s="105"/>
      <c r="FR73" s="105"/>
      <c r="FS73" s="105"/>
      <c r="FT73" s="105"/>
      <c r="FU73" s="105"/>
      <c r="FV73" s="105"/>
      <c r="FW73" s="105"/>
      <c r="FX73" s="105"/>
      <c r="FY73" s="105"/>
      <c r="FZ73" s="105"/>
      <c r="GA73" s="105"/>
      <c r="GB73" s="105"/>
      <c r="GC73" s="105"/>
      <c r="GD73" s="105"/>
      <c r="GE73" s="105"/>
      <c r="GF73" s="105"/>
      <c r="GG73" s="105"/>
      <c r="GH73" s="105"/>
      <c r="GI73" s="105"/>
      <c r="GJ73" s="105"/>
      <c r="GK73" s="105"/>
      <c r="GL73" s="105"/>
      <c r="GM73" s="105"/>
      <c r="GN73" s="105"/>
      <c r="GO73" s="105"/>
      <c r="GP73" s="105"/>
      <c r="GQ73" s="105"/>
      <c r="GR73" s="105"/>
      <c r="GS73" s="105"/>
      <c r="GT73" s="105"/>
      <c r="GU73" s="105"/>
      <c r="GV73" s="105"/>
      <c r="GW73" s="105"/>
      <c r="GX73" s="105"/>
      <c r="GY73" s="105"/>
      <c r="GZ73" s="105"/>
      <c r="HA73" s="105"/>
      <c r="HB73" s="105"/>
      <c r="HC73" s="105"/>
      <c r="HD73" s="105"/>
      <c r="HE73" s="105"/>
      <c r="HF73" s="105"/>
      <c r="HG73" s="105"/>
      <c r="HH73" s="105"/>
      <c r="HI73" s="105"/>
      <c r="HJ73" s="105"/>
      <c r="HK73" s="105"/>
      <c r="HL73" s="105"/>
      <c r="HM73" s="105"/>
      <c r="HN73" s="105"/>
      <c r="HO73" s="105"/>
      <c r="HP73" s="105"/>
      <c r="HQ73" s="105"/>
      <c r="HR73" s="105"/>
      <c r="HS73" s="105"/>
      <c r="HT73" s="105"/>
      <c r="HU73" s="105"/>
      <c r="HV73" s="105"/>
      <c r="HW73" s="105"/>
      <c r="HX73" s="105"/>
      <c r="HY73" s="105"/>
      <c r="HZ73" s="105"/>
      <c r="IA73" s="105"/>
      <c r="IB73" s="105"/>
    </row>
    <row r="74" spans="1:236" s="116" customFormat="1" ht="26.55" customHeight="1" x14ac:dyDescent="0.25">
      <c r="A74" s="79">
        <v>68</v>
      </c>
      <c r="B74" s="113"/>
      <c r="C74" s="113"/>
      <c r="D74" s="114"/>
      <c r="E74" s="114"/>
      <c r="F74" s="115"/>
      <c r="G74" s="123" t="s">
        <v>77</v>
      </c>
      <c r="H74" s="123" t="s">
        <v>77</v>
      </c>
      <c r="I74" s="123" t="s">
        <v>77</v>
      </c>
      <c r="J74" s="123" t="s">
        <v>77</v>
      </c>
      <c r="K74" s="123" t="s">
        <v>9</v>
      </c>
      <c r="L74" s="116" t="s">
        <v>8</v>
      </c>
      <c r="M74" s="116" t="s">
        <v>8</v>
      </c>
      <c r="N74" s="116" t="s">
        <v>8</v>
      </c>
      <c r="O74" s="116" t="s">
        <v>8</v>
      </c>
      <c r="P74" s="131" t="s">
        <v>77</v>
      </c>
      <c r="Q74" s="124" t="s">
        <v>35</v>
      </c>
      <c r="R74" s="174">
        <v>0</v>
      </c>
      <c r="S74" s="175" t="s">
        <v>59</v>
      </c>
      <c r="T74" s="175" t="s">
        <v>271</v>
      </c>
      <c r="U74" s="176" t="str">
        <f t="shared" si="52"/>
        <v>&lt; 30 mn</v>
      </c>
      <c r="V74" s="177" t="s">
        <v>32</v>
      </c>
      <c r="W74" s="178" t="s">
        <v>112</v>
      </c>
      <c r="X74" s="179">
        <f t="shared" si="61"/>
        <v>0</v>
      </c>
      <c r="Y74" s="179">
        <f t="shared" si="62"/>
        <v>0</v>
      </c>
      <c r="Z74" s="179">
        <f t="shared" si="63"/>
        <v>0</v>
      </c>
      <c r="AA74" s="179">
        <f t="shared" si="64"/>
        <v>0</v>
      </c>
      <c r="AB74" s="179">
        <f t="shared" si="65"/>
        <v>0</v>
      </c>
      <c r="AC74" s="179">
        <f t="shared" si="66"/>
        <v>0</v>
      </c>
      <c r="AD74" s="179">
        <f t="shared" si="67"/>
        <v>0</v>
      </c>
      <c r="AE74" s="179">
        <f t="shared" si="68"/>
        <v>0</v>
      </c>
      <c r="AF74" s="179">
        <f t="shared" si="69"/>
        <v>0</v>
      </c>
      <c r="AG74" s="179">
        <f t="shared" si="70"/>
        <v>0</v>
      </c>
      <c r="AH74" s="179">
        <f t="shared" si="71"/>
        <v>0</v>
      </c>
      <c r="AI74" s="179">
        <f t="shared" si="72"/>
        <v>0</v>
      </c>
      <c r="AJ74" s="180">
        <f t="shared" si="91"/>
        <v>0</v>
      </c>
      <c r="AK74" s="180">
        <f t="shared" si="92"/>
        <v>0</v>
      </c>
      <c r="AL74" s="180" t="str">
        <f t="shared" si="93"/>
        <v>0</v>
      </c>
      <c r="AM74" s="180" t="str">
        <f t="shared" si="100"/>
        <v>0</v>
      </c>
      <c r="AN74" s="180" t="str">
        <f t="shared" si="101"/>
        <v>0</v>
      </c>
      <c r="AO74" s="181" t="str">
        <f t="shared" si="94"/>
        <v>NON</v>
      </c>
      <c r="AP74" s="181" t="str">
        <f t="shared" si="60"/>
        <v>NON</v>
      </c>
      <c r="AQ74" s="181" t="str">
        <f t="shared" si="102"/>
        <v>NON</v>
      </c>
      <c r="AR74" s="181" t="str">
        <f t="shared" si="73"/>
        <v>NON</v>
      </c>
      <c r="AS74" s="182">
        <f t="shared" si="74"/>
        <v>0</v>
      </c>
      <c r="AT74" s="182">
        <f t="shared" si="75"/>
        <v>0</v>
      </c>
      <c r="AU74" s="182">
        <f t="shared" si="76"/>
        <v>0</v>
      </c>
      <c r="AV74" s="182">
        <f t="shared" si="77"/>
        <v>0</v>
      </c>
      <c r="AW74" s="182">
        <f t="shared" si="78"/>
        <v>1</v>
      </c>
      <c r="AX74" s="182">
        <f t="shared" si="79"/>
        <v>1</v>
      </c>
      <c r="AY74" s="182">
        <f t="shared" si="80"/>
        <v>1</v>
      </c>
      <c r="AZ74" s="182">
        <f t="shared" si="81"/>
        <v>1</v>
      </c>
      <c r="BA74" s="182">
        <f t="shared" si="82"/>
        <v>1</v>
      </c>
      <c r="BB74" s="183">
        <f t="shared" si="95"/>
        <v>0</v>
      </c>
      <c r="BC74" s="184">
        <f t="shared" si="53"/>
        <v>11</v>
      </c>
      <c r="BD74" s="184">
        <f t="shared" si="54"/>
        <v>11</v>
      </c>
      <c r="BE74" s="185">
        <f t="shared" si="55"/>
        <v>1</v>
      </c>
      <c r="BF74" s="185">
        <f t="shared" si="83"/>
        <v>1</v>
      </c>
      <c r="BG74" s="186">
        <f t="shared" si="96"/>
        <v>1</v>
      </c>
      <c r="BH74" s="187">
        <f t="shared" si="56"/>
        <v>1</v>
      </c>
      <c r="BI74" s="187">
        <f t="shared" si="57"/>
        <v>1</v>
      </c>
      <c r="BJ74" s="187" t="str">
        <f t="shared" si="58"/>
        <v>Faible</v>
      </c>
      <c r="BK74" s="187">
        <f t="shared" si="59"/>
        <v>1</v>
      </c>
      <c r="BL74" s="187">
        <f t="shared" si="84"/>
        <v>1</v>
      </c>
      <c r="BM74" s="187">
        <f t="shared" si="85"/>
        <v>0.5</v>
      </c>
      <c r="BN74" s="187">
        <f t="shared" si="86"/>
        <v>1</v>
      </c>
      <c r="BO74" s="186">
        <f t="shared" si="97"/>
        <v>0.5</v>
      </c>
      <c r="BP74" s="188" t="str">
        <f t="shared" si="98"/>
        <v>RISQUE MINIME</v>
      </c>
      <c r="BQ74" s="182">
        <f t="shared" si="87"/>
        <v>0</v>
      </c>
      <c r="BR74" s="182">
        <f t="shared" si="88"/>
        <v>0</v>
      </c>
      <c r="BS74" s="182">
        <f t="shared" si="89"/>
        <v>0</v>
      </c>
      <c r="BT74" s="182">
        <f t="shared" si="90"/>
        <v>0</v>
      </c>
      <c r="BU74" s="182">
        <f t="shared" si="99"/>
        <v>0</v>
      </c>
      <c r="BV74" s="159" t="str">
        <f t="shared" si="103"/>
        <v>NON</v>
      </c>
      <c r="BW74" s="105"/>
      <c r="BX74" s="105"/>
      <c r="BY74" s="105"/>
      <c r="BZ74" s="105"/>
      <c r="CA74" s="105"/>
      <c r="CB74" s="105"/>
      <c r="CC74" s="105"/>
      <c r="CD74" s="105"/>
      <c r="CE74" s="105"/>
      <c r="CF74" s="105"/>
      <c r="CG74" s="105"/>
      <c r="CH74" s="105"/>
      <c r="CI74" s="105"/>
      <c r="CJ74" s="105"/>
      <c r="CK74" s="105"/>
      <c r="CL74" s="105"/>
      <c r="CM74" s="105"/>
      <c r="CN74" s="105"/>
      <c r="CO74" s="105"/>
      <c r="CP74" s="105"/>
      <c r="CQ74" s="105"/>
      <c r="CR74" s="105"/>
      <c r="CS74" s="105"/>
      <c r="CT74" s="105"/>
      <c r="CU74" s="105"/>
      <c r="CV74" s="105"/>
      <c r="CW74" s="105"/>
      <c r="CX74" s="105"/>
      <c r="CY74" s="105"/>
      <c r="CZ74" s="105"/>
      <c r="DA74" s="105"/>
      <c r="DB74" s="105"/>
      <c r="DC74" s="105"/>
      <c r="DD74" s="105"/>
      <c r="DE74" s="105"/>
      <c r="DF74" s="105"/>
      <c r="DG74" s="105"/>
      <c r="DH74" s="105"/>
      <c r="DI74" s="105"/>
      <c r="DJ74" s="105"/>
      <c r="DK74" s="105"/>
      <c r="DL74" s="105"/>
      <c r="DM74" s="105"/>
      <c r="DN74" s="105"/>
      <c r="DO74" s="105"/>
      <c r="DP74" s="105"/>
      <c r="DQ74" s="105"/>
      <c r="DR74" s="105"/>
      <c r="DS74" s="105"/>
      <c r="DT74" s="105"/>
      <c r="DU74" s="105"/>
      <c r="DV74" s="105"/>
      <c r="DW74" s="105"/>
      <c r="DX74" s="105"/>
      <c r="DY74" s="105"/>
      <c r="DZ74" s="105"/>
      <c r="EA74" s="105"/>
      <c r="EB74" s="105"/>
      <c r="EC74" s="105"/>
      <c r="ED74" s="105"/>
      <c r="EE74" s="105"/>
      <c r="EF74" s="105"/>
      <c r="EG74" s="105"/>
      <c r="EH74" s="105"/>
      <c r="EI74" s="105"/>
      <c r="EJ74" s="105"/>
      <c r="EK74" s="105"/>
      <c r="EL74" s="105"/>
      <c r="EM74" s="105"/>
      <c r="EN74" s="105"/>
      <c r="EO74" s="105"/>
      <c r="EP74" s="105"/>
      <c r="EQ74" s="105"/>
      <c r="ER74" s="105"/>
      <c r="ES74" s="105"/>
      <c r="ET74" s="105"/>
      <c r="EU74" s="105"/>
      <c r="EV74" s="105"/>
      <c r="EW74" s="105"/>
      <c r="EX74" s="105"/>
      <c r="EY74" s="105"/>
      <c r="EZ74" s="105"/>
      <c r="FA74" s="105"/>
      <c r="FB74" s="105"/>
      <c r="FC74" s="105"/>
      <c r="FD74" s="105"/>
      <c r="FE74" s="105"/>
      <c r="FF74" s="105"/>
      <c r="FG74" s="105"/>
      <c r="FH74" s="105"/>
      <c r="FI74" s="105"/>
      <c r="FJ74" s="105"/>
      <c r="FK74" s="105"/>
      <c r="FL74" s="105"/>
      <c r="FM74" s="105"/>
      <c r="FN74" s="105"/>
      <c r="FO74" s="105"/>
      <c r="FP74" s="105"/>
      <c r="FQ74" s="105"/>
      <c r="FR74" s="105"/>
      <c r="FS74" s="105"/>
      <c r="FT74" s="105"/>
      <c r="FU74" s="105"/>
      <c r="FV74" s="105"/>
      <c r="FW74" s="105"/>
      <c r="FX74" s="105"/>
      <c r="FY74" s="105"/>
      <c r="FZ74" s="105"/>
      <c r="GA74" s="105"/>
      <c r="GB74" s="105"/>
      <c r="GC74" s="105"/>
      <c r="GD74" s="105"/>
      <c r="GE74" s="105"/>
      <c r="GF74" s="105"/>
      <c r="GG74" s="105"/>
      <c r="GH74" s="105"/>
      <c r="GI74" s="105"/>
      <c r="GJ74" s="105"/>
      <c r="GK74" s="105"/>
      <c r="GL74" s="105"/>
      <c r="GM74" s="105"/>
      <c r="GN74" s="105"/>
      <c r="GO74" s="105"/>
      <c r="GP74" s="105"/>
      <c r="GQ74" s="105"/>
      <c r="GR74" s="105"/>
      <c r="GS74" s="105"/>
      <c r="GT74" s="105"/>
      <c r="GU74" s="105"/>
      <c r="GV74" s="105"/>
      <c r="GW74" s="105"/>
      <c r="GX74" s="105"/>
      <c r="GY74" s="105"/>
      <c r="GZ74" s="105"/>
      <c r="HA74" s="105"/>
      <c r="HB74" s="105"/>
      <c r="HC74" s="105"/>
      <c r="HD74" s="105"/>
      <c r="HE74" s="105"/>
      <c r="HF74" s="105"/>
      <c r="HG74" s="105"/>
      <c r="HH74" s="105"/>
      <c r="HI74" s="105"/>
      <c r="HJ74" s="105"/>
      <c r="HK74" s="105"/>
      <c r="HL74" s="105"/>
      <c r="HM74" s="105"/>
      <c r="HN74" s="105"/>
      <c r="HO74" s="105"/>
      <c r="HP74" s="105"/>
      <c r="HQ74" s="105"/>
      <c r="HR74" s="105"/>
      <c r="HS74" s="105"/>
      <c r="HT74" s="105"/>
      <c r="HU74" s="105"/>
      <c r="HV74" s="105"/>
      <c r="HW74" s="105"/>
      <c r="HX74" s="105"/>
      <c r="HY74" s="105"/>
      <c r="HZ74" s="105"/>
      <c r="IA74" s="105"/>
      <c r="IB74" s="105"/>
    </row>
    <row r="75" spans="1:236" s="116" customFormat="1" ht="26.55" customHeight="1" x14ac:dyDescent="0.25">
      <c r="A75" s="79">
        <v>69</v>
      </c>
      <c r="B75" s="113"/>
      <c r="C75" s="113"/>
      <c r="D75" s="114"/>
      <c r="E75" s="114"/>
      <c r="F75" s="115"/>
      <c r="G75" s="123" t="s">
        <v>77</v>
      </c>
      <c r="H75" s="123" t="s">
        <v>77</v>
      </c>
      <c r="I75" s="123" t="s">
        <v>77</v>
      </c>
      <c r="J75" s="123" t="s">
        <v>77</v>
      </c>
      <c r="K75" s="123" t="s">
        <v>9</v>
      </c>
      <c r="L75" s="116" t="s">
        <v>8</v>
      </c>
      <c r="M75" s="116" t="s">
        <v>8</v>
      </c>
      <c r="N75" s="116" t="s">
        <v>8</v>
      </c>
      <c r="O75" s="116" t="s">
        <v>8</v>
      </c>
      <c r="P75" s="131" t="s">
        <v>77</v>
      </c>
      <c r="Q75" s="124" t="s">
        <v>35</v>
      </c>
      <c r="R75" s="174">
        <v>0</v>
      </c>
      <c r="S75" s="175" t="s">
        <v>59</v>
      </c>
      <c r="T75" s="175" t="s">
        <v>271</v>
      </c>
      <c r="U75" s="176" t="str">
        <f t="shared" si="52"/>
        <v>&lt; 30 mn</v>
      </c>
      <c r="V75" s="177" t="s">
        <v>32</v>
      </c>
      <c r="W75" s="178" t="s">
        <v>112</v>
      </c>
      <c r="X75" s="179">
        <f t="shared" si="61"/>
        <v>0</v>
      </c>
      <c r="Y75" s="179">
        <f t="shared" si="62"/>
        <v>0</v>
      </c>
      <c r="Z75" s="179">
        <f t="shared" si="63"/>
        <v>0</v>
      </c>
      <c r="AA75" s="179">
        <f t="shared" si="64"/>
        <v>0</v>
      </c>
      <c r="AB75" s="179">
        <f t="shared" si="65"/>
        <v>0</v>
      </c>
      <c r="AC75" s="179">
        <f t="shared" si="66"/>
        <v>0</v>
      </c>
      <c r="AD75" s="179">
        <f t="shared" si="67"/>
        <v>0</v>
      </c>
      <c r="AE75" s="179">
        <f t="shared" si="68"/>
        <v>0</v>
      </c>
      <c r="AF75" s="179">
        <f t="shared" si="69"/>
        <v>0</v>
      </c>
      <c r="AG75" s="179">
        <f t="shared" si="70"/>
        <v>0</v>
      </c>
      <c r="AH75" s="179">
        <f t="shared" si="71"/>
        <v>0</v>
      </c>
      <c r="AI75" s="179">
        <f t="shared" si="72"/>
        <v>0</v>
      </c>
      <c r="AJ75" s="180">
        <f t="shared" si="91"/>
        <v>0</v>
      </c>
      <c r="AK75" s="180">
        <f t="shared" si="92"/>
        <v>0</v>
      </c>
      <c r="AL75" s="180" t="str">
        <f t="shared" si="93"/>
        <v>0</v>
      </c>
      <c r="AM75" s="180" t="str">
        <f t="shared" si="100"/>
        <v>0</v>
      </c>
      <c r="AN75" s="180" t="str">
        <f t="shared" si="101"/>
        <v>0</v>
      </c>
      <c r="AO75" s="181" t="str">
        <f t="shared" si="94"/>
        <v>NON</v>
      </c>
      <c r="AP75" s="181" t="str">
        <f t="shared" si="60"/>
        <v>NON</v>
      </c>
      <c r="AQ75" s="181" t="str">
        <f t="shared" si="102"/>
        <v>NON</v>
      </c>
      <c r="AR75" s="181" t="str">
        <f t="shared" si="73"/>
        <v>NON</v>
      </c>
      <c r="AS75" s="182">
        <f t="shared" si="74"/>
        <v>0</v>
      </c>
      <c r="AT75" s="182">
        <f t="shared" si="75"/>
        <v>0</v>
      </c>
      <c r="AU75" s="182">
        <f t="shared" si="76"/>
        <v>0</v>
      </c>
      <c r="AV75" s="182">
        <f t="shared" si="77"/>
        <v>0</v>
      </c>
      <c r="AW75" s="182">
        <f t="shared" si="78"/>
        <v>1</v>
      </c>
      <c r="AX75" s="182">
        <f t="shared" si="79"/>
        <v>1</v>
      </c>
      <c r="AY75" s="182">
        <f t="shared" si="80"/>
        <v>1</v>
      </c>
      <c r="AZ75" s="182">
        <f t="shared" si="81"/>
        <v>1</v>
      </c>
      <c r="BA75" s="182">
        <f t="shared" si="82"/>
        <v>1</v>
      </c>
      <c r="BB75" s="183">
        <f t="shared" si="95"/>
        <v>0</v>
      </c>
      <c r="BC75" s="184">
        <f t="shared" si="53"/>
        <v>11</v>
      </c>
      <c r="BD75" s="184">
        <f t="shared" si="54"/>
        <v>11</v>
      </c>
      <c r="BE75" s="185">
        <f t="shared" si="55"/>
        <v>1</v>
      </c>
      <c r="BF75" s="185">
        <f t="shared" si="83"/>
        <v>1</v>
      </c>
      <c r="BG75" s="186">
        <f t="shared" si="96"/>
        <v>1</v>
      </c>
      <c r="BH75" s="187">
        <f t="shared" si="56"/>
        <v>1</v>
      </c>
      <c r="BI75" s="187">
        <f t="shared" si="57"/>
        <v>1</v>
      </c>
      <c r="BJ75" s="187" t="str">
        <f t="shared" si="58"/>
        <v>Faible</v>
      </c>
      <c r="BK75" s="187">
        <f t="shared" si="59"/>
        <v>1</v>
      </c>
      <c r="BL75" s="187">
        <f t="shared" si="84"/>
        <v>1</v>
      </c>
      <c r="BM75" s="187">
        <f t="shared" si="85"/>
        <v>0.5</v>
      </c>
      <c r="BN75" s="187">
        <f t="shared" si="86"/>
        <v>1</v>
      </c>
      <c r="BO75" s="186">
        <f t="shared" si="97"/>
        <v>0.5</v>
      </c>
      <c r="BP75" s="188" t="str">
        <f t="shared" si="98"/>
        <v>RISQUE MINIME</v>
      </c>
      <c r="BQ75" s="182">
        <f t="shared" si="87"/>
        <v>0</v>
      </c>
      <c r="BR75" s="182">
        <f t="shared" si="88"/>
        <v>0</v>
      </c>
      <c r="BS75" s="182">
        <f t="shared" si="89"/>
        <v>0</v>
      </c>
      <c r="BT75" s="182">
        <f t="shared" si="90"/>
        <v>0</v>
      </c>
      <c r="BU75" s="182">
        <f t="shared" si="99"/>
        <v>0</v>
      </c>
      <c r="BV75" s="159" t="str">
        <f t="shared" si="103"/>
        <v>NON</v>
      </c>
      <c r="BW75" s="105"/>
      <c r="BX75" s="105"/>
      <c r="BY75" s="105"/>
      <c r="BZ75" s="105"/>
      <c r="CA75" s="105"/>
      <c r="CB75" s="105"/>
      <c r="CC75" s="105"/>
      <c r="CD75" s="105"/>
      <c r="CE75" s="105"/>
      <c r="CF75" s="105"/>
      <c r="CG75" s="105"/>
      <c r="CH75" s="105"/>
      <c r="CI75" s="105"/>
      <c r="CJ75" s="105"/>
      <c r="CK75" s="105"/>
      <c r="CL75" s="105"/>
      <c r="CM75" s="105"/>
      <c r="CN75" s="105"/>
      <c r="CO75" s="105"/>
      <c r="CP75" s="105"/>
      <c r="CQ75" s="105"/>
      <c r="CR75" s="105"/>
      <c r="CS75" s="105"/>
      <c r="CT75" s="105"/>
      <c r="CU75" s="105"/>
      <c r="CV75" s="105"/>
      <c r="CW75" s="105"/>
      <c r="CX75" s="105"/>
      <c r="CY75" s="105"/>
      <c r="CZ75" s="105"/>
      <c r="DA75" s="105"/>
      <c r="DB75" s="105"/>
      <c r="DC75" s="105"/>
      <c r="DD75" s="105"/>
      <c r="DE75" s="105"/>
      <c r="DF75" s="105"/>
      <c r="DG75" s="105"/>
      <c r="DH75" s="105"/>
      <c r="DI75" s="105"/>
      <c r="DJ75" s="105"/>
      <c r="DK75" s="105"/>
      <c r="DL75" s="105"/>
      <c r="DM75" s="105"/>
      <c r="DN75" s="105"/>
      <c r="DO75" s="105"/>
      <c r="DP75" s="105"/>
      <c r="DQ75" s="105"/>
      <c r="DR75" s="105"/>
      <c r="DS75" s="105"/>
      <c r="DT75" s="105"/>
      <c r="DU75" s="105"/>
      <c r="DV75" s="105"/>
      <c r="DW75" s="105"/>
      <c r="DX75" s="105"/>
      <c r="DY75" s="105"/>
      <c r="DZ75" s="105"/>
      <c r="EA75" s="105"/>
      <c r="EB75" s="105"/>
      <c r="EC75" s="105"/>
      <c r="ED75" s="105"/>
      <c r="EE75" s="105"/>
      <c r="EF75" s="105"/>
      <c r="EG75" s="105"/>
      <c r="EH75" s="105"/>
      <c r="EI75" s="105"/>
      <c r="EJ75" s="105"/>
      <c r="EK75" s="105"/>
      <c r="EL75" s="105"/>
      <c r="EM75" s="105"/>
      <c r="EN75" s="105"/>
      <c r="EO75" s="105"/>
      <c r="EP75" s="105"/>
      <c r="EQ75" s="105"/>
      <c r="ER75" s="105"/>
      <c r="ES75" s="105"/>
      <c r="ET75" s="105"/>
      <c r="EU75" s="105"/>
      <c r="EV75" s="105"/>
      <c r="EW75" s="105"/>
      <c r="EX75" s="105"/>
      <c r="EY75" s="105"/>
      <c r="EZ75" s="105"/>
      <c r="FA75" s="105"/>
      <c r="FB75" s="105"/>
      <c r="FC75" s="105"/>
      <c r="FD75" s="105"/>
      <c r="FE75" s="105"/>
      <c r="FF75" s="105"/>
      <c r="FG75" s="105"/>
      <c r="FH75" s="105"/>
      <c r="FI75" s="105"/>
      <c r="FJ75" s="105"/>
      <c r="FK75" s="105"/>
      <c r="FL75" s="105"/>
      <c r="FM75" s="105"/>
      <c r="FN75" s="105"/>
      <c r="FO75" s="105"/>
      <c r="FP75" s="105"/>
      <c r="FQ75" s="105"/>
      <c r="FR75" s="105"/>
      <c r="FS75" s="105"/>
      <c r="FT75" s="105"/>
      <c r="FU75" s="105"/>
      <c r="FV75" s="105"/>
      <c r="FW75" s="105"/>
      <c r="FX75" s="105"/>
      <c r="FY75" s="105"/>
      <c r="FZ75" s="105"/>
      <c r="GA75" s="105"/>
      <c r="GB75" s="105"/>
      <c r="GC75" s="105"/>
      <c r="GD75" s="105"/>
      <c r="GE75" s="105"/>
      <c r="GF75" s="105"/>
      <c r="GG75" s="105"/>
      <c r="GH75" s="105"/>
      <c r="GI75" s="105"/>
      <c r="GJ75" s="105"/>
      <c r="GK75" s="105"/>
      <c r="GL75" s="105"/>
      <c r="GM75" s="105"/>
      <c r="GN75" s="105"/>
      <c r="GO75" s="105"/>
      <c r="GP75" s="105"/>
      <c r="GQ75" s="105"/>
      <c r="GR75" s="105"/>
      <c r="GS75" s="105"/>
      <c r="GT75" s="105"/>
      <c r="GU75" s="105"/>
      <c r="GV75" s="105"/>
      <c r="GW75" s="105"/>
      <c r="GX75" s="105"/>
      <c r="GY75" s="105"/>
      <c r="GZ75" s="105"/>
      <c r="HA75" s="105"/>
      <c r="HB75" s="105"/>
      <c r="HC75" s="105"/>
      <c r="HD75" s="105"/>
      <c r="HE75" s="105"/>
      <c r="HF75" s="105"/>
      <c r="HG75" s="105"/>
      <c r="HH75" s="105"/>
      <c r="HI75" s="105"/>
      <c r="HJ75" s="105"/>
      <c r="HK75" s="105"/>
      <c r="HL75" s="105"/>
      <c r="HM75" s="105"/>
      <c r="HN75" s="105"/>
      <c r="HO75" s="105"/>
      <c r="HP75" s="105"/>
      <c r="HQ75" s="105"/>
      <c r="HR75" s="105"/>
      <c r="HS75" s="105"/>
      <c r="HT75" s="105"/>
      <c r="HU75" s="105"/>
      <c r="HV75" s="105"/>
      <c r="HW75" s="105"/>
      <c r="HX75" s="105"/>
      <c r="HY75" s="105"/>
      <c r="HZ75" s="105"/>
      <c r="IA75" s="105"/>
      <c r="IB75" s="105"/>
    </row>
    <row r="76" spans="1:236" s="116" customFormat="1" ht="26.55" customHeight="1" x14ac:dyDescent="0.25">
      <c r="A76" s="79">
        <v>70</v>
      </c>
      <c r="B76" s="113"/>
      <c r="C76" s="113"/>
      <c r="D76" s="114"/>
      <c r="E76" s="114"/>
      <c r="F76" s="115"/>
      <c r="G76" s="123" t="s">
        <v>77</v>
      </c>
      <c r="H76" s="123" t="s">
        <v>77</v>
      </c>
      <c r="I76" s="123" t="s">
        <v>77</v>
      </c>
      <c r="J76" s="123" t="s">
        <v>77</v>
      </c>
      <c r="K76" s="123" t="s">
        <v>9</v>
      </c>
      <c r="L76" s="116" t="s">
        <v>8</v>
      </c>
      <c r="M76" s="116" t="s">
        <v>8</v>
      </c>
      <c r="N76" s="116" t="s">
        <v>8</v>
      </c>
      <c r="O76" s="116" t="s">
        <v>8</v>
      </c>
      <c r="P76" s="131" t="s">
        <v>77</v>
      </c>
      <c r="Q76" s="124" t="s">
        <v>35</v>
      </c>
      <c r="R76" s="174">
        <v>0</v>
      </c>
      <c r="S76" s="175" t="s">
        <v>59</v>
      </c>
      <c r="T76" s="175" t="s">
        <v>271</v>
      </c>
      <c r="U76" s="176" t="str">
        <f t="shared" si="52"/>
        <v>&lt; 30 mn</v>
      </c>
      <c r="V76" s="177" t="s">
        <v>32</v>
      </c>
      <c r="W76" s="178" t="s">
        <v>112</v>
      </c>
      <c r="X76" s="179">
        <f t="shared" si="61"/>
        <v>0</v>
      </c>
      <c r="Y76" s="179">
        <f t="shared" si="62"/>
        <v>0</v>
      </c>
      <c r="Z76" s="179">
        <f t="shared" si="63"/>
        <v>0</v>
      </c>
      <c r="AA76" s="179">
        <f t="shared" si="64"/>
        <v>0</v>
      </c>
      <c r="AB76" s="179">
        <f t="shared" si="65"/>
        <v>0</v>
      </c>
      <c r="AC76" s="179">
        <f t="shared" si="66"/>
        <v>0</v>
      </c>
      <c r="AD76" s="179">
        <f t="shared" si="67"/>
        <v>0</v>
      </c>
      <c r="AE76" s="179">
        <f t="shared" si="68"/>
        <v>0</v>
      </c>
      <c r="AF76" s="179">
        <f t="shared" si="69"/>
        <v>0</v>
      </c>
      <c r="AG76" s="179">
        <f t="shared" si="70"/>
        <v>0</v>
      </c>
      <c r="AH76" s="179">
        <f t="shared" si="71"/>
        <v>0</v>
      </c>
      <c r="AI76" s="179">
        <f t="shared" si="72"/>
        <v>0</v>
      </c>
      <c r="AJ76" s="180">
        <f t="shared" si="91"/>
        <v>0</v>
      </c>
      <c r="AK76" s="180">
        <f t="shared" si="92"/>
        <v>0</v>
      </c>
      <c r="AL76" s="180" t="str">
        <f t="shared" si="93"/>
        <v>0</v>
      </c>
      <c r="AM76" s="180" t="str">
        <f t="shared" si="100"/>
        <v>0</v>
      </c>
      <c r="AN76" s="180" t="str">
        <f t="shared" si="101"/>
        <v>0</v>
      </c>
      <c r="AO76" s="181" t="str">
        <f t="shared" si="94"/>
        <v>NON</v>
      </c>
      <c r="AP76" s="181" t="str">
        <f t="shared" si="60"/>
        <v>NON</v>
      </c>
      <c r="AQ76" s="181" t="str">
        <f t="shared" si="102"/>
        <v>NON</v>
      </c>
      <c r="AR76" s="181" t="str">
        <f t="shared" si="73"/>
        <v>NON</v>
      </c>
      <c r="AS76" s="182">
        <f t="shared" si="74"/>
        <v>0</v>
      </c>
      <c r="AT76" s="182">
        <f t="shared" si="75"/>
        <v>0</v>
      </c>
      <c r="AU76" s="182">
        <f t="shared" si="76"/>
        <v>0</v>
      </c>
      <c r="AV76" s="182">
        <f t="shared" si="77"/>
        <v>0</v>
      </c>
      <c r="AW76" s="182">
        <f t="shared" si="78"/>
        <v>1</v>
      </c>
      <c r="AX76" s="182">
        <f t="shared" si="79"/>
        <v>1</v>
      </c>
      <c r="AY76" s="182">
        <f t="shared" si="80"/>
        <v>1</v>
      </c>
      <c r="AZ76" s="182">
        <f t="shared" si="81"/>
        <v>1</v>
      </c>
      <c r="BA76" s="182">
        <f t="shared" si="82"/>
        <v>1</v>
      </c>
      <c r="BB76" s="183">
        <f t="shared" si="95"/>
        <v>0</v>
      </c>
      <c r="BC76" s="184">
        <f t="shared" si="53"/>
        <v>11</v>
      </c>
      <c r="BD76" s="184">
        <f t="shared" si="54"/>
        <v>11</v>
      </c>
      <c r="BE76" s="185">
        <f t="shared" si="55"/>
        <v>1</v>
      </c>
      <c r="BF76" s="185">
        <f t="shared" si="83"/>
        <v>1</v>
      </c>
      <c r="BG76" s="186">
        <f t="shared" si="96"/>
        <v>1</v>
      </c>
      <c r="BH76" s="187">
        <f t="shared" si="56"/>
        <v>1</v>
      </c>
      <c r="BI76" s="187">
        <f t="shared" si="57"/>
        <v>1</v>
      </c>
      <c r="BJ76" s="187" t="str">
        <f t="shared" si="58"/>
        <v>Faible</v>
      </c>
      <c r="BK76" s="187">
        <f t="shared" si="59"/>
        <v>1</v>
      </c>
      <c r="BL76" s="187">
        <f t="shared" si="84"/>
        <v>1</v>
      </c>
      <c r="BM76" s="187">
        <f t="shared" si="85"/>
        <v>0.5</v>
      </c>
      <c r="BN76" s="187">
        <f t="shared" si="86"/>
        <v>1</v>
      </c>
      <c r="BO76" s="186">
        <f t="shared" si="97"/>
        <v>0.5</v>
      </c>
      <c r="BP76" s="188" t="str">
        <f t="shared" si="98"/>
        <v>RISQUE MINIME</v>
      </c>
      <c r="BQ76" s="182">
        <f t="shared" si="87"/>
        <v>0</v>
      </c>
      <c r="BR76" s="182">
        <f t="shared" si="88"/>
        <v>0</v>
      </c>
      <c r="BS76" s="182">
        <f t="shared" si="89"/>
        <v>0</v>
      </c>
      <c r="BT76" s="182">
        <f t="shared" si="90"/>
        <v>0</v>
      </c>
      <c r="BU76" s="182">
        <f t="shared" si="99"/>
        <v>0</v>
      </c>
      <c r="BV76" s="159" t="str">
        <f t="shared" si="103"/>
        <v>NON</v>
      </c>
      <c r="BW76" s="105"/>
      <c r="BX76" s="105"/>
      <c r="BY76" s="105"/>
      <c r="BZ76" s="105"/>
      <c r="CA76" s="105"/>
      <c r="CB76" s="105"/>
      <c r="CC76" s="105"/>
      <c r="CD76" s="105"/>
      <c r="CE76" s="105"/>
      <c r="CF76" s="105"/>
      <c r="CG76" s="105"/>
      <c r="CH76" s="105"/>
      <c r="CI76" s="105"/>
      <c r="CJ76" s="105"/>
      <c r="CK76" s="105"/>
      <c r="CL76" s="105"/>
      <c r="CM76" s="105"/>
      <c r="CN76" s="105"/>
      <c r="CO76" s="105"/>
      <c r="CP76" s="105"/>
      <c r="CQ76" s="105"/>
      <c r="CR76" s="105"/>
      <c r="CS76" s="105"/>
      <c r="CT76" s="105"/>
      <c r="CU76" s="105"/>
      <c r="CV76" s="105"/>
      <c r="CW76" s="105"/>
      <c r="CX76" s="105"/>
      <c r="CY76" s="105"/>
      <c r="CZ76" s="105"/>
      <c r="DA76" s="105"/>
      <c r="DB76" s="105"/>
      <c r="DC76" s="105"/>
      <c r="DD76" s="105"/>
      <c r="DE76" s="105"/>
      <c r="DF76" s="105"/>
      <c r="DG76" s="105"/>
      <c r="DH76" s="105"/>
      <c r="DI76" s="105"/>
      <c r="DJ76" s="105"/>
      <c r="DK76" s="105"/>
      <c r="DL76" s="105"/>
      <c r="DM76" s="105"/>
      <c r="DN76" s="105"/>
      <c r="DO76" s="105"/>
      <c r="DP76" s="105"/>
      <c r="DQ76" s="105"/>
      <c r="DR76" s="105"/>
      <c r="DS76" s="105"/>
      <c r="DT76" s="105"/>
      <c r="DU76" s="105"/>
      <c r="DV76" s="105"/>
      <c r="DW76" s="105"/>
      <c r="DX76" s="105"/>
      <c r="DY76" s="105"/>
      <c r="DZ76" s="105"/>
      <c r="EA76" s="105"/>
      <c r="EB76" s="105"/>
      <c r="EC76" s="105"/>
      <c r="ED76" s="105"/>
      <c r="EE76" s="105"/>
      <c r="EF76" s="105"/>
      <c r="EG76" s="105"/>
      <c r="EH76" s="105"/>
      <c r="EI76" s="105"/>
      <c r="EJ76" s="105"/>
      <c r="EK76" s="105"/>
      <c r="EL76" s="105"/>
      <c r="EM76" s="105"/>
      <c r="EN76" s="105"/>
      <c r="EO76" s="105"/>
      <c r="EP76" s="105"/>
      <c r="EQ76" s="105"/>
      <c r="ER76" s="105"/>
      <c r="ES76" s="105"/>
      <c r="ET76" s="105"/>
      <c r="EU76" s="105"/>
      <c r="EV76" s="105"/>
      <c r="EW76" s="105"/>
      <c r="EX76" s="105"/>
      <c r="EY76" s="105"/>
      <c r="EZ76" s="105"/>
      <c r="FA76" s="105"/>
      <c r="FB76" s="105"/>
      <c r="FC76" s="105"/>
      <c r="FD76" s="105"/>
      <c r="FE76" s="105"/>
      <c r="FF76" s="105"/>
      <c r="FG76" s="105"/>
      <c r="FH76" s="105"/>
      <c r="FI76" s="105"/>
      <c r="FJ76" s="105"/>
      <c r="FK76" s="105"/>
      <c r="FL76" s="105"/>
      <c r="FM76" s="105"/>
      <c r="FN76" s="105"/>
      <c r="FO76" s="105"/>
      <c r="FP76" s="105"/>
      <c r="FQ76" s="105"/>
      <c r="FR76" s="105"/>
      <c r="FS76" s="105"/>
      <c r="FT76" s="105"/>
      <c r="FU76" s="105"/>
      <c r="FV76" s="105"/>
      <c r="FW76" s="105"/>
      <c r="FX76" s="105"/>
      <c r="FY76" s="105"/>
      <c r="FZ76" s="105"/>
      <c r="GA76" s="105"/>
      <c r="GB76" s="105"/>
      <c r="GC76" s="105"/>
      <c r="GD76" s="105"/>
      <c r="GE76" s="105"/>
      <c r="GF76" s="105"/>
      <c r="GG76" s="105"/>
      <c r="GH76" s="105"/>
      <c r="GI76" s="105"/>
      <c r="GJ76" s="105"/>
      <c r="GK76" s="105"/>
      <c r="GL76" s="105"/>
      <c r="GM76" s="105"/>
      <c r="GN76" s="105"/>
      <c r="GO76" s="105"/>
      <c r="GP76" s="105"/>
      <c r="GQ76" s="105"/>
      <c r="GR76" s="105"/>
      <c r="GS76" s="105"/>
      <c r="GT76" s="105"/>
      <c r="GU76" s="105"/>
      <c r="GV76" s="105"/>
      <c r="GW76" s="105"/>
      <c r="GX76" s="105"/>
      <c r="GY76" s="105"/>
      <c r="GZ76" s="105"/>
      <c r="HA76" s="105"/>
      <c r="HB76" s="105"/>
      <c r="HC76" s="105"/>
      <c r="HD76" s="105"/>
      <c r="HE76" s="105"/>
      <c r="HF76" s="105"/>
      <c r="HG76" s="105"/>
      <c r="HH76" s="105"/>
      <c r="HI76" s="105"/>
      <c r="HJ76" s="105"/>
      <c r="HK76" s="105"/>
      <c r="HL76" s="105"/>
      <c r="HM76" s="105"/>
      <c r="HN76" s="105"/>
      <c r="HO76" s="105"/>
      <c r="HP76" s="105"/>
      <c r="HQ76" s="105"/>
      <c r="HR76" s="105"/>
      <c r="HS76" s="105"/>
      <c r="HT76" s="105"/>
      <c r="HU76" s="105"/>
      <c r="HV76" s="105"/>
      <c r="HW76" s="105"/>
      <c r="HX76" s="105"/>
      <c r="HY76" s="105"/>
      <c r="HZ76" s="105"/>
      <c r="IA76" s="105"/>
      <c r="IB76" s="105"/>
    </row>
    <row r="77" spans="1:236" s="116" customFormat="1" ht="26.55" customHeight="1" x14ac:dyDescent="0.25">
      <c r="A77" s="79">
        <v>71</v>
      </c>
      <c r="B77" s="113"/>
      <c r="C77" s="113"/>
      <c r="D77" s="114"/>
      <c r="E77" s="114"/>
      <c r="F77" s="115"/>
      <c r="G77" s="123" t="s">
        <v>77</v>
      </c>
      <c r="H77" s="123" t="s">
        <v>77</v>
      </c>
      <c r="I77" s="123" t="s">
        <v>77</v>
      </c>
      <c r="J77" s="123" t="s">
        <v>77</v>
      </c>
      <c r="K77" s="123" t="s">
        <v>9</v>
      </c>
      <c r="L77" s="116" t="s">
        <v>8</v>
      </c>
      <c r="M77" s="116" t="s">
        <v>8</v>
      </c>
      <c r="N77" s="116" t="s">
        <v>8</v>
      </c>
      <c r="O77" s="116" t="s">
        <v>8</v>
      </c>
      <c r="P77" s="131" t="s">
        <v>77</v>
      </c>
      <c r="Q77" s="124" t="s">
        <v>35</v>
      </c>
      <c r="R77" s="174">
        <v>0</v>
      </c>
      <c r="S77" s="175" t="s">
        <v>59</v>
      </c>
      <c r="T77" s="175" t="s">
        <v>271</v>
      </c>
      <c r="U77" s="176" t="str">
        <f t="shared" si="52"/>
        <v>&lt; 30 mn</v>
      </c>
      <c r="V77" s="177" t="s">
        <v>32</v>
      </c>
      <c r="W77" s="178" t="s">
        <v>112</v>
      </c>
      <c r="X77" s="179">
        <f t="shared" si="61"/>
        <v>0</v>
      </c>
      <c r="Y77" s="179">
        <f t="shared" si="62"/>
        <v>0</v>
      </c>
      <c r="Z77" s="179">
        <f t="shared" si="63"/>
        <v>0</v>
      </c>
      <c r="AA77" s="179">
        <f t="shared" si="64"/>
        <v>0</v>
      </c>
      <c r="AB77" s="179">
        <f t="shared" si="65"/>
        <v>0</v>
      </c>
      <c r="AC77" s="179">
        <f t="shared" si="66"/>
        <v>0</v>
      </c>
      <c r="AD77" s="179">
        <f t="shared" si="67"/>
        <v>0</v>
      </c>
      <c r="AE77" s="179">
        <f t="shared" si="68"/>
        <v>0</v>
      </c>
      <c r="AF77" s="179">
        <f t="shared" si="69"/>
        <v>0</v>
      </c>
      <c r="AG77" s="179">
        <f t="shared" si="70"/>
        <v>0</v>
      </c>
      <c r="AH77" s="179">
        <f t="shared" si="71"/>
        <v>0</v>
      </c>
      <c r="AI77" s="179">
        <f t="shared" si="72"/>
        <v>0</v>
      </c>
      <c r="AJ77" s="180">
        <f t="shared" si="91"/>
        <v>0</v>
      </c>
      <c r="AK77" s="180">
        <f t="shared" si="92"/>
        <v>0</v>
      </c>
      <c r="AL77" s="180" t="str">
        <f t="shared" si="93"/>
        <v>0</v>
      </c>
      <c r="AM77" s="180" t="str">
        <f t="shared" si="100"/>
        <v>0</v>
      </c>
      <c r="AN77" s="180" t="str">
        <f t="shared" si="101"/>
        <v>0</v>
      </c>
      <c r="AO77" s="181" t="str">
        <f t="shared" si="94"/>
        <v>NON</v>
      </c>
      <c r="AP77" s="181" t="str">
        <f t="shared" si="60"/>
        <v>NON</v>
      </c>
      <c r="AQ77" s="181" t="str">
        <f t="shared" si="102"/>
        <v>NON</v>
      </c>
      <c r="AR77" s="181" t="str">
        <f t="shared" si="73"/>
        <v>NON</v>
      </c>
      <c r="AS77" s="182">
        <f t="shared" si="74"/>
        <v>0</v>
      </c>
      <c r="AT77" s="182">
        <f t="shared" si="75"/>
        <v>0</v>
      </c>
      <c r="AU77" s="182">
        <f t="shared" si="76"/>
        <v>0</v>
      </c>
      <c r="AV77" s="182">
        <f t="shared" si="77"/>
        <v>0</v>
      </c>
      <c r="AW77" s="182">
        <f t="shared" si="78"/>
        <v>1</v>
      </c>
      <c r="AX77" s="182">
        <f t="shared" si="79"/>
        <v>1</v>
      </c>
      <c r="AY77" s="182">
        <f t="shared" si="80"/>
        <v>1</v>
      </c>
      <c r="AZ77" s="182">
        <f t="shared" si="81"/>
        <v>1</v>
      </c>
      <c r="BA77" s="182">
        <f t="shared" si="82"/>
        <v>1</v>
      </c>
      <c r="BB77" s="183">
        <f t="shared" si="95"/>
        <v>0</v>
      </c>
      <c r="BC77" s="184">
        <f t="shared" si="53"/>
        <v>11</v>
      </c>
      <c r="BD77" s="184">
        <f t="shared" si="54"/>
        <v>11</v>
      </c>
      <c r="BE77" s="185">
        <f t="shared" si="55"/>
        <v>1</v>
      </c>
      <c r="BF77" s="185">
        <f t="shared" si="83"/>
        <v>1</v>
      </c>
      <c r="BG77" s="186">
        <f t="shared" si="96"/>
        <v>1</v>
      </c>
      <c r="BH77" s="187">
        <f t="shared" si="56"/>
        <v>1</v>
      </c>
      <c r="BI77" s="187">
        <f t="shared" si="57"/>
        <v>1</v>
      </c>
      <c r="BJ77" s="187" t="str">
        <f t="shared" si="58"/>
        <v>Faible</v>
      </c>
      <c r="BK77" s="187">
        <f t="shared" si="59"/>
        <v>1</v>
      </c>
      <c r="BL77" s="187">
        <f t="shared" si="84"/>
        <v>1</v>
      </c>
      <c r="BM77" s="187">
        <f t="shared" si="85"/>
        <v>0.5</v>
      </c>
      <c r="BN77" s="187">
        <f t="shared" si="86"/>
        <v>1</v>
      </c>
      <c r="BO77" s="186">
        <f t="shared" si="97"/>
        <v>0.5</v>
      </c>
      <c r="BP77" s="188" t="str">
        <f t="shared" si="98"/>
        <v>RISQUE MINIME</v>
      </c>
      <c r="BQ77" s="182">
        <f t="shared" si="87"/>
        <v>0</v>
      </c>
      <c r="BR77" s="182">
        <f t="shared" si="88"/>
        <v>0</v>
      </c>
      <c r="BS77" s="182">
        <f t="shared" si="89"/>
        <v>0</v>
      </c>
      <c r="BT77" s="182">
        <f t="shared" si="90"/>
        <v>0</v>
      </c>
      <c r="BU77" s="182">
        <f t="shared" si="99"/>
        <v>0</v>
      </c>
      <c r="BV77" s="159" t="str">
        <f t="shared" si="103"/>
        <v>NON</v>
      </c>
      <c r="BW77" s="105"/>
      <c r="BX77" s="105"/>
      <c r="BY77" s="105"/>
      <c r="BZ77" s="105"/>
      <c r="CA77" s="105"/>
      <c r="CB77" s="105"/>
      <c r="CC77" s="105"/>
      <c r="CD77" s="105"/>
      <c r="CE77" s="105"/>
      <c r="CF77" s="105"/>
      <c r="CG77" s="105"/>
      <c r="CH77" s="105"/>
      <c r="CI77" s="105"/>
      <c r="CJ77" s="105"/>
      <c r="CK77" s="105"/>
      <c r="CL77" s="105"/>
      <c r="CM77" s="105"/>
      <c r="CN77" s="105"/>
      <c r="CO77" s="105"/>
      <c r="CP77" s="105"/>
      <c r="CQ77" s="105"/>
      <c r="CR77" s="105"/>
      <c r="CS77" s="105"/>
      <c r="CT77" s="105"/>
      <c r="CU77" s="105"/>
      <c r="CV77" s="105"/>
      <c r="CW77" s="105"/>
      <c r="CX77" s="105"/>
      <c r="CY77" s="105"/>
      <c r="CZ77" s="105"/>
      <c r="DA77" s="105"/>
      <c r="DB77" s="105"/>
      <c r="DC77" s="105"/>
      <c r="DD77" s="105"/>
      <c r="DE77" s="105"/>
      <c r="DF77" s="105"/>
      <c r="DG77" s="105"/>
      <c r="DH77" s="105"/>
      <c r="DI77" s="105"/>
      <c r="DJ77" s="105"/>
      <c r="DK77" s="105"/>
      <c r="DL77" s="105"/>
      <c r="DM77" s="105"/>
      <c r="DN77" s="105"/>
      <c r="DO77" s="105"/>
      <c r="DP77" s="105"/>
      <c r="DQ77" s="105"/>
      <c r="DR77" s="105"/>
      <c r="DS77" s="105"/>
      <c r="DT77" s="105"/>
      <c r="DU77" s="105"/>
      <c r="DV77" s="105"/>
      <c r="DW77" s="105"/>
      <c r="DX77" s="105"/>
      <c r="DY77" s="105"/>
      <c r="DZ77" s="105"/>
      <c r="EA77" s="105"/>
      <c r="EB77" s="105"/>
      <c r="EC77" s="105"/>
      <c r="ED77" s="105"/>
      <c r="EE77" s="105"/>
      <c r="EF77" s="105"/>
      <c r="EG77" s="105"/>
      <c r="EH77" s="105"/>
      <c r="EI77" s="105"/>
      <c r="EJ77" s="105"/>
      <c r="EK77" s="105"/>
      <c r="EL77" s="105"/>
      <c r="EM77" s="105"/>
      <c r="EN77" s="105"/>
      <c r="EO77" s="105"/>
      <c r="EP77" s="105"/>
      <c r="EQ77" s="105"/>
      <c r="ER77" s="105"/>
      <c r="ES77" s="105"/>
      <c r="ET77" s="105"/>
      <c r="EU77" s="105"/>
      <c r="EV77" s="105"/>
      <c r="EW77" s="105"/>
      <c r="EX77" s="105"/>
      <c r="EY77" s="105"/>
      <c r="EZ77" s="105"/>
      <c r="FA77" s="105"/>
      <c r="FB77" s="105"/>
      <c r="FC77" s="105"/>
      <c r="FD77" s="105"/>
      <c r="FE77" s="105"/>
      <c r="FF77" s="105"/>
      <c r="FG77" s="105"/>
      <c r="FH77" s="105"/>
      <c r="FI77" s="105"/>
      <c r="FJ77" s="105"/>
      <c r="FK77" s="105"/>
      <c r="FL77" s="105"/>
      <c r="FM77" s="105"/>
      <c r="FN77" s="105"/>
      <c r="FO77" s="105"/>
      <c r="FP77" s="105"/>
      <c r="FQ77" s="105"/>
      <c r="FR77" s="105"/>
      <c r="FS77" s="105"/>
      <c r="FT77" s="105"/>
      <c r="FU77" s="105"/>
      <c r="FV77" s="105"/>
      <c r="FW77" s="105"/>
      <c r="FX77" s="105"/>
      <c r="FY77" s="105"/>
      <c r="FZ77" s="105"/>
      <c r="GA77" s="105"/>
      <c r="GB77" s="105"/>
      <c r="GC77" s="105"/>
      <c r="GD77" s="105"/>
      <c r="GE77" s="105"/>
      <c r="GF77" s="105"/>
      <c r="GG77" s="105"/>
      <c r="GH77" s="105"/>
      <c r="GI77" s="105"/>
      <c r="GJ77" s="105"/>
      <c r="GK77" s="105"/>
      <c r="GL77" s="105"/>
      <c r="GM77" s="105"/>
      <c r="GN77" s="105"/>
      <c r="GO77" s="105"/>
      <c r="GP77" s="105"/>
      <c r="GQ77" s="105"/>
      <c r="GR77" s="105"/>
      <c r="GS77" s="105"/>
      <c r="GT77" s="105"/>
      <c r="GU77" s="105"/>
      <c r="GV77" s="105"/>
      <c r="GW77" s="105"/>
      <c r="GX77" s="105"/>
      <c r="GY77" s="105"/>
      <c r="GZ77" s="105"/>
      <c r="HA77" s="105"/>
      <c r="HB77" s="105"/>
      <c r="HC77" s="105"/>
      <c r="HD77" s="105"/>
      <c r="HE77" s="105"/>
      <c r="HF77" s="105"/>
      <c r="HG77" s="105"/>
      <c r="HH77" s="105"/>
      <c r="HI77" s="105"/>
      <c r="HJ77" s="105"/>
      <c r="HK77" s="105"/>
      <c r="HL77" s="105"/>
      <c r="HM77" s="105"/>
      <c r="HN77" s="105"/>
      <c r="HO77" s="105"/>
      <c r="HP77" s="105"/>
      <c r="HQ77" s="105"/>
      <c r="HR77" s="105"/>
      <c r="HS77" s="105"/>
      <c r="HT77" s="105"/>
      <c r="HU77" s="105"/>
      <c r="HV77" s="105"/>
      <c r="HW77" s="105"/>
      <c r="HX77" s="105"/>
      <c r="HY77" s="105"/>
      <c r="HZ77" s="105"/>
      <c r="IA77" s="105"/>
      <c r="IB77" s="105"/>
    </row>
    <row r="78" spans="1:236" s="116" customFormat="1" ht="26.55" customHeight="1" x14ac:dyDescent="0.25">
      <c r="A78" s="79">
        <v>72</v>
      </c>
      <c r="B78" s="113"/>
      <c r="C78" s="113"/>
      <c r="D78" s="114"/>
      <c r="E78" s="114"/>
      <c r="F78" s="115"/>
      <c r="G78" s="123" t="s">
        <v>77</v>
      </c>
      <c r="H78" s="123" t="s">
        <v>77</v>
      </c>
      <c r="I78" s="123" t="s">
        <v>77</v>
      </c>
      <c r="J78" s="123" t="s">
        <v>77</v>
      </c>
      <c r="K78" s="123" t="s">
        <v>9</v>
      </c>
      <c r="L78" s="116" t="s">
        <v>8</v>
      </c>
      <c r="M78" s="116" t="s">
        <v>8</v>
      </c>
      <c r="N78" s="116" t="s">
        <v>8</v>
      </c>
      <c r="O78" s="116" t="s">
        <v>8</v>
      </c>
      <c r="P78" s="131" t="s">
        <v>77</v>
      </c>
      <c r="Q78" s="124" t="s">
        <v>35</v>
      </c>
      <c r="R78" s="174">
        <v>0</v>
      </c>
      <c r="S78" s="175" t="s">
        <v>59</v>
      </c>
      <c r="T78" s="175" t="s">
        <v>271</v>
      </c>
      <c r="U78" s="176" t="str">
        <f t="shared" si="52"/>
        <v>&lt; 30 mn</v>
      </c>
      <c r="V78" s="177" t="s">
        <v>32</v>
      </c>
      <c r="W78" s="178" t="s">
        <v>112</v>
      </c>
      <c r="X78" s="179">
        <f t="shared" si="61"/>
        <v>0</v>
      </c>
      <c r="Y78" s="179">
        <f t="shared" si="62"/>
        <v>0</v>
      </c>
      <c r="Z78" s="179">
        <f t="shared" si="63"/>
        <v>0</v>
      </c>
      <c r="AA78" s="179">
        <f t="shared" si="64"/>
        <v>0</v>
      </c>
      <c r="AB78" s="179">
        <f t="shared" si="65"/>
        <v>0</v>
      </c>
      <c r="AC78" s="179">
        <f t="shared" si="66"/>
        <v>0</v>
      </c>
      <c r="AD78" s="179">
        <f t="shared" si="67"/>
        <v>0</v>
      </c>
      <c r="AE78" s="179">
        <f t="shared" si="68"/>
        <v>0</v>
      </c>
      <c r="AF78" s="179">
        <f t="shared" si="69"/>
        <v>0</v>
      </c>
      <c r="AG78" s="179">
        <f t="shared" si="70"/>
        <v>0</v>
      </c>
      <c r="AH78" s="179">
        <f t="shared" si="71"/>
        <v>0</v>
      </c>
      <c r="AI78" s="179">
        <f t="shared" si="72"/>
        <v>0</v>
      </c>
      <c r="AJ78" s="180">
        <f t="shared" si="91"/>
        <v>0</v>
      </c>
      <c r="AK78" s="180">
        <f t="shared" si="92"/>
        <v>0</v>
      </c>
      <c r="AL78" s="180" t="str">
        <f t="shared" si="93"/>
        <v>0</v>
      </c>
      <c r="AM78" s="180" t="str">
        <f t="shared" si="100"/>
        <v>0</v>
      </c>
      <c r="AN78" s="180" t="str">
        <f t="shared" si="101"/>
        <v>0</v>
      </c>
      <c r="AO78" s="181" t="str">
        <f t="shared" si="94"/>
        <v>NON</v>
      </c>
      <c r="AP78" s="181" t="str">
        <f t="shared" si="60"/>
        <v>NON</v>
      </c>
      <c r="AQ78" s="181" t="str">
        <f t="shared" si="102"/>
        <v>NON</v>
      </c>
      <c r="AR78" s="181" t="str">
        <f t="shared" si="73"/>
        <v>NON</v>
      </c>
      <c r="AS78" s="182">
        <f t="shared" si="74"/>
        <v>0</v>
      </c>
      <c r="AT78" s="182">
        <f t="shared" si="75"/>
        <v>0</v>
      </c>
      <c r="AU78" s="182">
        <f t="shared" si="76"/>
        <v>0</v>
      </c>
      <c r="AV78" s="182">
        <f t="shared" si="77"/>
        <v>0</v>
      </c>
      <c r="AW78" s="182">
        <f t="shared" si="78"/>
        <v>1</v>
      </c>
      <c r="AX78" s="182">
        <f t="shared" si="79"/>
        <v>1</v>
      </c>
      <c r="AY78" s="182">
        <f t="shared" si="80"/>
        <v>1</v>
      </c>
      <c r="AZ78" s="182">
        <f t="shared" si="81"/>
        <v>1</v>
      </c>
      <c r="BA78" s="182">
        <f t="shared" si="82"/>
        <v>1</v>
      </c>
      <c r="BB78" s="183">
        <f t="shared" si="95"/>
        <v>0</v>
      </c>
      <c r="BC78" s="184">
        <f t="shared" si="53"/>
        <v>11</v>
      </c>
      <c r="BD78" s="184">
        <f t="shared" si="54"/>
        <v>11</v>
      </c>
      <c r="BE78" s="185">
        <f t="shared" si="55"/>
        <v>1</v>
      </c>
      <c r="BF78" s="185">
        <f t="shared" si="83"/>
        <v>1</v>
      </c>
      <c r="BG78" s="186">
        <f t="shared" si="96"/>
        <v>1</v>
      </c>
      <c r="BH78" s="187">
        <f t="shared" si="56"/>
        <v>1</v>
      </c>
      <c r="BI78" s="187">
        <f t="shared" si="57"/>
        <v>1</v>
      </c>
      <c r="BJ78" s="187" t="str">
        <f t="shared" si="58"/>
        <v>Faible</v>
      </c>
      <c r="BK78" s="187">
        <f t="shared" si="59"/>
        <v>1</v>
      </c>
      <c r="BL78" s="187">
        <f t="shared" si="84"/>
        <v>1</v>
      </c>
      <c r="BM78" s="187">
        <f t="shared" si="85"/>
        <v>0.5</v>
      </c>
      <c r="BN78" s="187">
        <f t="shared" si="86"/>
        <v>1</v>
      </c>
      <c r="BO78" s="186">
        <f t="shared" si="97"/>
        <v>0.5</v>
      </c>
      <c r="BP78" s="188" t="str">
        <f t="shared" si="98"/>
        <v>RISQUE MINIME</v>
      </c>
      <c r="BQ78" s="182">
        <f t="shared" si="87"/>
        <v>0</v>
      </c>
      <c r="BR78" s="182">
        <f t="shared" si="88"/>
        <v>0</v>
      </c>
      <c r="BS78" s="182">
        <f t="shared" si="89"/>
        <v>0</v>
      </c>
      <c r="BT78" s="182">
        <f t="shared" si="90"/>
        <v>0</v>
      </c>
      <c r="BU78" s="182">
        <f t="shared" si="99"/>
        <v>0</v>
      </c>
      <c r="BV78" s="159" t="str">
        <f t="shared" si="103"/>
        <v>NON</v>
      </c>
      <c r="BW78" s="105"/>
      <c r="BX78" s="105"/>
      <c r="BY78" s="105"/>
      <c r="BZ78" s="105"/>
      <c r="CA78" s="105"/>
      <c r="CB78" s="105"/>
      <c r="CC78" s="105"/>
      <c r="CD78" s="105"/>
      <c r="CE78" s="105"/>
      <c r="CF78" s="105"/>
      <c r="CG78" s="105"/>
      <c r="CH78" s="105"/>
      <c r="CI78" s="105"/>
      <c r="CJ78" s="105"/>
      <c r="CK78" s="105"/>
      <c r="CL78" s="105"/>
      <c r="CM78" s="105"/>
      <c r="CN78" s="105"/>
      <c r="CO78" s="105"/>
      <c r="CP78" s="105"/>
      <c r="CQ78" s="105"/>
      <c r="CR78" s="105"/>
      <c r="CS78" s="105"/>
      <c r="CT78" s="105"/>
      <c r="CU78" s="105"/>
      <c r="CV78" s="105"/>
      <c r="CW78" s="105"/>
      <c r="CX78" s="105"/>
      <c r="CY78" s="105"/>
      <c r="CZ78" s="105"/>
      <c r="DA78" s="105"/>
      <c r="DB78" s="105"/>
      <c r="DC78" s="105"/>
      <c r="DD78" s="105"/>
      <c r="DE78" s="105"/>
      <c r="DF78" s="105"/>
      <c r="DG78" s="105"/>
      <c r="DH78" s="105"/>
      <c r="DI78" s="105"/>
      <c r="DJ78" s="105"/>
      <c r="DK78" s="105"/>
      <c r="DL78" s="105"/>
      <c r="DM78" s="105"/>
      <c r="DN78" s="105"/>
      <c r="DO78" s="105"/>
      <c r="DP78" s="105"/>
      <c r="DQ78" s="105"/>
      <c r="DR78" s="105"/>
      <c r="DS78" s="105"/>
      <c r="DT78" s="105"/>
      <c r="DU78" s="105"/>
      <c r="DV78" s="105"/>
      <c r="DW78" s="105"/>
      <c r="DX78" s="105"/>
      <c r="DY78" s="105"/>
      <c r="DZ78" s="105"/>
      <c r="EA78" s="105"/>
      <c r="EB78" s="105"/>
      <c r="EC78" s="105"/>
      <c r="ED78" s="105"/>
      <c r="EE78" s="105"/>
      <c r="EF78" s="105"/>
      <c r="EG78" s="105"/>
      <c r="EH78" s="105"/>
      <c r="EI78" s="105"/>
      <c r="EJ78" s="105"/>
      <c r="EK78" s="105"/>
      <c r="EL78" s="105"/>
      <c r="EM78" s="105"/>
      <c r="EN78" s="105"/>
      <c r="EO78" s="105"/>
      <c r="EP78" s="105"/>
      <c r="EQ78" s="105"/>
      <c r="ER78" s="105"/>
      <c r="ES78" s="105"/>
      <c r="ET78" s="105"/>
      <c r="EU78" s="105"/>
      <c r="EV78" s="105"/>
      <c r="EW78" s="105"/>
      <c r="EX78" s="105"/>
      <c r="EY78" s="105"/>
      <c r="EZ78" s="105"/>
      <c r="FA78" s="105"/>
      <c r="FB78" s="105"/>
      <c r="FC78" s="105"/>
      <c r="FD78" s="105"/>
      <c r="FE78" s="105"/>
      <c r="FF78" s="105"/>
      <c r="FG78" s="105"/>
      <c r="FH78" s="105"/>
      <c r="FI78" s="105"/>
      <c r="FJ78" s="105"/>
      <c r="FK78" s="105"/>
      <c r="FL78" s="105"/>
      <c r="FM78" s="105"/>
      <c r="FN78" s="105"/>
      <c r="FO78" s="105"/>
      <c r="FP78" s="105"/>
      <c r="FQ78" s="105"/>
      <c r="FR78" s="105"/>
      <c r="FS78" s="105"/>
      <c r="FT78" s="105"/>
      <c r="FU78" s="105"/>
      <c r="FV78" s="105"/>
      <c r="FW78" s="105"/>
      <c r="FX78" s="105"/>
      <c r="FY78" s="105"/>
      <c r="FZ78" s="105"/>
      <c r="GA78" s="105"/>
      <c r="GB78" s="105"/>
      <c r="GC78" s="105"/>
      <c r="GD78" s="105"/>
      <c r="GE78" s="105"/>
      <c r="GF78" s="105"/>
      <c r="GG78" s="105"/>
      <c r="GH78" s="105"/>
      <c r="GI78" s="105"/>
      <c r="GJ78" s="105"/>
      <c r="GK78" s="105"/>
      <c r="GL78" s="105"/>
      <c r="GM78" s="105"/>
      <c r="GN78" s="105"/>
      <c r="GO78" s="105"/>
      <c r="GP78" s="105"/>
      <c r="GQ78" s="105"/>
      <c r="GR78" s="105"/>
      <c r="GS78" s="105"/>
      <c r="GT78" s="105"/>
      <c r="GU78" s="105"/>
      <c r="GV78" s="105"/>
      <c r="GW78" s="105"/>
      <c r="GX78" s="105"/>
      <c r="GY78" s="105"/>
      <c r="GZ78" s="105"/>
      <c r="HA78" s="105"/>
      <c r="HB78" s="105"/>
      <c r="HC78" s="105"/>
      <c r="HD78" s="105"/>
      <c r="HE78" s="105"/>
      <c r="HF78" s="105"/>
      <c r="HG78" s="105"/>
      <c r="HH78" s="105"/>
      <c r="HI78" s="105"/>
      <c r="HJ78" s="105"/>
      <c r="HK78" s="105"/>
      <c r="HL78" s="105"/>
      <c r="HM78" s="105"/>
      <c r="HN78" s="105"/>
      <c r="HO78" s="105"/>
      <c r="HP78" s="105"/>
      <c r="HQ78" s="105"/>
      <c r="HR78" s="105"/>
      <c r="HS78" s="105"/>
      <c r="HT78" s="105"/>
      <c r="HU78" s="105"/>
      <c r="HV78" s="105"/>
      <c r="HW78" s="105"/>
      <c r="HX78" s="105"/>
      <c r="HY78" s="105"/>
      <c r="HZ78" s="105"/>
      <c r="IA78" s="105"/>
      <c r="IB78" s="105"/>
    </row>
    <row r="79" spans="1:236" s="116" customFormat="1" ht="26.55" customHeight="1" x14ac:dyDescent="0.25">
      <c r="A79" s="79">
        <v>73</v>
      </c>
      <c r="B79" s="113"/>
      <c r="C79" s="113"/>
      <c r="D79" s="114"/>
      <c r="E79" s="114"/>
      <c r="F79" s="115"/>
      <c r="G79" s="123" t="s">
        <v>77</v>
      </c>
      <c r="H79" s="123" t="s">
        <v>77</v>
      </c>
      <c r="I79" s="123" t="s">
        <v>77</v>
      </c>
      <c r="J79" s="123" t="s">
        <v>77</v>
      </c>
      <c r="K79" s="123" t="s">
        <v>9</v>
      </c>
      <c r="L79" s="116" t="s">
        <v>8</v>
      </c>
      <c r="M79" s="116" t="s">
        <v>8</v>
      </c>
      <c r="N79" s="116" t="s">
        <v>8</v>
      </c>
      <c r="O79" s="116" t="s">
        <v>8</v>
      </c>
      <c r="P79" s="131" t="s">
        <v>77</v>
      </c>
      <c r="Q79" s="124" t="s">
        <v>35</v>
      </c>
      <c r="R79" s="174">
        <v>0</v>
      </c>
      <c r="S79" s="175" t="s">
        <v>59</v>
      </c>
      <c r="T79" s="175" t="s">
        <v>271</v>
      </c>
      <c r="U79" s="176" t="str">
        <f t="shared" si="52"/>
        <v>&lt; 30 mn</v>
      </c>
      <c r="V79" s="177" t="s">
        <v>32</v>
      </c>
      <c r="W79" s="178" t="s">
        <v>112</v>
      </c>
      <c r="X79" s="179">
        <f t="shared" si="61"/>
        <v>0</v>
      </c>
      <c r="Y79" s="179">
        <f t="shared" si="62"/>
        <v>0</v>
      </c>
      <c r="Z79" s="179">
        <f t="shared" si="63"/>
        <v>0</v>
      </c>
      <c r="AA79" s="179">
        <f t="shared" si="64"/>
        <v>0</v>
      </c>
      <c r="AB79" s="179">
        <f t="shared" si="65"/>
        <v>0</v>
      </c>
      <c r="AC79" s="179">
        <f t="shared" si="66"/>
        <v>0</v>
      </c>
      <c r="AD79" s="179">
        <f t="shared" si="67"/>
        <v>0</v>
      </c>
      <c r="AE79" s="179">
        <f t="shared" si="68"/>
        <v>0</v>
      </c>
      <c r="AF79" s="179">
        <f t="shared" si="69"/>
        <v>0</v>
      </c>
      <c r="AG79" s="179">
        <f t="shared" si="70"/>
        <v>0</v>
      </c>
      <c r="AH79" s="179">
        <f t="shared" si="71"/>
        <v>0</v>
      </c>
      <c r="AI79" s="179">
        <f t="shared" si="72"/>
        <v>0</v>
      </c>
      <c r="AJ79" s="180">
        <f t="shared" si="91"/>
        <v>0</v>
      </c>
      <c r="AK79" s="180">
        <f t="shared" si="92"/>
        <v>0</v>
      </c>
      <c r="AL79" s="180" t="str">
        <f t="shared" si="93"/>
        <v>0</v>
      </c>
      <c r="AM79" s="180" t="str">
        <f t="shared" si="100"/>
        <v>0</v>
      </c>
      <c r="AN79" s="180" t="str">
        <f t="shared" si="101"/>
        <v>0</v>
      </c>
      <c r="AO79" s="181" t="str">
        <f t="shared" si="94"/>
        <v>NON</v>
      </c>
      <c r="AP79" s="181" t="str">
        <f t="shared" si="60"/>
        <v>NON</v>
      </c>
      <c r="AQ79" s="181" t="str">
        <f t="shared" si="102"/>
        <v>NON</v>
      </c>
      <c r="AR79" s="181" t="str">
        <f t="shared" si="73"/>
        <v>NON</v>
      </c>
      <c r="AS79" s="182">
        <f t="shared" si="74"/>
        <v>0</v>
      </c>
      <c r="AT79" s="182">
        <f t="shared" si="75"/>
        <v>0</v>
      </c>
      <c r="AU79" s="182">
        <f t="shared" si="76"/>
        <v>0</v>
      </c>
      <c r="AV79" s="182">
        <f t="shared" si="77"/>
        <v>0</v>
      </c>
      <c r="AW79" s="182">
        <f t="shared" si="78"/>
        <v>1</v>
      </c>
      <c r="AX79" s="182">
        <f t="shared" si="79"/>
        <v>1</v>
      </c>
      <c r="AY79" s="182">
        <f t="shared" si="80"/>
        <v>1</v>
      </c>
      <c r="AZ79" s="182">
        <f t="shared" si="81"/>
        <v>1</v>
      </c>
      <c r="BA79" s="182">
        <f t="shared" si="82"/>
        <v>1</v>
      </c>
      <c r="BB79" s="183">
        <f t="shared" si="95"/>
        <v>0</v>
      </c>
      <c r="BC79" s="184">
        <f t="shared" si="53"/>
        <v>11</v>
      </c>
      <c r="BD79" s="184">
        <f t="shared" si="54"/>
        <v>11</v>
      </c>
      <c r="BE79" s="185">
        <f t="shared" si="55"/>
        <v>1</v>
      </c>
      <c r="BF79" s="185">
        <f t="shared" si="83"/>
        <v>1</v>
      </c>
      <c r="BG79" s="186">
        <f t="shared" si="96"/>
        <v>1</v>
      </c>
      <c r="BH79" s="187">
        <f t="shared" si="56"/>
        <v>1</v>
      </c>
      <c r="BI79" s="187">
        <f t="shared" si="57"/>
        <v>1</v>
      </c>
      <c r="BJ79" s="187" t="str">
        <f t="shared" si="58"/>
        <v>Faible</v>
      </c>
      <c r="BK79" s="187">
        <f t="shared" si="59"/>
        <v>1</v>
      </c>
      <c r="BL79" s="187">
        <f t="shared" si="84"/>
        <v>1</v>
      </c>
      <c r="BM79" s="187">
        <f t="shared" si="85"/>
        <v>0.5</v>
      </c>
      <c r="BN79" s="187">
        <f t="shared" si="86"/>
        <v>1</v>
      </c>
      <c r="BO79" s="186">
        <f t="shared" si="97"/>
        <v>0.5</v>
      </c>
      <c r="BP79" s="188" t="str">
        <f t="shared" si="98"/>
        <v>RISQUE MINIME</v>
      </c>
      <c r="BQ79" s="182">
        <f t="shared" si="87"/>
        <v>0</v>
      </c>
      <c r="BR79" s="182">
        <f t="shared" si="88"/>
        <v>0</v>
      </c>
      <c r="BS79" s="182">
        <f t="shared" si="89"/>
        <v>0</v>
      </c>
      <c r="BT79" s="182">
        <f t="shared" si="90"/>
        <v>0</v>
      </c>
      <c r="BU79" s="182">
        <f t="shared" si="99"/>
        <v>0</v>
      </c>
      <c r="BV79" s="159" t="str">
        <f t="shared" si="103"/>
        <v>NON</v>
      </c>
      <c r="BW79" s="105"/>
      <c r="BX79" s="105"/>
      <c r="BY79" s="105"/>
      <c r="BZ79" s="105"/>
      <c r="CA79" s="105"/>
      <c r="CB79" s="105"/>
      <c r="CC79" s="105"/>
      <c r="CD79" s="105"/>
      <c r="CE79" s="105"/>
      <c r="CF79" s="105"/>
      <c r="CG79" s="105"/>
      <c r="CH79" s="105"/>
      <c r="CI79" s="105"/>
      <c r="CJ79" s="105"/>
      <c r="CK79" s="105"/>
      <c r="CL79" s="105"/>
      <c r="CM79" s="105"/>
      <c r="CN79" s="105"/>
      <c r="CO79" s="105"/>
      <c r="CP79" s="105"/>
      <c r="CQ79" s="105"/>
      <c r="CR79" s="105"/>
      <c r="CS79" s="105"/>
      <c r="CT79" s="105"/>
      <c r="CU79" s="105"/>
      <c r="CV79" s="105"/>
      <c r="CW79" s="105"/>
      <c r="CX79" s="105"/>
      <c r="CY79" s="105"/>
      <c r="CZ79" s="105"/>
      <c r="DA79" s="105"/>
      <c r="DB79" s="105"/>
      <c r="DC79" s="105"/>
      <c r="DD79" s="105"/>
      <c r="DE79" s="105"/>
      <c r="DF79" s="105"/>
      <c r="DG79" s="105"/>
      <c r="DH79" s="105"/>
      <c r="DI79" s="105"/>
      <c r="DJ79" s="105"/>
      <c r="DK79" s="105"/>
      <c r="DL79" s="105"/>
      <c r="DM79" s="105"/>
      <c r="DN79" s="105"/>
      <c r="DO79" s="105"/>
      <c r="DP79" s="105"/>
      <c r="DQ79" s="105"/>
      <c r="DR79" s="105"/>
      <c r="DS79" s="105"/>
      <c r="DT79" s="105"/>
      <c r="DU79" s="105"/>
      <c r="DV79" s="105"/>
      <c r="DW79" s="105"/>
      <c r="DX79" s="105"/>
      <c r="DY79" s="105"/>
      <c r="DZ79" s="105"/>
      <c r="EA79" s="105"/>
      <c r="EB79" s="105"/>
      <c r="EC79" s="105"/>
      <c r="ED79" s="105"/>
      <c r="EE79" s="105"/>
      <c r="EF79" s="105"/>
      <c r="EG79" s="105"/>
      <c r="EH79" s="105"/>
      <c r="EI79" s="105"/>
      <c r="EJ79" s="105"/>
      <c r="EK79" s="105"/>
      <c r="EL79" s="105"/>
      <c r="EM79" s="105"/>
      <c r="EN79" s="105"/>
      <c r="EO79" s="105"/>
      <c r="EP79" s="105"/>
      <c r="EQ79" s="105"/>
      <c r="ER79" s="105"/>
      <c r="ES79" s="105"/>
      <c r="ET79" s="105"/>
      <c r="EU79" s="105"/>
      <c r="EV79" s="105"/>
      <c r="EW79" s="105"/>
      <c r="EX79" s="105"/>
      <c r="EY79" s="105"/>
      <c r="EZ79" s="105"/>
      <c r="FA79" s="105"/>
      <c r="FB79" s="105"/>
      <c r="FC79" s="105"/>
      <c r="FD79" s="105"/>
      <c r="FE79" s="105"/>
      <c r="FF79" s="105"/>
      <c r="FG79" s="105"/>
      <c r="FH79" s="105"/>
      <c r="FI79" s="105"/>
      <c r="FJ79" s="105"/>
      <c r="FK79" s="105"/>
      <c r="FL79" s="105"/>
      <c r="FM79" s="105"/>
      <c r="FN79" s="105"/>
      <c r="FO79" s="105"/>
      <c r="FP79" s="105"/>
      <c r="FQ79" s="105"/>
      <c r="FR79" s="105"/>
      <c r="FS79" s="105"/>
      <c r="FT79" s="105"/>
      <c r="FU79" s="105"/>
      <c r="FV79" s="105"/>
      <c r="FW79" s="105"/>
      <c r="FX79" s="105"/>
      <c r="FY79" s="105"/>
      <c r="FZ79" s="105"/>
      <c r="GA79" s="105"/>
      <c r="GB79" s="105"/>
      <c r="GC79" s="105"/>
      <c r="GD79" s="105"/>
      <c r="GE79" s="105"/>
      <c r="GF79" s="105"/>
      <c r="GG79" s="105"/>
      <c r="GH79" s="105"/>
      <c r="GI79" s="105"/>
      <c r="GJ79" s="105"/>
      <c r="GK79" s="105"/>
      <c r="GL79" s="105"/>
      <c r="GM79" s="105"/>
      <c r="GN79" s="105"/>
      <c r="GO79" s="105"/>
      <c r="GP79" s="105"/>
      <c r="GQ79" s="105"/>
      <c r="GR79" s="105"/>
      <c r="GS79" s="105"/>
      <c r="GT79" s="105"/>
      <c r="GU79" s="105"/>
      <c r="GV79" s="105"/>
      <c r="GW79" s="105"/>
      <c r="GX79" s="105"/>
      <c r="GY79" s="105"/>
      <c r="GZ79" s="105"/>
      <c r="HA79" s="105"/>
      <c r="HB79" s="105"/>
      <c r="HC79" s="105"/>
      <c r="HD79" s="105"/>
      <c r="HE79" s="105"/>
      <c r="HF79" s="105"/>
      <c r="HG79" s="105"/>
      <c r="HH79" s="105"/>
      <c r="HI79" s="105"/>
      <c r="HJ79" s="105"/>
      <c r="HK79" s="105"/>
      <c r="HL79" s="105"/>
      <c r="HM79" s="105"/>
      <c r="HN79" s="105"/>
      <c r="HO79" s="105"/>
      <c r="HP79" s="105"/>
      <c r="HQ79" s="105"/>
      <c r="HR79" s="105"/>
      <c r="HS79" s="105"/>
      <c r="HT79" s="105"/>
      <c r="HU79" s="105"/>
      <c r="HV79" s="105"/>
      <c r="HW79" s="105"/>
      <c r="HX79" s="105"/>
      <c r="HY79" s="105"/>
      <c r="HZ79" s="105"/>
      <c r="IA79" s="105"/>
      <c r="IB79" s="105"/>
    </row>
    <row r="80" spans="1:236" s="116" customFormat="1" ht="26.55" customHeight="1" x14ac:dyDescent="0.25">
      <c r="A80" s="79">
        <v>74</v>
      </c>
      <c r="B80" s="113"/>
      <c r="C80" s="113"/>
      <c r="D80" s="114"/>
      <c r="E80" s="114"/>
      <c r="F80" s="115"/>
      <c r="G80" s="123" t="s">
        <v>77</v>
      </c>
      <c r="H80" s="123" t="s">
        <v>77</v>
      </c>
      <c r="I80" s="123" t="s">
        <v>77</v>
      </c>
      <c r="J80" s="123" t="s">
        <v>77</v>
      </c>
      <c r="K80" s="123" t="s">
        <v>9</v>
      </c>
      <c r="L80" s="116" t="s">
        <v>8</v>
      </c>
      <c r="M80" s="116" t="s">
        <v>8</v>
      </c>
      <c r="N80" s="116" t="s">
        <v>8</v>
      </c>
      <c r="O80" s="116" t="s">
        <v>8</v>
      </c>
      <c r="P80" s="131" t="s">
        <v>77</v>
      </c>
      <c r="Q80" s="124" t="s">
        <v>35</v>
      </c>
      <c r="R80" s="174">
        <v>0</v>
      </c>
      <c r="S80" s="175" t="s">
        <v>59</v>
      </c>
      <c r="T80" s="175" t="s">
        <v>271</v>
      </c>
      <c r="U80" s="176" t="str">
        <f t="shared" si="52"/>
        <v>&lt; 30 mn</v>
      </c>
      <c r="V80" s="177" t="s">
        <v>32</v>
      </c>
      <c r="W80" s="178" t="s">
        <v>112</v>
      </c>
      <c r="X80" s="179">
        <f t="shared" si="61"/>
        <v>0</v>
      </c>
      <c r="Y80" s="179">
        <f t="shared" si="62"/>
        <v>0</v>
      </c>
      <c r="Z80" s="179">
        <f t="shared" si="63"/>
        <v>0</v>
      </c>
      <c r="AA80" s="179">
        <f t="shared" si="64"/>
        <v>0</v>
      </c>
      <c r="AB80" s="179">
        <f t="shared" si="65"/>
        <v>0</v>
      </c>
      <c r="AC80" s="179">
        <f t="shared" si="66"/>
        <v>0</v>
      </c>
      <c r="AD80" s="179">
        <f t="shared" si="67"/>
        <v>0</v>
      </c>
      <c r="AE80" s="179">
        <f t="shared" si="68"/>
        <v>0</v>
      </c>
      <c r="AF80" s="179">
        <f t="shared" si="69"/>
        <v>0</v>
      </c>
      <c r="AG80" s="179">
        <f t="shared" si="70"/>
        <v>0</v>
      </c>
      <c r="AH80" s="179">
        <f t="shared" si="71"/>
        <v>0</v>
      </c>
      <c r="AI80" s="179">
        <f t="shared" si="72"/>
        <v>0</v>
      </c>
      <c r="AJ80" s="180">
        <f t="shared" si="91"/>
        <v>0</v>
      </c>
      <c r="AK80" s="180">
        <f t="shared" si="92"/>
        <v>0</v>
      </c>
      <c r="AL80" s="180" t="str">
        <f t="shared" si="93"/>
        <v>0</v>
      </c>
      <c r="AM80" s="180" t="str">
        <f t="shared" si="100"/>
        <v>0</v>
      </c>
      <c r="AN80" s="180" t="str">
        <f t="shared" si="101"/>
        <v>0</v>
      </c>
      <c r="AO80" s="181" t="str">
        <f t="shared" si="94"/>
        <v>NON</v>
      </c>
      <c r="AP80" s="181" t="str">
        <f t="shared" si="60"/>
        <v>NON</v>
      </c>
      <c r="AQ80" s="181" t="str">
        <f t="shared" si="102"/>
        <v>NON</v>
      </c>
      <c r="AR80" s="181" t="str">
        <f t="shared" si="73"/>
        <v>NON</v>
      </c>
      <c r="AS80" s="182">
        <f t="shared" si="74"/>
        <v>0</v>
      </c>
      <c r="AT80" s="182">
        <f t="shared" si="75"/>
        <v>0</v>
      </c>
      <c r="AU80" s="182">
        <f t="shared" si="76"/>
        <v>0</v>
      </c>
      <c r="AV80" s="182">
        <f t="shared" si="77"/>
        <v>0</v>
      </c>
      <c r="AW80" s="182">
        <f t="shared" si="78"/>
        <v>1</v>
      </c>
      <c r="AX80" s="182">
        <f t="shared" si="79"/>
        <v>1</v>
      </c>
      <c r="AY80" s="182">
        <f t="shared" si="80"/>
        <v>1</v>
      </c>
      <c r="AZ80" s="182">
        <f t="shared" si="81"/>
        <v>1</v>
      </c>
      <c r="BA80" s="182">
        <f t="shared" si="82"/>
        <v>1</v>
      </c>
      <c r="BB80" s="183">
        <f t="shared" si="95"/>
        <v>0</v>
      </c>
      <c r="BC80" s="184">
        <f t="shared" si="53"/>
        <v>11</v>
      </c>
      <c r="BD80" s="184">
        <f t="shared" si="54"/>
        <v>11</v>
      </c>
      <c r="BE80" s="185">
        <f t="shared" si="55"/>
        <v>1</v>
      </c>
      <c r="BF80" s="185">
        <f t="shared" si="83"/>
        <v>1</v>
      </c>
      <c r="BG80" s="186">
        <f t="shared" si="96"/>
        <v>1</v>
      </c>
      <c r="BH80" s="187">
        <f t="shared" si="56"/>
        <v>1</v>
      </c>
      <c r="BI80" s="187">
        <f t="shared" si="57"/>
        <v>1</v>
      </c>
      <c r="BJ80" s="187" t="str">
        <f t="shared" si="58"/>
        <v>Faible</v>
      </c>
      <c r="BK80" s="187">
        <f t="shared" si="59"/>
        <v>1</v>
      </c>
      <c r="BL80" s="187">
        <f t="shared" si="84"/>
        <v>1</v>
      </c>
      <c r="BM80" s="187">
        <f t="shared" si="85"/>
        <v>0.5</v>
      </c>
      <c r="BN80" s="187">
        <f t="shared" si="86"/>
        <v>1</v>
      </c>
      <c r="BO80" s="186">
        <f t="shared" si="97"/>
        <v>0.5</v>
      </c>
      <c r="BP80" s="188" t="str">
        <f t="shared" si="98"/>
        <v>RISQUE MINIME</v>
      </c>
      <c r="BQ80" s="182">
        <f t="shared" si="87"/>
        <v>0</v>
      </c>
      <c r="BR80" s="182">
        <f t="shared" si="88"/>
        <v>0</v>
      </c>
      <c r="BS80" s="182">
        <f t="shared" si="89"/>
        <v>0</v>
      </c>
      <c r="BT80" s="182">
        <f t="shared" si="90"/>
        <v>0</v>
      </c>
      <c r="BU80" s="182">
        <f t="shared" si="99"/>
        <v>0</v>
      </c>
      <c r="BV80" s="159" t="str">
        <f t="shared" si="103"/>
        <v>NON</v>
      </c>
      <c r="BW80" s="105"/>
      <c r="BX80" s="105"/>
      <c r="BY80" s="105"/>
      <c r="BZ80" s="105"/>
      <c r="CA80" s="105"/>
      <c r="CB80" s="105"/>
      <c r="CC80" s="105"/>
      <c r="CD80" s="105"/>
      <c r="CE80" s="105"/>
      <c r="CF80" s="105"/>
      <c r="CG80" s="105"/>
      <c r="CH80" s="105"/>
      <c r="CI80" s="105"/>
      <c r="CJ80" s="105"/>
      <c r="CK80" s="105"/>
      <c r="CL80" s="105"/>
      <c r="CM80" s="105"/>
      <c r="CN80" s="105"/>
      <c r="CO80" s="105"/>
      <c r="CP80" s="105"/>
      <c r="CQ80" s="105"/>
      <c r="CR80" s="105"/>
      <c r="CS80" s="105"/>
      <c r="CT80" s="105"/>
      <c r="CU80" s="105"/>
      <c r="CV80" s="105"/>
      <c r="CW80" s="105"/>
      <c r="CX80" s="105"/>
      <c r="CY80" s="105"/>
      <c r="CZ80" s="105"/>
      <c r="DA80" s="105"/>
      <c r="DB80" s="105"/>
      <c r="DC80" s="105"/>
      <c r="DD80" s="105"/>
      <c r="DE80" s="105"/>
      <c r="DF80" s="105"/>
      <c r="DG80" s="105"/>
      <c r="DH80" s="105"/>
      <c r="DI80" s="105"/>
      <c r="DJ80" s="105"/>
      <c r="DK80" s="105"/>
      <c r="DL80" s="105"/>
      <c r="DM80" s="105"/>
      <c r="DN80" s="105"/>
      <c r="DO80" s="105"/>
      <c r="DP80" s="105"/>
      <c r="DQ80" s="105"/>
      <c r="DR80" s="105"/>
      <c r="DS80" s="105"/>
      <c r="DT80" s="105"/>
      <c r="DU80" s="105"/>
      <c r="DV80" s="105"/>
      <c r="DW80" s="105"/>
      <c r="DX80" s="105"/>
      <c r="DY80" s="105"/>
      <c r="DZ80" s="105"/>
      <c r="EA80" s="105"/>
      <c r="EB80" s="105"/>
      <c r="EC80" s="105"/>
      <c r="ED80" s="105"/>
      <c r="EE80" s="105"/>
      <c r="EF80" s="105"/>
      <c r="EG80" s="105"/>
      <c r="EH80" s="105"/>
      <c r="EI80" s="105"/>
      <c r="EJ80" s="105"/>
      <c r="EK80" s="105"/>
      <c r="EL80" s="105"/>
      <c r="EM80" s="105"/>
      <c r="EN80" s="105"/>
      <c r="EO80" s="105"/>
      <c r="EP80" s="105"/>
      <c r="EQ80" s="105"/>
      <c r="ER80" s="105"/>
      <c r="ES80" s="105"/>
      <c r="ET80" s="105"/>
      <c r="EU80" s="105"/>
      <c r="EV80" s="105"/>
      <c r="EW80" s="105"/>
      <c r="EX80" s="105"/>
      <c r="EY80" s="105"/>
      <c r="EZ80" s="105"/>
      <c r="FA80" s="105"/>
      <c r="FB80" s="105"/>
      <c r="FC80" s="105"/>
      <c r="FD80" s="105"/>
      <c r="FE80" s="105"/>
      <c r="FF80" s="105"/>
      <c r="FG80" s="105"/>
      <c r="FH80" s="105"/>
      <c r="FI80" s="105"/>
      <c r="FJ80" s="105"/>
      <c r="FK80" s="105"/>
      <c r="FL80" s="105"/>
      <c r="FM80" s="105"/>
      <c r="FN80" s="105"/>
      <c r="FO80" s="105"/>
      <c r="FP80" s="105"/>
      <c r="FQ80" s="105"/>
      <c r="FR80" s="105"/>
      <c r="FS80" s="105"/>
      <c r="FT80" s="105"/>
      <c r="FU80" s="105"/>
      <c r="FV80" s="105"/>
      <c r="FW80" s="105"/>
      <c r="FX80" s="105"/>
      <c r="FY80" s="105"/>
      <c r="FZ80" s="105"/>
      <c r="GA80" s="105"/>
      <c r="GB80" s="105"/>
      <c r="GC80" s="105"/>
      <c r="GD80" s="105"/>
      <c r="GE80" s="105"/>
      <c r="GF80" s="105"/>
      <c r="GG80" s="105"/>
      <c r="GH80" s="105"/>
      <c r="GI80" s="105"/>
      <c r="GJ80" s="105"/>
      <c r="GK80" s="105"/>
      <c r="GL80" s="105"/>
      <c r="GM80" s="105"/>
      <c r="GN80" s="105"/>
      <c r="GO80" s="105"/>
      <c r="GP80" s="105"/>
      <c r="GQ80" s="105"/>
      <c r="GR80" s="105"/>
      <c r="GS80" s="105"/>
      <c r="GT80" s="105"/>
      <c r="GU80" s="105"/>
      <c r="GV80" s="105"/>
      <c r="GW80" s="105"/>
      <c r="GX80" s="105"/>
      <c r="GY80" s="105"/>
      <c r="GZ80" s="105"/>
      <c r="HA80" s="105"/>
      <c r="HB80" s="105"/>
      <c r="HC80" s="105"/>
      <c r="HD80" s="105"/>
      <c r="HE80" s="105"/>
      <c r="HF80" s="105"/>
      <c r="HG80" s="105"/>
      <c r="HH80" s="105"/>
      <c r="HI80" s="105"/>
      <c r="HJ80" s="105"/>
      <c r="HK80" s="105"/>
      <c r="HL80" s="105"/>
      <c r="HM80" s="105"/>
      <c r="HN80" s="105"/>
      <c r="HO80" s="105"/>
      <c r="HP80" s="105"/>
      <c r="HQ80" s="105"/>
      <c r="HR80" s="105"/>
      <c r="HS80" s="105"/>
      <c r="HT80" s="105"/>
      <c r="HU80" s="105"/>
      <c r="HV80" s="105"/>
      <c r="HW80" s="105"/>
      <c r="HX80" s="105"/>
      <c r="HY80" s="105"/>
      <c r="HZ80" s="105"/>
      <c r="IA80" s="105"/>
      <c r="IB80" s="105"/>
    </row>
    <row r="81" spans="1:236" s="116" customFormat="1" ht="26.55" customHeight="1" x14ac:dyDescent="0.25">
      <c r="A81" s="79">
        <v>75</v>
      </c>
      <c r="B81" s="113"/>
      <c r="C81" s="113"/>
      <c r="D81" s="114"/>
      <c r="E81" s="114"/>
      <c r="F81" s="115"/>
      <c r="G81" s="123" t="s">
        <v>77</v>
      </c>
      <c r="H81" s="123" t="s">
        <v>77</v>
      </c>
      <c r="I81" s="123" t="s">
        <v>77</v>
      </c>
      <c r="J81" s="123" t="s">
        <v>77</v>
      </c>
      <c r="K81" s="123" t="s">
        <v>9</v>
      </c>
      <c r="L81" s="116" t="s">
        <v>8</v>
      </c>
      <c r="M81" s="116" t="s">
        <v>8</v>
      </c>
      <c r="N81" s="116" t="s">
        <v>8</v>
      </c>
      <c r="O81" s="116" t="s">
        <v>8</v>
      </c>
      <c r="P81" s="131" t="s">
        <v>77</v>
      </c>
      <c r="Q81" s="124" t="s">
        <v>35</v>
      </c>
      <c r="R81" s="174">
        <v>0</v>
      </c>
      <c r="S81" s="175" t="s">
        <v>59</v>
      </c>
      <c r="T81" s="175" t="s">
        <v>271</v>
      </c>
      <c r="U81" s="176" t="str">
        <f t="shared" si="52"/>
        <v>&lt; 30 mn</v>
      </c>
      <c r="V81" s="177" t="s">
        <v>32</v>
      </c>
      <c r="W81" s="178" t="s">
        <v>112</v>
      </c>
      <c r="X81" s="179">
        <f t="shared" si="61"/>
        <v>0</v>
      </c>
      <c r="Y81" s="179">
        <f t="shared" si="62"/>
        <v>0</v>
      </c>
      <c r="Z81" s="179">
        <f t="shared" si="63"/>
        <v>0</v>
      </c>
      <c r="AA81" s="179">
        <f t="shared" si="64"/>
        <v>0</v>
      </c>
      <c r="AB81" s="179">
        <f t="shared" si="65"/>
        <v>0</v>
      </c>
      <c r="AC81" s="179">
        <f t="shared" si="66"/>
        <v>0</v>
      </c>
      <c r="AD81" s="179">
        <f t="shared" si="67"/>
        <v>0</v>
      </c>
      <c r="AE81" s="179">
        <f t="shared" si="68"/>
        <v>0</v>
      </c>
      <c r="AF81" s="179">
        <f t="shared" si="69"/>
        <v>0</v>
      </c>
      <c r="AG81" s="179">
        <f t="shared" si="70"/>
        <v>0</v>
      </c>
      <c r="AH81" s="179">
        <f t="shared" si="71"/>
        <v>0</v>
      </c>
      <c r="AI81" s="179">
        <f t="shared" si="72"/>
        <v>0</v>
      </c>
      <c r="AJ81" s="180">
        <f t="shared" si="91"/>
        <v>0</v>
      </c>
      <c r="AK81" s="180">
        <f t="shared" si="92"/>
        <v>0</v>
      </c>
      <c r="AL81" s="180" t="str">
        <f t="shared" si="93"/>
        <v>0</v>
      </c>
      <c r="AM81" s="180" t="str">
        <f t="shared" si="100"/>
        <v>0</v>
      </c>
      <c r="AN81" s="180" t="str">
        <f t="shared" si="101"/>
        <v>0</v>
      </c>
      <c r="AO81" s="181" t="str">
        <f t="shared" si="94"/>
        <v>NON</v>
      </c>
      <c r="AP81" s="181" t="str">
        <f t="shared" si="60"/>
        <v>NON</v>
      </c>
      <c r="AQ81" s="181" t="str">
        <f t="shared" si="102"/>
        <v>NON</v>
      </c>
      <c r="AR81" s="181" t="str">
        <f t="shared" si="73"/>
        <v>NON</v>
      </c>
      <c r="AS81" s="182">
        <f t="shared" si="74"/>
        <v>0</v>
      </c>
      <c r="AT81" s="182">
        <f t="shared" si="75"/>
        <v>0</v>
      </c>
      <c r="AU81" s="182">
        <f t="shared" si="76"/>
        <v>0</v>
      </c>
      <c r="AV81" s="182">
        <f t="shared" si="77"/>
        <v>0</v>
      </c>
      <c r="AW81" s="182">
        <f t="shared" si="78"/>
        <v>1</v>
      </c>
      <c r="AX81" s="182">
        <f t="shared" si="79"/>
        <v>1</v>
      </c>
      <c r="AY81" s="182">
        <f t="shared" si="80"/>
        <v>1</v>
      </c>
      <c r="AZ81" s="182">
        <f t="shared" si="81"/>
        <v>1</v>
      </c>
      <c r="BA81" s="182">
        <f t="shared" si="82"/>
        <v>1</v>
      </c>
      <c r="BB81" s="183">
        <f t="shared" si="95"/>
        <v>0</v>
      </c>
      <c r="BC81" s="184">
        <f t="shared" si="53"/>
        <v>11</v>
      </c>
      <c r="BD81" s="184">
        <f t="shared" si="54"/>
        <v>11</v>
      </c>
      <c r="BE81" s="185">
        <f t="shared" si="55"/>
        <v>1</v>
      </c>
      <c r="BF81" s="185">
        <f t="shared" si="83"/>
        <v>1</v>
      </c>
      <c r="BG81" s="186">
        <f t="shared" si="96"/>
        <v>1</v>
      </c>
      <c r="BH81" s="187">
        <f t="shared" si="56"/>
        <v>1</v>
      </c>
      <c r="BI81" s="187">
        <f t="shared" si="57"/>
        <v>1</v>
      </c>
      <c r="BJ81" s="187" t="str">
        <f t="shared" si="58"/>
        <v>Faible</v>
      </c>
      <c r="BK81" s="187">
        <f t="shared" si="59"/>
        <v>1</v>
      </c>
      <c r="BL81" s="187">
        <f t="shared" si="84"/>
        <v>1</v>
      </c>
      <c r="BM81" s="187">
        <f t="shared" si="85"/>
        <v>0.5</v>
      </c>
      <c r="BN81" s="187">
        <f t="shared" si="86"/>
        <v>1</v>
      </c>
      <c r="BO81" s="186">
        <f t="shared" si="97"/>
        <v>0.5</v>
      </c>
      <c r="BP81" s="188" t="str">
        <f t="shared" si="98"/>
        <v>RISQUE MINIME</v>
      </c>
      <c r="BQ81" s="182">
        <f t="shared" si="87"/>
        <v>0</v>
      </c>
      <c r="BR81" s="182">
        <f t="shared" si="88"/>
        <v>0</v>
      </c>
      <c r="BS81" s="182">
        <f t="shared" si="89"/>
        <v>0</v>
      </c>
      <c r="BT81" s="182">
        <f t="shared" si="90"/>
        <v>0</v>
      </c>
      <c r="BU81" s="182">
        <f t="shared" si="99"/>
        <v>0</v>
      </c>
      <c r="BV81" s="159" t="str">
        <f t="shared" si="103"/>
        <v>NON</v>
      </c>
      <c r="BW81" s="105"/>
      <c r="BX81" s="105"/>
      <c r="BY81" s="105"/>
      <c r="BZ81" s="105"/>
      <c r="CA81" s="105"/>
      <c r="CB81" s="105"/>
      <c r="CC81" s="105"/>
      <c r="CD81" s="105"/>
      <c r="CE81" s="105"/>
      <c r="CF81" s="105"/>
      <c r="CG81" s="105"/>
      <c r="CH81" s="105"/>
      <c r="CI81" s="105"/>
      <c r="CJ81" s="105"/>
      <c r="CK81" s="105"/>
      <c r="CL81" s="105"/>
      <c r="CM81" s="105"/>
      <c r="CN81" s="105"/>
      <c r="CO81" s="105"/>
      <c r="CP81" s="105"/>
      <c r="CQ81" s="105"/>
      <c r="CR81" s="105"/>
      <c r="CS81" s="105"/>
      <c r="CT81" s="105"/>
      <c r="CU81" s="105"/>
      <c r="CV81" s="105"/>
      <c r="CW81" s="105"/>
      <c r="CX81" s="105"/>
      <c r="CY81" s="105"/>
      <c r="CZ81" s="105"/>
      <c r="DA81" s="105"/>
      <c r="DB81" s="105"/>
      <c r="DC81" s="105"/>
      <c r="DD81" s="105"/>
      <c r="DE81" s="105"/>
      <c r="DF81" s="105"/>
      <c r="DG81" s="105"/>
      <c r="DH81" s="105"/>
      <c r="DI81" s="105"/>
      <c r="DJ81" s="105"/>
      <c r="DK81" s="105"/>
      <c r="DL81" s="105"/>
      <c r="DM81" s="105"/>
      <c r="DN81" s="105"/>
      <c r="DO81" s="105"/>
      <c r="DP81" s="105"/>
      <c r="DQ81" s="105"/>
      <c r="DR81" s="105"/>
      <c r="DS81" s="105"/>
      <c r="DT81" s="105"/>
      <c r="DU81" s="105"/>
      <c r="DV81" s="105"/>
      <c r="DW81" s="105"/>
      <c r="DX81" s="105"/>
      <c r="DY81" s="105"/>
      <c r="DZ81" s="105"/>
      <c r="EA81" s="105"/>
      <c r="EB81" s="105"/>
      <c r="EC81" s="105"/>
      <c r="ED81" s="105"/>
      <c r="EE81" s="105"/>
      <c r="EF81" s="105"/>
      <c r="EG81" s="105"/>
      <c r="EH81" s="105"/>
      <c r="EI81" s="105"/>
      <c r="EJ81" s="105"/>
      <c r="EK81" s="105"/>
      <c r="EL81" s="105"/>
      <c r="EM81" s="105"/>
      <c r="EN81" s="105"/>
      <c r="EO81" s="105"/>
      <c r="EP81" s="105"/>
      <c r="EQ81" s="105"/>
      <c r="ER81" s="105"/>
      <c r="ES81" s="105"/>
      <c r="ET81" s="105"/>
      <c r="EU81" s="105"/>
      <c r="EV81" s="105"/>
      <c r="EW81" s="105"/>
      <c r="EX81" s="105"/>
      <c r="EY81" s="105"/>
      <c r="EZ81" s="105"/>
      <c r="FA81" s="105"/>
      <c r="FB81" s="105"/>
      <c r="FC81" s="105"/>
      <c r="FD81" s="105"/>
      <c r="FE81" s="105"/>
      <c r="FF81" s="105"/>
      <c r="FG81" s="105"/>
      <c r="FH81" s="105"/>
      <c r="FI81" s="105"/>
      <c r="FJ81" s="105"/>
      <c r="FK81" s="105"/>
      <c r="FL81" s="105"/>
      <c r="FM81" s="105"/>
      <c r="FN81" s="105"/>
      <c r="FO81" s="105"/>
      <c r="FP81" s="105"/>
      <c r="FQ81" s="105"/>
      <c r="FR81" s="105"/>
      <c r="FS81" s="105"/>
      <c r="FT81" s="105"/>
      <c r="FU81" s="105"/>
      <c r="FV81" s="105"/>
      <c r="FW81" s="105"/>
      <c r="FX81" s="105"/>
      <c r="FY81" s="105"/>
      <c r="FZ81" s="105"/>
      <c r="GA81" s="105"/>
      <c r="GB81" s="105"/>
      <c r="GC81" s="105"/>
      <c r="GD81" s="105"/>
      <c r="GE81" s="105"/>
      <c r="GF81" s="105"/>
      <c r="GG81" s="105"/>
      <c r="GH81" s="105"/>
      <c r="GI81" s="105"/>
      <c r="GJ81" s="105"/>
      <c r="GK81" s="105"/>
      <c r="GL81" s="105"/>
      <c r="GM81" s="105"/>
      <c r="GN81" s="105"/>
      <c r="GO81" s="105"/>
      <c r="GP81" s="105"/>
      <c r="GQ81" s="105"/>
      <c r="GR81" s="105"/>
      <c r="GS81" s="105"/>
      <c r="GT81" s="105"/>
      <c r="GU81" s="105"/>
      <c r="GV81" s="105"/>
      <c r="GW81" s="105"/>
      <c r="GX81" s="105"/>
      <c r="GY81" s="105"/>
      <c r="GZ81" s="105"/>
      <c r="HA81" s="105"/>
      <c r="HB81" s="105"/>
      <c r="HC81" s="105"/>
      <c r="HD81" s="105"/>
      <c r="HE81" s="105"/>
      <c r="HF81" s="105"/>
      <c r="HG81" s="105"/>
      <c r="HH81" s="105"/>
      <c r="HI81" s="105"/>
      <c r="HJ81" s="105"/>
      <c r="HK81" s="105"/>
      <c r="HL81" s="105"/>
      <c r="HM81" s="105"/>
      <c r="HN81" s="105"/>
      <c r="HO81" s="105"/>
      <c r="HP81" s="105"/>
      <c r="HQ81" s="105"/>
      <c r="HR81" s="105"/>
      <c r="HS81" s="105"/>
      <c r="HT81" s="105"/>
      <c r="HU81" s="105"/>
      <c r="HV81" s="105"/>
      <c r="HW81" s="105"/>
      <c r="HX81" s="105"/>
      <c r="HY81" s="105"/>
      <c r="HZ81" s="105"/>
      <c r="IA81" s="105"/>
      <c r="IB81" s="105"/>
    </row>
    <row r="82" spans="1:236" s="116" customFormat="1" ht="26.55" customHeight="1" x14ac:dyDescent="0.25">
      <c r="A82" s="79">
        <v>76</v>
      </c>
      <c r="B82" s="113"/>
      <c r="C82" s="113"/>
      <c r="D82" s="114"/>
      <c r="E82" s="114"/>
      <c r="F82" s="115"/>
      <c r="G82" s="123" t="s">
        <v>77</v>
      </c>
      <c r="H82" s="123" t="s">
        <v>77</v>
      </c>
      <c r="I82" s="123" t="s">
        <v>77</v>
      </c>
      <c r="J82" s="123" t="s">
        <v>77</v>
      </c>
      <c r="K82" s="123" t="s">
        <v>9</v>
      </c>
      <c r="L82" s="116" t="s">
        <v>8</v>
      </c>
      <c r="M82" s="116" t="s">
        <v>8</v>
      </c>
      <c r="N82" s="116" t="s">
        <v>8</v>
      </c>
      <c r="O82" s="116" t="s">
        <v>8</v>
      </c>
      <c r="P82" s="131" t="s">
        <v>77</v>
      </c>
      <c r="Q82" s="124" t="s">
        <v>35</v>
      </c>
      <c r="R82" s="174">
        <v>0</v>
      </c>
      <c r="S82" s="175" t="s">
        <v>59</v>
      </c>
      <c r="T82" s="175" t="s">
        <v>271</v>
      </c>
      <c r="U82" s="176" t="str">
        <f t="shared" si="52"/>
        <v>&lt; 30 mn</v>
      </c>
      <c r="V82" s="177" t="s">
        <v>32</v>
      </c>
      <c r="W82" s="178" t="s">
        <v>112</v>
      </c>
      <c r="X82" s="179">
        <f t="shared" si="61"/>
        <v>0</v>
      </c>
      <c r="Y82" s="179">
        <f t="shared" si="62"/>
        <v>0</v>
      </c>
      <c r="Z82" s="179">
        <f t="shared" si="63"/>
        <v>0</v>
      </c>
      <c r="AA82" s="179">
        <f t="shared" si="64"/>
        <v>0</v>
      </c>
      <c r="AB82" s="179">
        <f t="shared" si="65"/>
        <v>0</v>
      </c>
      <c r="AC82" s="179">
        <f t="shared" si="66"/>
        <v>0</v>
      </c>
      <c r="AD82" s="179">
        <f t="shared" si="67"/>
        <v>0</v>
      </c>
      <c r="AE82" s="179">
        <f t="shared" si="68"/>
        <v>0</v>
      </c>
      <c r="AF82" s="179">
        <f t="shared" si="69"/>
        <v>0</v>
      </c>
      <c r="AG82" s="179">
        <f t="shared" si="70"/>
        <v>0</v>
      </c>
      <c r="AH82" s="179">
        <f t="shared" si="71"/>
        <v>0</v>
      </c>
      <c r="AI82" s="179">
        <f t="shared" si="72"/>
        <v>0</v>
      </c>
      <c r="AJ82" s="180">
        <f t="shared" si="91"/>
        <v>0</v>
      </c>
      <c r="AK82" s="180">
        <f t="shared" si="92"/>
        <v>0</v>
      </c>
      <c r="AL82" s="180" t="str">
        <f t="shared" si="93"/>
        <v>0</v>
      </c>
      <c r="AM82" s="180" t="str">
        <f t="shared" si="100"/>
        <v>0</v>
      </c>
      <c r="AN82" s="180" t="str">
        <f t="shared" si="101"/>
        <v>0</v>
      </c>
      <c r="AO82" s="181" t="str">
        <f t="shared" si="94"/>
        <v>NON</v>
      </c>
      <c r="AP82" s="181" t="str">
        <f t="shared" si="60"/>
        <v>NON</v>
      </c>
      <c r="AQ82" s="181" t="str">
        <f t="shared" si="102"/>
        <v>NON</v>
      </c>
      <c r="AR82" s="181" t="str">
        <f t="shared" si="73"/>
        <v>NON</v>
      </c>
      <c r="AS82" s="182">
        <f t="shared" si="74"/>
        <v>0</v>
      </c>
      <c r="AT82" s="182">
        <f t="shared" si="75"/>
        <v>0</v>
      </c>
      <c r="AU82" s="182">
        <f t="shared" si="76"/>
        <v>0</v>
      </c>
      <c r="AV82" s="182">
        <f t="shared" si="77"/>
        <v>0</v>
      </c>
      <c r="AW82" s="182">
        <f t="shared" si="78"/>
        <v>1</v>
      </c>
      <c r="AX82" s="182">
        <f t="shared" si="79"/>
        <v>1</v>
      </c>
      <c r="AY82" s="182">
        <f t="shared" si="80"/>
        <v>1</v>
      </c>
      <c r="AZ82" s="182">
        <f t="shared" si="81"/>
        <v>1</v>
      </c>
      <c r="BA82" s="182">
        <f t="shared" si="82"/>
        <v>1</v>
      </c>
      <c r="BB82" s="183">
        <f t="shared" si="95"/>
        <v>0</v>
      </c>
      <c r="BC82" s="184">
        <f t="shared" si="53"/>
        <v>11</v>
      </c>
      <c r="BD82" s="184">
        <f t="shared" si="54"/>
        <v>11</v>
      </c>
      <c r="BE82" s="185">
        <f t="shared" si="55"/>
        <v>1</v>
      </c>
      <c r="BF82" s="185">
        <f t="shared" si="83"/>
        <v>1</v>
      </c>
      <c r="BG82" s="186">
        <f t="shared" si="96"/>
        <v>1</v>
      </c>
      <c r="BH82" s="187">
        <f t="shared" si="56"/>
        <v>1</v>
      </c>
      <c r="BI82" s="187">
        <f t="shared" si="57"/>
        <v>1</v>
      </c>
      <c r="BJ82" s="187" t="str">
        <f t="shared" si="58"/>
        <v>Faible</v>
      </c>
      <c r="BK82" s="187">
        <f t="shared" si="59"/>
        <v>1</v>
      </c>
      <c r="BL82" s="187">
        <f t="shared" si="84"/>
        <v>1</v>
      </c>
      <c r="BM82" s="187">
        <f t="shared" si="85"/>
        <v>0.5</v>
      </c>
      <c r="BN82" s="187">
        <f t="shared" si="86"/>
        <v>1</v>
      </c>
      <c r="BO82" s="186">
        <f t="shared" si="97"/>
        <v>0.5</v>
      </c>
      <c r="BP82" s="188" t="str">
        <f t="shared" si="98"/>
        <v>RISQUE MINIME</v>
      </c>
      <c r="BQ82" s="182">
        <f t="shared" si="87"/>
        <v>0</v>
      </c>
      <c r="BR82" s="182">
        <f t="shared" si="88"/>
        <v>0</v>
      </c>
      <c r="BS82" s="182">
        <f t="shared" si="89"/>
        <v>0</v>
      </c>
      <c r="BT82" s="182">
        <f t="shared" si="90"/>
        <v>0</v>
      </c>
      <c r="BU82" s="182">
        <f t="shared" si="99"/>
        <v>0</v>
      </c>
      <c r="BV82" s="159" t="str">
        <f t="shared" si="103"/>
        <v>NON</v>
      </c>
      <c r="BW82" s="105"/>
      <c r="BX82" s="105"/>
      <c r="BY82" s="105"/>
      <c r="BZ82" s="105"/>
      <c r="CA82" s="105"/>
      <c r="CB82" s="105"/>
      <c r="CC82" s="105"/>
      <c r="CD82" s="105"/>
      <c r="CE82" s="105"/>
      <c r="CF82" s="105"/>
      <c r="CG82" s="105"/>
      <c r="CH82" s="105"/>
      <c r="CI82" s="105"/>
      <c r="CJ82" s="105"/>
      <c r="CK82" s="105"/>
      <c r="CL82" s="105"/>
      <c r="CM82" s="105"/>
      <c r="CN82" s="105"/>
      <c r="CO82" s="105"/>
      <c r="CP82" s="105"/>
      <c r="CQ82" s="105"/>
      <c r="CR82" s="105"/>
      <c r="CS82" s="105"/>
      <c r="CT82" s="105"/>
      <c r="CU82" s="105"/>
      <c r="CV82" s="105"/>
      <c r="CW82" s="105"/>
      <c r="CX82" s="105"/>
      <c r="CY82" s="105"/>
      <c r="CZ82" s="105"/>
      <c r="DA82" s="105"/>
      <c r="DB82" s="105"/>
      <c r="DC82" s="105"/>
      <c r="DD82" s="105"/>
      <c r="DE82" s="105"/>
      <c r="DF82" s="105"/>
      <c r="DG82" s="105"/>
      <c r="DH82" s="105"/>
      <c r="DI82" s="105"/>
      <c r="DJ82" s="105"/>
      <c r="DK82" s="105"/>
      <c r="DL82" s="105"/>
      <c r="DM82" s="105"/>
      <c r="DN82" s="105"/>
      <c r="DO82" s="105"/>
      <c r="DP82" s="105"/>
      <c r="DQ82" s="105"/>
      <c r="DR82" s="105"/>
      <c r="DS82" s="105"/>
      <c r="DT82" s="105"/>
      <c r="DU82" s="105"/>
      <c r="DV82" s="105"/>
      <c r="DW82" s="105"/>
      <c r="DX82" s="105"/>
      <c r="DY82" s="105"/>
      <c r="DZ82" s="105"/>
      <c r="EA82" s="105"/>
      <c r="EB82" s="105"/>
      <c r="EC82" s="105"/>
      <c r="ED82" s="105"/>
      <c r="EE82" s="105"/>
      <c r="EF82" s="105"/>
      <c r="EG82" s="105"/>
      <c r="EH82" s="105"/>
      <c r="EI82" s="105"/>
      <c r="EJ82" s="105"/>
      <c r="EK82" s="105"/>
      <c r="EL82" s="105"/>
      <c r="EM82" s="105"/>
      <c r="EN82" s="105"/>
      <c r="EO82" s="105"/>
      <c r="EP82" s="105"/>
      <c r="EQ82" s="105"/>
      <c r="ER82" s="105"/>
      <c r="ES82" s="105"/>
      <c r="ET82" s="105"/>
      <c r="EU82" s="105"/>
      <c r="EV82" s="105"/>
      <c r="EW82" s="105"/>
      <c r="EX82" s="105"/>
      <c r="EY82" s="105"/>
      <c r="EZ82" s="105"/>
      <c r="FA82" s="105"/>
      <c r="FB82" s="105"/>
      <c r="FC82" s="105"/>
      <c r="FD82" s="105"/>
      <c r="FE82" s="105"/>
      <c r="FF82" s="105"/>
      <c r="FG82" s="105"/>
      <c r="FH82" s="105"/>
      <c r="FI82" s="105"/>
      <c r="FJ82" s="105"/>
      <c r="FK82" s="105"/>
      <c r="FL82" s="105"/>
      <c r="FM82" s="105"/>
      <c r="FN82" s="105"/>
      <c r="FO82" s="105"/>
      <c r="FP82" s="105"/>
      <c r="FQ82" s="105"/>
      <c r="FR82" s="105"/>
      <c r="FS82" s="105"/>
      <c r="FT82" s="105"/>
      <c r="FU82" s="105"/>
      <c r="FV82" s="105"/>
      <c r="FW82" s="105"/>
      <c r="FX82" s="105"/>
      <c r="FY82" s="105"/>
      <c r="FZ82" s="105"/>
      <c r="GA82" s="105"/>
      <c r="GB82" s="105"/>
      <c r="GC82" s="105"/>
      <c r="GD82" s="105"/>
      <c r="GE82" s="105"/>
      <c r="GF82" s="105"/>
      <c r="GG82" s="105"/>
      <c r="GH82" s="105"/>
      <c r="GI82" s="105"/>
      <c r="GJ82" s="105"/>
      <c r="GK82" s="105"/>
      <c r="GL82" s="105"/>
      <c r="GM82" s="105"/>
      <c r="GN82" s="105"/>
      <c r="GO82" s="105"/>
      <c r="GP82" s="105"/>
      <c r="GQ82" s="105"/>
      <c r="GR82" s="105"/>
      <c r="GS82" s="105"/>
      <c r="GT82" s="105"/>
      <c r="GU82" s="105"/>
      <c r="GV82" s="105"/>
      <c r="GW82" s="105"/>
      <c r="GX82" s="105"/>
      <c r="GY82" s="105"/>
      <c r="GZ82" s="105"/>
      <c r="HA82" s="105"/>
      <c r="HB82" s="105"/>
      <c r="HC82" s="105"/>
      <c r="HD82" s="105"/>
      <c r="HE82" s="105"/>
      <c r="HF82" s="105"/>
      <c r="HG82" s="105"/>
      <c r="HH82" s="105"/>
      <c r="HI82" s="105"/>
      <c r="HJ82" s="105"/>
      <c r="HK82" s="105"/>
      <c r="HL82" s="105"/>
      <c r="HM82" s="105"/>
      <c r="HN82" s="105"/>
      <c r="HO82" s="105"/>
      <c r="HP82" s="105"/>
      <c r="HQ82" s="105"/>
      <c r="HR82" s="105"/>
      <c r="HS82" s="105"/>
      <c r="HT82" s="105"/>
      <c r="HU82" s="105"/>
      <c r="HV82" s="105"/>
      <c r="HW82" s="105"/>
      <c r="HX82" s="105"/>
      <c r="HY82" s="105"/>
      <c r="HZ82" s="105"/>
      <c r="IA82" s="105"/>
      <c r="IB82" s="105"/>
    </row>
    <row r="83" spans="1:236" s="116" customFormat="1" ht="26.55" customHeight="1" x14ac:dyDescent="0.25">
      <c r="A83" s="79">
        <v>77</v>
      </c>
      <c r="B83" s="113"/>
      <c r="C83" s="113"/>
      <c r="D83" s="114"/>
      <c r="E83" s="114"/>
      <c r="F83" s="115"/>
      <c r="G83" s="123" t="s">
        <v>77</v>
      </c>
      <c r="H83" s="123" t="s">
        <v>77</v>
      </c>
      <c r="I83" s="123" t="s">
        <v>77</v>
      </c>
      <c r="J83" s="123" t="s">
        <v>77</v>
      </c>
      <c r="K83" s="123" t="s">
        <v>9</v>
      </c>
      <c r="L83" s="116" t="s">
        <v>8</v>
      </c>
      <c r="M83" s="116" t="s">
        <v>8</v>
      </c>
      <c r="N83" s="116" t="s">
        <v>8</v>
      </c>
      <c r="O83" s="116" t="s">
        <v>8</v>
      </c>
      <c r="P83" s="131" t="s">
        <v>77</v>
      </c>
      <c r="Q83" s="124" t="s">
        <v>35</v>
      </c>
      <c r="R83" s="174">
        <v>0</v>
      </c>
      <c r="S83" s="175" t="s">
        <v>59</v>
      </c>
      <c r="T83" s="175" t="s">
        <v>271</v>
      </c>
      <c r="U83" s="176" t="str">
        <f t="shared" si="52"/>
        <v>&lt; 30 mn</v>
      </c>
      <c r="V83" s="177" t="s">
        <v>32</v>
      </c>
      <c r="W83" s="178" t="s">
        <v>112</v>
      </c>
      <c r="X83" s="179">
        <f t="shared" si="61"/>
        <v>0</v>
      </c>
      <c r="Y83" s="179">
        <f t="shared" si="62"/>
        <v>0</v>
      </c>
      <c r="Z83" s="179">
        <f t="shared" si="63"/>
        <v>0</v>
      </c>
      <c r="AA83" s="179">
        <f t="shared" si="64"/>
        <v>0</v>
      </c>
      <c r="AB83" s="179">
        <f t="shared" si="65"/>
        <v>0</v>
      </c>
      <c r="AC83" s="179">
        <f t="shared" si="66"/>
        <v>0</v>
      </c>
      <c r="AD83" s="179">
        <f t="shared" si="67"/>
        <v>0</v>
      </c>
      <c r="AE83" s="179">
        <f t="shared" si="68"/>
        <v>0</v>
      </c>
      <c r="AF83" s="179">
        <f t="shared" si="69"/>
        <v>0</v>
      </c>
      <c r="AG83" s="179">
        <f t="shared" si="70"/>
        <v>0</v>
      </c>
      <c r="AH83" s="179">
        <f t="shared" si="71"/>
        <v>0</v>
      </c>
      <c r="AI83" s="179">
        <f t="shared" si="72"/>
        <v>0</v>
      </c>
      <c r="AJ83" s="180">
        <f t="shared" si="91"/>
        <v>0</v>
      </c>
      <c r="AK83" s="180">
        <f t="shared" si="92"/>
        <v>0</v>
      </c>
      <c r="AL83" s="180" t="str">
        <f t="shared" si="93"/>
        <v>0</v>
      </c>
      <c r="AM83" s="180" t="str">
        <f t="shared" si="100"/>
        <v>0</v>
      </c>
      <c r="AN83" s="180" t="str">
        <f t="shared" si="101"/>
        <v>0</v>
      </c>
      <c r="AO83" s="181" t="str">
        <f t="shared" si="94"/>
        <v>NON</v>
      </c>
      <c r="AP83" s="181" t="str">
        <f t="shared" si="60"/>
        <v>NON</v>
      </c>
      <c r="AQ83" s="181" t="str">
        <f t="shared" si="102"/>
        <v>NON</v>
      </c>
      <c r="AR83" s="181" t="str">
        <f t="shared" si="73"/>
        <v>NON</v>
      </c>
      <c r="AS83" s="182">
        <f t="shared" si="74"/>
        <v>0</v>
      </c>
      <c r="AT83" s="182">
        <f t="shared" si="75"/>
        <v>0</v>
      </c>
      <c r="AU83" s="182">
        <f t="shared" si="76"/>
        <v>0</v>
      </c>
      <c r="AV83" s="182">
        <f t="shared" si="77"/>
        <v>0</v>
      </c>
      <c r="AW83" s="182">
        <f t="shared" si="78"/>
        <v>1</v>
      </c>
      <c r="AX83" s="182">
        <f t="shared" si="79"/>
        <v>1</v>
      </c>
      <c r="AY83" s="182">
        <f t="shared" si="80"/>
        <v>1</v>
      </c>
      <c r="AZ83" s="182">
        <f t="shared" si="81"/>
        <v>1</v>
      </c>
      <c r="BA83" s="182">
        <f t="shared" si="82"/>
        <v>1</v>
      </c>
      <c r="BB83" s="183">
        <f t="shared" si="95"/>
        <v>0</v>
      </c>
      <c r="BC83" s="184">
        <f t="shared" si="53"/>
        <v>11</v>
      </c>
      <c r="BD83" s="184">
        <f t="shared" si="54"/>
        <v>11</v>
      </c>
      <c r="BE83" s="185">
        <f t="shared" si="55"/>
        <v>1</v>
      </c>
      <c r="BF83" s="185">
        <f t="shared" si="83"/>
        <v>1</v>
      </c>
      <c r="BG83" s="186">
        <f t="shared" si="96"/>
        <v>1</v>
      </c>
      <c r="BH83" s="187">
        <f t="shared" si="56"/>
        <v>1</v>
      </c>
      <c r="BI83" s="187">
        <f t="shared" si="57"/>
        <v>1</v>
      </c>
      <c r="BJ83" s="187" t="str">
        <f t="shared" si="58"/>
        <v>Faible</v>
      </c>
      <c r="BK83" s="187">
        <f t="shared" si="59"/>
        <v>1</v>
      </c>
      <c r="BL83" s="187">
        <f t="shared" si="84"/>
        <v>1</v>
      </c>
      <c r="BM83" s="187">
        <f t="shared" si="85"/>
        <v>0.5</v>
      </c>
      <c r="BN83" s="187">
        <f t="shared" si="86"/>
        <v>1</v>
      </c>
      <c r="BO83" s="186">
        <f t="shared" si="97"/>
        <v>0.5</v>
      </c>
      <c r="BP83" s="188" t="str">
        <f t="shared" si="98"/>
        <v>RISQUE MINIME</v>
      </c>
      <c r="BQ83" s="182">
        <f t="shared" si="87"/>
        <v>0</v>
      </c>
      <c r="BR83" s="182">
        <f t="shared" si="88"/>
        <v>0</v>
      </c>
      <c r="BS83" s="182">
        <f t="shared" si="89"/>
        <v>0</v>
      </c>
      <c r="BT83" s="182">
        <f t="shared" si="90"/>
        <v>0</v>
      </c>
      <c r="BU83" s="182">
        <f t="shared" si="99"/>
        <v>0</v>
      </c>
      <c r="BV83" s="159" t="str">
        <f t="shared" si="103"/>
        <v>NON</v>
      </c>
      <c r="BW83" s="105"/>
      <c r="BX83" s="105"/>
      <c r="BY83" s="105"/>
      <c r="BZ83" s="105"/>
      <c r="CA83" s="105"/>
      <c r="CB83" s="105"/>
      <c r="CC83" s="105"/>
      <c r="CD83" s="105"/>
      <c r="CE83" s="105"/>
      <c r="CF83" s="105"/>
      <c r="CG83" s="105"/>
      <c r="CH83" s="105"/>
      <c r="CI83" s="105"/>
      <c r="CJ83" s="105"/>
      <c r="CK83" s="105"/>
      <c r="CL83" s="105"/>
      <c r="CM83" s="105"/>
      <c r="CN83" s="105"/>
      <c r="CO83" s="105"/>
      <c r="CP83" s="105"/>
      <c r="CQ83" s="105"/>
      <c r="CR83" s="105"/>
      <c r="CS83" s="105"/>
      <c r="CT83" s="105"/>
      <c r="CU83" s="105"/>
      <c r="CV83" s="105"/>
      <c r="CW83" s="105"/>
      <c r="CX83" s="105"/>
      <c r="CY83" s="105"/>
      <c r="CZ83" s="105"/>
      <c r="DA83" s="105"/>
      <c r="DB83" s="105"/>
      <c r="DC83" s="105"/>
      <c r="DD83" s="105"/>
      <c r="DE83" s="105"/>
      <c r="DF83" s="105"/>
      <c r="DG83" s="105"/>
      <c r="DH83" s="105"/>
      <c r="DI83" s="105"/>
      <c r="DJ83" s="105"/>
      <c r="DK83" s="105"/>
      <c r="DL83" s="105"/>
      <c r="DM83" s="105"/>
      <c r="DN83" s="105"/>
      <c r="DO83" s="105"/>
      <c r="DP83" s="105"/>
      <c r="DQ83" s="105"/>
      <c r="DR83" s="105"/>
      <c r="DS83" s="105"/>
      <c r="DT83" s="105"/>
      <c r="DU83" s="105"/>
      <c r="DV83" s="105"/>
      <c r="DW83" s="105"/>
      <c r="DX83" s="105"/>
      <c r="DY83" s="105"/>
      <c r="DZ83" s="105"/>
      <c r="EA83" s="105"/>
      <c r="EB83" s="105"/>
      <c r="EC83" s="105"/>
      <c r="ED83" s="105"/>
      <c r="EE83" s="105"/>
      <c r="EF83" s="105"/>
      <c r="EG83" s="105"/>
      <c r="EH83" s="105"/>
      <c r="EI83" s="105"/>
      <c r="EJ83" s="105"/>
      <c r="EK83" s="105"/>
      <c r="EL83" s="105"/>
      <c r="EM83" s="105"/>
      <c r="EN83" s="105"/>
      <c r="EO83" s="105"/>
      <c r="EP83" s="105"/>
      <c r="EQ83" s="105"/>
      <c r="ER83" s="105"/>
      <c r="ES83" s="105"/>
      <c r="ET83" s="105"/>
      <c r="EU83" s="105"/>
      <c r="EV83" s="105"/>
      <c r="EW83" s="105"/>
      <c r="EX83" s="105"/>
      <c r="EY83" s="105"/>
      <c r="EZ83" s="105"/>
      <c r="FA83" s="105"/>
      <c r="FB83" s="105"/>
      <c r="FC83" s="105"/>
      <c r="FD83" s="105"/>
      <c r="FE83" s="105"/>
      <c r="FF83" s="105"/>
      <c r="FG83" s="105"/>
      <c r="FH83" s="105"/>
      <c r="FI83" s="105"/>
      <c r="FJ83" s="105"/>
      <c r="FK83" s="105"/>
      <c r="FL83" s="105"/>
      <c r="FM83" s="105"/>
      <c r="FN83" s="105"/>
      <c r="FO83" s="105"/>
      <c r="FP83" s="105"/>
      <c r="FQ83" s="105"/>
      <c r="FR83" s="105"/>
      <c r="FS83" s="105"/>
      <c r="FT83" s="105"/>
      <c r="FU83" s="105"/>
      <c r="FV83" s="105"/>
      <c r="FW83" s="105"/>
      <c r="FX83" s="105"/>
      <c r="FY83" s="105"/>
      <c r="FZ83" s="105"/>
      <c r="GA83" s="105"/>
      <c r="GB83" s="105"/>
      <c r="GC83" s="105"/>
      <c r="GD83" s="105"/>
      <c r="GE83" s="105"/>
      <c r="GF83" s="105"/>
      <c r="GG83" s="105"/>
      <c r="GH83" s="105"/>
      <c r="GI83" s="105"/>
      <c r="GJ83" s="105"/>
      <c r="GK83" s="105"/>
      <c r="GL83" s="105"/>
      <c r="GM83" s="105"/>
      <c r="GN83" s="105"/>
      <c r="GO83" s="105"/>
      <c r="GP83" s="105"/>
      <c r="GQ83" s="105"/>
      <c r="GR83" s="105"/>
      <c r="GS83" s="105"/>
      <c r="GT83" s="105"/>
      <c r="GU83" s="105"/>
      <c r="GV83" s="105"/>
      <c r="GW83" s="105"/>
      <c r="GX83" s="105"/>
      <c r="GY83" s="105"/>
      <c r="GZ83" s="105"/>
      <c r="HA83" s="105"/>
      <c r="HB83" s="105"/>
      <c r="HC83" s="105"/>
      <c r="HD83" s="105"/>
      <c r="HE83" s="105"/>
      <c r="HF83" s="105"/>
      <c r="HG83" s="105"/>
      <c r="HH83" s="105"/>
      <c r="HI83" s="105"/>
      <c r="HJ83" s="105"/>
      <c r="HK83" s="105"/>
      <c r="HL83" s="105"/>
      <c r="HM83" s="105"/>
      <c r="HN83" s="105"/>
      <c r="HO83" s="105"/>
      <c r="HP83" s="105"/>
      <c r="HQ83" s="105"/>
      <c r="HR83" s="105"/>
      <c r="HS83" s="105"/>
      <c r="HT83" s="105"/>
      <c r="HU83" s="105"/>
      <c r="HV83" s="105"/>
      <c r="HW83" s="105"/>
      <c r="HX83" s="105"/>
      <c r="HY83" s="105"/>
      <c r="HZ83" s="105"/>
      <c r="IA83" s="105"/>
      <c r="IB83" s="105"/>
    </row>
    <row r="84" spans="1:236" s="116" customFormat="1" ht="26.55" customHeight="1" x14ac:dyDescent="0.25">
      <c r="A84" s="79">
        <v>78</v>
      </c>
      <c r="B84" s="113"/>
      <c r="C84" s="113"/>
      <c r="D84" s="114"/>
      <c r="E84" s="114"/>
      <c r="F84" s="115"/>
      <c r="G84" s="123" t="s">
        <v>77</v>
      </c>
      <c r="H84" s="123" t="s">
        <v>77</v>
      </c>
      <c r="I84" s="123" t="s">
        <v>77</v>
      </c>
      <c r="J84" s="123" t="s">
        <v>77</v>
      </c>
      <c r="K84" s="123" t="s">
        <v>9</v>
      </c>
      <c r="L84" s="116" t="s">
        <v>8</v>
      </c>
      <c r="M84" s="116" t="s">
        <v>8</v>
      </c>
      <c r="N84" s="116" t="s">
        <v>8</v>
      </c>
      <c r="O84" s="116" t="s">
        <v>8</v>
      </c>
      <c r="P84" s="131" t="s">
        <v>77</v>
      </c>
      <c r="Q84" s="124" t="s">
        <v>35</v>
      </c>
      <c r="R84" s="174">
        <v>0</v>
      </c>
      <c r="S84" s="175" t="s">
        <v>59</v>
      </c>
      <c r="T84" s="175" t="s">
        <v>271</v>
      </c>
      <c r="U84" s="176" t="str">
        <f t="shared" si="52"/>
        <v>&lt; 30 mn</v>
      </c>
      <c r="V84" s="177" t="s">
        <v>32</v>
      </c>
      <c r="W84" s="178" t="s">
        <v>112</v>
      </c>
      <c r="X84" s="179">
        <f t="shared" si="61"/>
        <v>0</v>
      </c>
      <c r="Y84" s="179">
        <f t="shared" si="62"/>
        <v>0</v>
      </c>
      <c r="Z84" s="179">
        <f t="shared" si="63"/>
        <v>0</v>
      </c>
      <c r="AA84" s="179">
        <f t="shared" si="64"/>
        <v>0</v>
      </c>
      <c r="AB84" s="179">
        <f t="shared" si="65"/>
        <v>0</v>
      </c>
      <c r="AC84" s="179">
        <f t="shared" si="66"/>
        <v>0</v>
      </c>
      <c r="AD84" s="179">
        <f t="shared" si="67"/>
        <v>0</v>
      </c>
      <c r="AE84" s="179">
        <f t="shared" si="68"/>
        <v>0</v>
      </c>
      <c r="AF84" s="179">
        <f t="shared" si="69"/>
        <v>0</v>
      </c>
      <c r="AG84" s="179">
        <f t="shared" si="70"/>
        <v>0</v>
      </c>
      <c r="AH84" s="179">
        <f t="shared" si="71"/>
        <v>0</v>
      </c>
      <c r="AI84" s="179">
        <f t="shared" si="72"/>
        <v>0</v>
      </c>
      <c r="AJ84" s="180">
        <f t="shared" si="91"/>
        <v>0</v>
      </c>
      <c r="AK84" s="180">
        <f t="shared" si="92"/>
        <v>0</v>
      </c>
      <c r="AL84" s="180" t="str">
        <f t="shared" si="93"/>
        <v>0</v>
      </c>
      <c r="AM84" s="180" t="str">
        <f t="shared" si="100"/>
        <v>0</v>
      </c>
      <c r="AN84" s="180" t="str">
        <f t="shared" si="101"/>
        <v>0</v>
      </c>
      <c r="AO84" s="181" t="str">
        <f t="shared" si="94"/>
        <v>NON</v>
      </c>
      <c r="AP84" s="181" t="str">
        <f t="shared" si="60"/>
        <v>NON</v>
      </c>
      <c r="AQ84" s="181" t="str">
        <f t="shared" si="102"/>
        <v>NON</v>
      </c>
      <c r="AR84" s="181" t="str">
        <f t="shared" si="73"/>
        <v>NON</v>
      </c>
      <c r="AS84" s="182">
        <f t="shared" si="74"/>
        <v>0</v>
      </c>
      <c r="AT84" s="182">
        <f t="shared" si="75"/>
        <v>0</v>
      </c>
      <c r="AU84" s="182">
        <f t="shared" si="76"/>
        <v>0</v>
      </c>
      <c r="AV84" s="182">
        <f t="shared" si="77"/>
        <v>0</v>
      </c>
      <c r="AW84" s="182">
        <f t="shared" si="78"/>
        <v>1</v>
      </c>
      <c r="AX84" s="182">
        <f t="shared" si="79"/>
        <v>1</v>
      </c>
      <c r="AY84" s="182">
        <f t="shared" si="80"/>
        <v>1</v>
      </c>
      <c r="AZ84" s="182">
        <f t="shared" si="81"/>
        <v>1</v>
      </c>
      <c r="BA84" s="182">
        <f t="shared" si="82"/>
        <v>1</v>
      </c>
      <c r="BB84" s="183">
        <f t="shared" si="95"/>
        <v>0</v>
      </c>
      <c r="BC84" s="184">
        <f t="shared" si="53"/>
        <v>11</v>
      </c>
      <c r="BD84" s="184">
        <f t="shared" si="54"/>
        <v>11</v>
      </c>
      <c r="BE84" s="185">
        <f t="shared" si="55"/>
        <v>1</v>
      </c>
      <c r="BF84" s="185">
        <f t="shared" si="83"/>
        <v>1</v>
      </c>
      <c r="BG84" s="186">
        <f t="shared" si="96"/>
        <v>1</v>
      </c>
      <c r="BH84" s="187">
        <f t="shared" si="56"/>
        <v>1</v>
      </c>
      <c r="BI84" s="187">
        <f t="shared" si="57"/>
        <v>1</v>
      </c>
      <c r="BJ84" s="187" t="str">
        <f t="shared" si="58"/>
        <v>Faible</v>
      </c>
      <c r="BK84" s="187">
        <f t="shared" si="59"/>
        <v>1</v>
      </c>
      <c r="BL84" s="187">
        <f t="shared" si="84"/>
        <v>1</v>
      </c>
      <c r="BM84" s="187">
        <f t="shared" si="85"/>
        <v>0.5</v>
      </c>
      <c r="BN84" s="187">
        <f t="shared" si="86"/>
        <v>1</v>
      </c>
      <c r="BO84" s="186">
        <f t="shared" si="97"/>
        <v>0.5</v>
      </c>
      <c r="BP84" s="188" t="str">
        <f t="shared" si="98"/>
        <v>RISQUE MINIME</v>
      </c>
      <c r="BQ84" s="182">
        <f t="shared" si="87"/>
        <v>0</v>
      </c>
      <c r="BR84" s="182">
        <f t="shared" si="88"/>
        <v>0</v>
      </c>
      <c r="BS84" s="182">
        <f t="shared" si="89"/>
        <v>0</v>
      </c>
      <c r="BT84" s="182">
        <f t="shared" si="90"/>
        <v>0</v>
      </c>
      <c r="BU84" s="182">
        <f t="shared" si="99"/>
        <v>0</v>
      </c>
      <c r="BV84" s="159" t="str">
        <f t="shared" si="103"/>
        <v>NON</v>
      </c>
      <c r="BW84" s="105"/>
      <c r="BX84" s="105"/>
      <c r="BY84" s="105"/>
      <c r="BZ84" s="105"/>
      <c r="CA84" s="105"/>
      <c r="CB84" s="105"/>
      <c r="CC84" s="105"/>
      <c r="CD84" s="105"/>
      <c r="CE84" s="105"/>
      <c r="CF84" s="105"/>
      <c r="CG84" s="105"/>
      <c r="CH84" s="105"/>
      <c r="CI84" s="105"/>
      <c r="CJ84" s="105"/>
      <c r="CK84" s="105"/>
      <c r="CL84" s="105"/>
      <c r="CM84" s="105"/>
      <c r="CN84" s="105"/>
      <c r="CO84" s="105"/>
      <c r="CP84" s="105"/>
      <c r="CQ84" s="105"/>
      <c r="CR84" s="105"/>
      <c r="CS84" s="105"/>
      <c r="CT84" s="105"/>
      <c r="CU84" s="105"/>
      <c r="CV84" s="105"/>
      <c r="CW84" s="105"/>
      <c r="CX84" s="105"/>
      <c r="CY84" s="105"/>
      <c r="CZ84" s="105"/>
      <c r="DA84" s="105"/>
      <c r="DB84" s="105"/>
      <c r="DC84" s="105"/>
      <c r="DD84" s="105"/>
      <c r="DE84" s="105"/>
      <c r="DF84" s="105"/>
      <c r="DG84" s="105"/>
      <c r="DH84" s="105"/>
      <c r="DI84" s="105"/>
      <c r="DJ84" s="105"/>
      <c r="DK84" s="105"/>
      <c r="DL84" s="105"/>
      <c r="DM84" s="105"/>
      <c r="DN84" s="105"/>
      <c r="DO84" s="105"/>
      <c r="DP84" s="105"/>
      <c r="DQ84" s="105"/>
      <c r="DR84" s="105"/>
      <c r="DS84" s="105"/>
      <c r="DT84" s="105"/>
      <c r="DU84" s="105"/>
      <c r="DV84" s="105"/>
      <c r="DW84" s="105"/>
      <c r="DX84" s="105"/>
      <c r="DY84" s="105"/>
      <c r="DZ84" s="105"/>
      <c r="EA84" s="105"/>
      <c r="EB84" s="105"/>
      <c r="EC84" s="105"/>
      <c r="ED84" s="105"/>
      <c r="EE84" s="105"/>
      <c r="EF84" s="105"/>
      <c r="EG84" s="105"/>
      <c r="EH84" s="105"/>
      <c r="EI84" s="105"/>
      <c r="EJ84" s="105"/>
      <c r="EK84" s="105"/>
      <c r="EL84" s="105"/>
      <c r="EM84" s="105"/>
      <c r="EN84" s="105"/>
      <c r="EO84" s="105"/>
      <c r="EP84" s="105"/>
      <c r="EQ84" s="105"/>
      <c r="ER84" s="105"/>
      <c r="ES84" s="105"/>
      <c r="ET84" s="105"/>
      <c r="EU84" s="105"/>
      <c r="EV84" s="105"/>
      <c r="EW84" s="105"/>
      <c r="EX84" s="105"/>
      <c r="EY84" s="105"/>
      <c r="EZ84" s="105"/>
      <c r="FA84" s="105"/>
      <c r="FB84" s="105"/>
      <c r="FC84" s="105"/>
      <c r="FD84" s="105"/>
      <c r="FE84" s="105"/>
      <c r="FF84" s="105"/>
      <c r="FG84" s="105"/>
      <c r="FH84" s="105"/>
      <c r="FI84" s="105"/>
      <c r="FJ84" s="105"/>
      <c r="FK84" s="105"/>
      <c r="FL84" s="105"/>
      <c r="FM84" s="105"/>
      <c r="FN84" s="105"/>
      <c r="FO84" s="105"/>
      <c r="FP84" s="105"/>
      <c r="FQ84" s="105"/>
      <c r="FR84" s="105"/>
      <c r="FS84" s="105"/>
      <c r="FT84" s="105"/>
      <c r="FU84" s="105"/>
      <c r="FV84" s="105"/>
      <c r="FW84" s="105"/>
      <c r="FX84" s="105"/>
      <c r="FY84" s="105"/>
      <c r="FZ84" s="105"/>
      <c r="GA84" s="105"/>
      <c r="GB84" s="105"/>
      <c r="GC84" s="105"/>
      <c r="GD84" s="105"/>
      <c r="GE84" s="105"/>
      <c r="GF84" s="105"/>
      <c r="GG84" s="105"/>
      <c r="GH84" s="105"/>
      <c r="GI84" s="105"/>
      <c r="GJ84" s="105"/>
      <c r="GK84" s="105"/>
      <c r="GL84" s="105"/>
      <c r="GM84" s="105"/>
      <c r="GN84" s="105"/>
      <c r="GO84" s="105"/>
      <c r="GP84" s="105"/>
      <c r="GQ84" s="105"/>
      <c r="GR84" s="105"/>
      <c r="GS84" s="105"/>
      <c r="GT84" s="105"/>
      <c r="GU84" s="105"/>
      <c r="GV84" s="105"/>
      <c r="GW84" s="105"/>
      <c r="GX84" s="105"/>
      <c r="GY84" s="105"/>
      <c r="GZ84" s="105"/>
      <c r="HA84" s="105"/>
      <c r="HB84" s="105"/>
      <c r="HC84" s="105"/>
      <c r="HD84" s="105"/>
      <c r="HE84" s="105"/>
      <c r="HF84" s="105"/>
      <c r="HG84" s="105"/>
      <c r="HH84" s="105"/>
      <c r="HI84" s="105"/>
      <c r="HJ84" s="105"/>
      <c r="HK84" s="105"/>
      <c r="HL84" s="105"/>
      <c r="HM84" s="105"/>
      <c r="HN84" s="105"/>
      <c r="HO84" s="105"/>
      <c r="HP84" s="105"/>
      <c r="HQ84" s="105"/>
      <c r="HR84" s="105"/>
      <c r="HS84" s="105"/>
      <c r="HT84" s="105"/>
      <c r="HU84" s="105"/>
      <c r="HV84" s="105"/>
      <c r="HW84" s="105"/>
      <c r="HX84" s="105"/>
      <c r="HY84" s="105"/>
      <c r="HZ84" s="105"/>
      <c r="IA84" s="105"/>
      <c r="IB84" s="105"/>
    </row>
    <row r="85" spans="1:236" s="116" customFormat="1" ht="26.55" customHeight="1" x14ac:dyDescent="0.25">
      <c r="A85" s="79">
        <v>79</v>
      </c>
      <c r="B85" s="113"/>
      <c r="C85" s="113"/>
      <c r="D85" s="114"/>
      <c r="E85" s="114"/>
      <c r="F85" s="115"/>
      <c r="G85" s="123" t="s">
        <v>77</v>
      </c>
      <c r="H85" s="123" t="s">
        <v>77</v>
      </c>
      <c r="I85" s="123" t="s">
        <v>77</v>
      </c>
      <c r="J85" s="123" t="s">
        <v>77</v>
      </c>
      <c r="K85" s="123" t="s">
        <v>9</v>
      </c>
      <c r="L85" s="116" t="s">
        <v>8</v>
      </c>
      <c r="M85" s="116" t="s">
        <v>8</v>
      </c>
      <c r="N85" s="116" t="s">
        <v>8</v>
      </c>
      <c r="O85" s="116" t="s">
        <v>8</v>
      </c>
      <c r="P85" s="131" t="s">
        <v>77</v>
      </c>
      <c r="Q85" s="124" t="s">
        <v>35</v>
      </c>
      <c r="R85" s="174">
        <v>0</v>
      </c>
      <c r="S85" s="175" t="s">
        <v>59</v>
      </c>
      <c r="T85" s="175" t="s">
        <v>271</v>
      </c>
      <c r="U85" s="176" t="str">
        <f t="shared" si="52"/>
        <v>&lt; 30 mn</v>
      </c>
      <c r="V85" s="177" t="s">
        <v>32</v>
      </c>
      <c r="W85" s="178" t="s">
        <v>112</v>
      </c>
      <c r="X85" s="179">
        <f t="shared" si="61"/>
        <v>0</v>
      </c>
      <c r="Y85" s="179">
        <f t="shared" si="62"/>
        <v>0</v>
      </c>
      <c r="Z85" s="179">
        <f t="shared" si="63"/>
        <v>0</v>
      </c>
      <c r="AA85" s="179">
        <f t="shared" si="64"/>
        <v>0</v>
      </c>
      <c r="AB85" s="179">
        <f t="shared" si="65"/>
        <v>0</v>
      </c>
      <c r="AC85" s="179">
        <f t="shared" si="66"/>
        <v>0</v>
      </c>
      <c r="AD85" s="179">
        <f t="shared" si="67"/>
        <v>0</v>
      </c>
      <c r="AE85" s="179">
        <f t="shared" si="68"/>
        <v>0</v>
      </c>
      <c r="AF85" s="179">
        <f t="shared" si="69"/>
        <v>0</v>
      </c>
      <c r="AG85" s="179">
        <f t="shared" si="70"/>
        <v>0</v>
      </c>
      <c r="AH85" s="179">
        <f t="shared" si="71"/>
        <v>0</v>
      </c>
      <c r="AI85" s="179">
        <f t="shared" si="72"/>
        <v>0</v>
      </c>
      <c r="AJ85" s="180">
        <f t="shared" si="91"/>
        <v>0</v>
      </c>
      <c r="AK85" s="180">
        <f t="shared" si="92"/>
        <v>0</v>
      </c>
      <c r="AL85" s="180" t="str">
        <f t="shared" si="93"/>
        <v>0</v>
      </c>
      <c r="AM85" s="180" t="str">
        <f t="shared" si="100"/>
        <v>0</v>
      </c>
      <c r="AN85" s="180" t="str">
        <f t="shared" si="101"/>
        <v>0</v>
      </c>
      <c r="AO85" s="181" t="str">
        <f t="shared" si="94"/>
        <v>NON</v>
      </c>
      <c r="AP85" s="181" t="str">
        <f t="shared" si="60"/>
        <v>NON</v>
      </c>
      <c r="AQ85" s="181" t="str">
        <f t="shared" si="102"/>
        <v>NON</v>
      </c>
      <c r="AR85" s="181" t="str">
        <f t="shared" si="73"/>
        <v>NON</v>
      </c>
      <c r="AS85" s="182">
        <f t="shared" si="74"/>
        <v>0</v>
      </c>
      <c r="AT85" s="182">
        <f t="shared" si="75"/>
        <v>0</v>
      </c>
      <c r="AU85" s="182">
        <f t="shared" si="76"/>
        <v>0</v>
      </c>
      <c r="AV85" s="182">
        <f t="shared" si="77"/>
        <v>0</v>
      </c>
      <c r="AW85" s="182">
        <f t="shared" si="78"/>
        <v>1</v>
      </c>
      <c r="AX85" s="182">
        <f t="shared" si="79"/>
        <v>1</v>
      </c>
      <c r="AY85" s="182">
        <f t="shared" si="80"/>
        <v>1</v>
      </c>
      <c r="AZ85" s="182">
        <f t="shared" si="81"/>
        <v>1</v>
      </c>
      <c r="BA85" s="182">
        <f t="shared" si="82"/>
        <v>1</v>
      </c>
      <c r="BB85" s="183">
        <f t="shared" si="95"/>
        <v>0</v>
      </c>
      <c r="BC85" s="184">
        <f t="shared" si="53"/>
        <v>11</v>
      </c>
      <c r="BD85" s="184">
        <f t="shared" si="54"/>
        <v>11</v>
      </c>
      <c r="BE85" s="185">
        <f t="shared" si="55"/>
        <v>1</v>
      </c>
      <c r="BF85" s="185">
        <f t="shared" si="83"/>
        <v>1</v>
      </c>
      <c r="BG85" s="186">
        <f t="shared" si="96"/>
        <v>1</v>
      </c>
      <c r="BH85" s="187">
        <f t="shared" si="56"/>
        <v>1</v>
      </c>
      <c r="BI85" s="187">
        <f t="shared" si="57"/>
        <v>1</v>
      </c>
      <c r="BJ85" s="187" t="str">
        <f t="shared" si="58"/>
        <v>Faible</v>
      </c>
      <c r="BK85" s="187">
        <f t="shared" si="59"/>
        <v>1</v>
      </c>
      <c r="BL85" s="187">
        <f t="shared" si="84"/>
        <v>1</v>
      </c>
      <c r="BM85" s="187">
        <f t="shared" si="85"/>
        <v>0.5</v>
      </c>
      <c r="BN85" s="187">
        <f t="shared" si="86"/>
        <v>1</v>
      </c>
      <c r="BO85" s="186">
        <f t="shared" si="97"/>
        <v>0.5</v>
      </c>
      <c r="BP85" s="188" t="str">
        <f t="shared" si="98"/>
        <v>RISQUE MINIME</v>
      </c>
      <c r="BQ85" s="182">
        <f t="shared" si="87"/>
        <v>0</v>
      </c>
      <c r="BR85" s="182">
        <f t="shared" si="88"/>
        <v>0</v>
      </c>
      <c r="BS85" s="182">
        <f t="shared" si="89"/>
        <v>0</v>
      </c>
      <c r="BT85" s="182">
        <f t="shared" si="90"/>
        <v>0</v>
      </c>
      <c r="BU85" s="182">
        <f t="shared" si="99"/>
        <v>0</v>
      </c>
      <c r="BV85" s="159" t="str">
        <f t="shared" si="103"/>
        <v>NON</v>
      </c>
      <c r="BW85" s="105"/>
      <c r="BX85" s="105"/>
      <c r="BY85" s="105"/>
      <c r="BZ85" s="105"/>
      <c r="CA85" s="105"/>
      <c r="CB85" s="105"/>
      <c r="CC85" s="105"/>
      <c r="CD85" s="105"/>
      <c r="CE85" s="105"/>
      <c r="CF85" s="105"/>
      <c r="CG85" s="105"/>
      <c r="CH85" s="105"/>
      <c r="CI85" s="105"/>
      <c r="CJ85" s="105"/>
      <c r="CK85" s="105"/>
      <c r="CL85" s="105"/>
      <c r="CM85" s="105"/>
      <c r="CN85" s="105"/>
      <c r="CO85" s="105"/>
      <c r="CP85" s="105"/>
      <c r="CQ85" s="105"/>
      <c r="CR85" s="105"/>
      <c r="CS85" s="105"/>
      <c r="CT85" s="105"/>
      <c r="CU85" s="105"/>
      <c r="CV85" s="105"/>
      <c r="CW85" s="105"/>
      <c r="CX85" s="105"/>
      <c r="CY85" s="105"/>
      <c r="CZ85" s="105"/>
      <c r="DA85" s="105"/>
      <c r="DB85" s="105"/>
      <c r="DC85" s="105"/>
      <c r="DD85" s="105"/>
      <c r="DE85" s="105"/>
      <c r="DF85" s="105"/>
      <c r="DG85" s="105"/>
      <c r="DH85" s="105"/>
      <c r="DI85" s="105"/>
      <c r="DJ85" s="105"/>
      <c r="DK85" s="105"/>
      <c r="DL85" s="105"/>
      <c r="DM85" s="105"/>
      <c r="DN85" s="105"/>
      <c r="DO85" s="105"/>
      <c r="DP85" s="105"/>
      <c r="DQ85" s="105"/>
      <c r="DR85" s="105"/>
      <c r="DS85" s="105"/>
      <c r="DT85" s="105"/>
      <c r="DU85" s="105"/>
      <c r="DV85" s="105"/>
      <c r="DW85" s="105"/>
      <c r="DX85" s="105"/>
      <c r="DY85" s="105"/>
      <c r="DZ85" s="105"/>
      <c r="EA85" s="105"/>
      <c r="EB85" s="105"/>
      <c r="EC85" s="105"/>
      <c r="ED85" s="105"/>
      <c r="EE85" s="105"/>
      <c r="EF85" s="105"/>
      <c r="EG85" s="105"/>
      <c r="EH85" s="105"/>
      <c r="EI85" s="105"/>
      <c r="EJ85" s="105"/>
      <c r="EK85" s="105"/>
      <c r="EL85" s="105"/>
      <c r="EM85" s="105"/>
      <c r="EN85" s="105"/>
      <c r="EO85" s="105"/>
      <c r="EP85" s="105"/>
      <c r="EQ85" s="105"/>
      <c r="ER85" s="105"/>
      <c r="ES85" s="105"/>
      <c r="ET85" s="105"/>
      <c r="EU85" s="105"/>
      <c r="EV85" s="105"/>
      <c r="EW85" s="105"/>
      <c r="EX85" s="105"/>
      <c r="EY85" s="105"/>
      <c r="EZ85" s="105"/>
      <c r="FA85" s="105"/>
      <c r="FB85" s="105"/>
      <c r="FC85" s="105"/>
      <c r="FD85" s="105"/>
      <c r="FE85" s="105"/>
      <c r="FF85" s="105"/>
      <c r="FG85" s="105"/>
      <c r="FH85" s="105"/>
      <c r="FI85" s="105"/>
      <c r="FJ85" s="105"/>
      <c r="FK85" s="105"/>
      <c r="FL85" s="105"/>
      <c r="FM85" s="105"/>
      <c r="FN85" s="105"/>
      <c r="FO85" s="105"/>
      <c r="FP85" s="105"/>
      <c r="FQ85" s="105"/>
      <c r="FR85" s="105"/>
      <c r="FS85" s="105"/>
      <c r="FT85" s="105"/>
      <c r="FU85" s="105"/>
      <c r="FV85" s="105"/>
      <c r="FW85" s="105"/>
      <c r="FX85" s="105"/>
      <c r="FY85" s="105"/>
      <c r="FZ85" s="105"/>
      <c r="GA85" s="105"/>
      <c r="GB85" s="105"/>
      <c r="GC85" s="105"/>
      <c r="GD85" s="105"/>
      <c r="GE85" s="105"/>
      <c r="GF85" s="105"/>
      <c r="GG85" s="105"/>
      <c r="GH85" s="105"/>
      <c r="GI85" s="105"/>
      <c r="GJ85" s="105"/>
      <c r="GK85" s="105"/>
      <c r="GL85" s="105"/>
      <c r="GM85" s="105"/>
      <c r="GN85" s="105"/>
      <c r="GO85" s="105"/>
      <c r="GP85" s="105"/>
      <c r="GQ85" s="105"/>
      <c r="GR85" s="105"/>
      <c r="GS85" s="105"/>
      <c r="GT85" s="105"/>
      <c r="GU85" s="105"/>
      <c r="GV85" s="105"/>
      <c r="GW85" s="105"/>
      <c r="GX85" s="105"/>
      <c r="GY85" s="105"/>
      <c r="GZ85" s="105"/>
      <c r="HA85" s="105"/>
      <c r="HB85" s="105"/>
      <c r="HC85" s="105"/>
      <c r="HD85" s="105"/>
      <c r="HE85" s="105"/>
      <c r="HF85" s="105"/>
      <c r="HG85" s="105"/>
      <c r="HH85" s="105"/>
      <c r="HI85" s="105"/>
      <c r="HJ85" s="105"/>
      <c r="HK85" s="105"/>
      <c r="HL85" s="105"/>
      <c r="HM85" s="105"/>
      <c r="HN85" s="105"/>
      <c r="HO85" s="105"/>
      <c r="HP85" s="105"/>
      <c r="HQ85" s="105"/>
      <c r="HR85" s="105"/>
      <c r="HS85" s="105"/>
      <c r="HT85" s="105"/>
      <c r="HU85" s="105"/>
      <c r="HV85" s="105"/>
      <c r="HW85" s="105"/>
      <c r="HX85" s="105"/>
      <c r="HY85" s="105"/>
      <c r="HZ85" s="105"/>
      <c r="IA85" s="105"/>
      <c r="IB85" s="105"/>
    </row>
    <row r="86" spans="1:236" s="116" customFormat="1" ht="26.55" customHeight="1" x14ac:dyDescent="0.25">
      <c r="A86" s="79">
        <v>80</v>
      </c>
      <c r="B86" s="113"/>
      <c r="C86" s="113"/>
      <c r="D86" s="114"/>
      <c r="E86" s="114"/>
      <c r="F86" s="115"/>
      <c r="G86" s="123" t="s">
        <v>77</v>
      </c>
      <c r="H86" s="123" t="s">
        <v>77</v>
      </c>
      <c r="I86" s="123" t="s">
        <v>77</v>
      </c>
      <c r="J86" s="123" t="s">
        <v>77</v>
      </c>
      <c r="K86" s="123" t="s">
        <v>9</v>
      </c>
      <c r="L86" s="116" t="s">
        <v>8</v>
      </c>
      <c r="M86" s="116" t="s">
        <v>8</v>
      </c>
      <c r="N86" s="116" t="s">
        <v>8</v>
      </c>
      <c r="O86" s="116" t="s">
        <v>8</v>
      </c>
      <c r="P86" s="131" t="s">
        <v>77</v>
      </c>
      <c r="Q86" s="124" t="s">
        <v>35</v>
      </c>
      <c r="R86" s="174">
        <v>0</v>
      </c>
      <c r="S86" s="175" t="s">
        <v>59</v>
      </c>
      <c r="T86" s="175" t="s">
        <v>271</v>
      </c>
      <c r="U86" s="176" t="str">
        <f t="shared" si="52"/>
        <v>&lt; 30 mn</v>
      </c>
      <c r="V86" s="177" t="s">
        <v>32</v>
      </c>
      <c r="W86" s="178" t="s">
        <v>112</v>
      </c>
      <c r="X86" s="179">
        <f t="shared" si="61"/>
        <v>0</v>
      </c>
      <c r="Y86" s="179">
        <f t="shared" si="62"/>
        <v>0</v>
      </c>
      <c r="Z86" s="179">
        <f t="shared" si="63"/>
        <v>0</v>
      </c>
      <c r="AA86" s="179">
        <f t="shared" si="64"/>
        <v>0</v>
      </c>
      <c r="AB86" s="179">
        <f t="shared" si="65"/>
        <v>0</v>
      </c>
      <c r="AC86" s="179">
        <f t="shared" si="66"/>
        <v>0</v>
      </c>
      <c r="AD86" s="179">
        <f t="shared" si="67"/>
        <v>0</v>
      </c>
      <c r="AE86" s="179">
        <f t="shared" si="68"/>
        <v>0</v>
      </c>
      <c r="AF86" s="179">
        <f t="shared" si="69"/>
        <v>0</v>
      </c>
      <c r="AG86" s="179">
        <f t="shared" si="70"/>
        <v>0</v>
      </c>
      <c r="AH86" s="179">
        <f t="shared" si="71"/>
        <v>0</v>
      </c>
      <c r="AI86" s="179">
        <f t="shared" si="72"/>
        <v>0</v>
      </c>
      <c r="AJ86" s="180">
        <f t="shared" si="91"/>
        <v>0</v>
      </c>
      <c r="AK86" s="180">
        <f t="shared" si="92"/>
        <v>0</v>
      </c>
      <c r="AL86" s="180" t="str">
        <f t="shared" si="93"/>
        <v>0</v>
      </c>
      <c r="AM86" s="180" t="str">
        <f t="shared" si="100"/>
        <v>0</v>
      </c>
      <c r="AN86" s="180" t="str">
        <f t="shared" si="101"/>
        <v>0</v>
      </c>
      <c r="AO86" s="181" t="str">
        <f t="shared" si="94"/>
        <v>NON</v>
      </c>
      <c r="AP86" s="181" t="str">
        <f t="shared" si="60"/>
        <v>NON</v>
      </c>
      <c r="AQ86" s="181" t="str">
        <f t="shared" si="102"/>
        <v>NON</v>
      </c>
      <c r="AR86" s="181" t="str">
        <f t="shared" si="73"/>
        <v>NON</v>
      </c>
      <c r="AS86" s="182">
        <f t="shared" si="74"/>
        <v>0</v>
      </c>
      <c r="AT86" s="182">
        <f t="shared" si="75"/>
        <v>0</v>
      </c>
      <c r="AU86" s="182">
        <f t="shared" si="76"/>
        <v>0</v>
      </c>
      <c r="AV86" s="182">
        <f t="shared" si="77"/>
        <v>0</v>
      </c>
      <c r="AW86" s="182">
        <f t="shared" si="78"/>
        <v>1</v>
      </c>
      <c r="AX86" s="182">
        <f t="shared" si="79"/>
        <v>1</v>
      </c>
      <c r="AY86" s="182">
        <f t="shared" si="80"/>
        <v>1</v>
      </c>
      <c r="AZ86" s="182">
        <f t="shared" si="81"/>
        <v>1</v>
      </c>
      <c r="BA86" s="182">
        <f t="shared" si="82"/>
        <v>1</v>
      </c>
      <c r="BB86" s="183">
        <f t="shared" si="95"/>
        <v>0</v>
      </c>
      <c r="BC86" s="184">
        <f t="shared" si="53"/>
        <v>11</v>
      </c>
      <c r="BD86" s="184">
        <f t="shared" si="54"/>
        <v>11</v>
      </c>
      <c r="BE86" s="185">
        <f t="shared" si="55"/>
        <v>1</v>
      </c>
      <c r="BF86" s="185">
        <f t="shared" si="83"/>
        <v>1</v>
      </c>
      <c r="BG86" s="186">
        <f t="shared" si="96"/>
        <v>1</v>
      </c>
      <c r="BH86" s="187">
        <f t="shared" si="56"/>
        <v>1</v>
      </c>
      <c r="BI86" s="187">
        <f t="shared" si="57"/>
        <v>1</v>
      </c>
      <c r="BJ86" s="187" t="str">
        <f t="shared" si="58"/>
        <v>Faible</v>
      </c>
      <c r="BK86" s="187">
        <f t="shared" si="59"/>
        <v>1</v>
      </c>
      <c r="BL86" s="187">
        <f t="shared" si="84"/>
        <v>1</v>
      </c>
      <c r="BM86" s="187">
        <f t="shared" si="85"/>
        <v>0.5</v>
      </c>
      <c r="BN86" s="187">
        <f t="shared" si="86"/>
        <v>1</v>
      </c>
      <c r="BO86" s="186">
        <f t="shared" si="97"/>
        <v>0.5</v>
      </c>
      <c r="BP86" s="188" t="str">
        <f t="shared" si="98"/>
        <v>RISQUE MINIME</v>
      </c>
      <c r="BQ86" s="182">
        <f t="shared" si="87"/>
        <v>0</v>
      </c>
      <c r="BR86" s="182">
        <f t="shared" si="88"/>
        <v>0</v>
      </c>
      <c r="BS86" s="182">
        <f t="shared" si="89"/>
        <v>0</v>
      </c>
      <c r="BT86" s="182">
        <f t="shared" si="90"/>
        <v>0</v>
      </c>
      <c r="BU86" s="182">
        <f t="shared" si="99"/>
        <v>0</v>
      </c>
      <c r="BV86" s="159" t="str">
        <f t="shared" si="103"/>
        <v>NON</v>
      </c>
      <c r="BW86" s="105"/>
      <c r="BX86" s="105"/>
      <c r="BY86" s="105"/>
      <c r="BZ86" s="105"/>
      <c r="CA86" s="105"/>
      <c r="CB86" s="105"/>
      <c r="CC86" s="105"/>
      <c r="CD86" s="105"/>
      <c r="CE86" s="105"/>
      <c r="CF86" s="105"/>
      <c r="CG86" s="105"/>
      <c r="CH86" s="105"/>
      <c r="CI86" s="105"/>
      <c r="CJ86" s="105"/>
      <c r="CK86" s="105"/>
      <c r="CL86" s="105"/>
      <c r="CM86" s="105"/>
      <c r="CN86" s="105"/>
      <c r="CO86" s="105"/>
      <c r="CP86" s="105"/>
      <c r="CQ86" s="105"/>
      <c r="CR86" s="105"/>
      <c r="CS86" s="105"/>
      <c r="CT86" s="105"/>
      <c r="CU86" s="105"/>
      <c r="CV86" s="105"/>
      <c r="CW86" s="105"/>
      <c r="CX86" s="105"/>
      <c r="CY86" s="105"/>
      <c r="CZ86" s="105"/>
      <c r="DA86" s="105"/>
      <c r="DB86" s="105"/>
      <c r="DC86" s="105"/>
      <c r="DD86" s="105"/>
      <c r="DE86" s="105"/>
      <c r="DF86" s="105"/>
      <c r="DG86" s="105"/>
      <c r="DH86" s="105"/>
      <c r="DI86" s="105"/>
      <c r="DJ86" s="105"/>
      <c r="DK86" s="105"/>
      <c r="DL86" s="105"/>
      <c r="DM86" s="105"/>
      <c r="DN86" s="105"/>
      <c r="DO86" s="105"/>
      <c r="DP86" s="105"/>
      <c r="DQ86" s="105"/>
      <c r="DR86" s="105"/>
      <c r="DS86" s="105"/>
      <c r="DT86" s="105"/>
      <c r="DU86" s="105"/>
      <c r="DV86" s="105"/>
      <c r="DW86" s="105"/>
      <c r="DX86" s="105"/>
      <c r="DY86" s="105"/>
      <c r="DZ86" s="105"/>
      <c r="EA86" s="105"/>
      <c r="EB86" s="105"/>
      <c r="EC86" s="105"/>
      <c r="ED86" s="105"/>
      <c r="EE86" s="105"/>
      <c r="EF86" s="105"/>
      <c r="EG86" s="105"/>
      <c r="EH86" s="105"/>
      <c r="EI86" s="105"/>
      <c r="EJ86" s="105"/>
      <c r="EK86" s="105"/>
      <c r="EL86" s="105"/>
      <c r="EM86" s="105"/>
      <c r="EN86" s="105"/>
      <c r="EO86" s="105"/>
      <c r="EP86" s="105"/>
      <c r="EQ86" s="105"/>
      <c r="ER86" s="105"/>
      <c r="ES86" s="105"/>
      <c r="ET86" s="105"/>
      <c r="EU86" s="105"/>
      <c r="EV86" s="105"/>
      <c r="EW86" s="105"/>
      <c r="EX86" s="105"/>
      <c r="EY86" s="105"/>
      <c r="EZ86" s="105"/>
      <c r="FA86" s="105"/>
      <c r="FB86" s="105"/>
      <c r="FC86" s="105"/>
      <c r="FD86" s="105"/>
      <c r="FE86" s="105"/>
      <c r="FF86" s="105"/>
      <c r="FG86" s="105"/>
      <c r="FH86" s="105"/>
      <c r="FI86" s="105"/>
      <c r="FJ86" s="105"/>
      <c r="FK86" s="105"/>
      <c r="FL86" s="105"/>
      <c r="FM86" s="105"/>
      <c r="FN86" s="105"/>
      <c r="FO86" s="105"/>
      <c r="FP86" s="105"/>
      <c r="FQ86" s="105"/>
      <c r="FR86" s="105"/>
      <c r="FS86" s="105"/>
      <c r="FT86" s="105"/>
      <c r="FU86" s="105"/>
      <c r="FV86" s="105"/>
      <c r="FW86" s="105"/>
      <c r="FX86" s="105"/>
      <c r="FY86" s="105"/>
      <c r="FZ86" s="105"/>
      <c r="GA86" s="105"/>
      <c r="GB86" s="105"/>
      <c r="GC86" s="105"/>
      <c r="GD86" s="105"/>
      <c r="GE86" s="105"/>
      <c r="GF86" s="105"/>
      <c r="GG86" s="105"/>
      <c r="GH86" s="105"/>
      <c r="GI86" s="105"/>
      <c r="GJ86" s="105"/>
      <c r="GK86" s="105"/>
      <c r="GL86" s="105"/>
      <c r="GM86" s="105"/>
      <c r="GN86" s="105"/>
      <c r="GO86" s="105"/>
      <c r="GP86" s="105"/>
      <c r="GQ86" s="105"/>
      <c r="GR86" s="105"/>
      <c r="GS86" s="105"/>
      <c r="GT86" s="105"/>
      <c r="GU86" s="105"/>
      <c r="GV86" s="105"/>
      <c r="GW86" s="105"/>
      <c r="GX86" s="105"/>
      <c r="GY86" s="105"/>
      <c r="GZ86" s="105"/>
      <c r="HA86" s="105"/>
      <c r="HB86" s="105"/>
      <c r="HC86" s="105"/>
      <c r="HD86" s="105"/>
      <c r="HE86" s="105"/>
      <c r="HF86" s="105"/>
      <c r="HG86" s="105"/>
      <c r="HH86" s="105"/>
      <c r="HI86" s="105"/>
      <c r="HJ86" s="105"/>
      <c r="HK86" s="105"/>
      <c r="HL86" s="105"/>
      <c r="HM86" s="105"/>
      <c r="HN86" s="105"/>
      <c r="HO86" s="105"/>
      <c r="HP86" s="105"/>
      <c r="HQ86" s="105"/>
      <c r="HR86" s="105"/>
      <c r="HS86" s="105"/>
      <c r="HT86" s="105"/>
      <c r="HU86" s="105"/>
      <c r="HV86" s="105"/>
      <c r="HW86" s="105"/>
      <c r="HX86" s="105"/>
      <c r="HY86" s="105"/>
      <c r="HZ86" s="105"/>
      <c r="IA86" s="105"/>
      <c r="IB86" s="105"/>
    </row>
    <row r="87" spans="1:236" s="116" customFormat="1" ht="26.55" customHeight="1" x14ac:dyDescent="0.25">
      <c r="A87" s="79">
        <v>81</v>
      </c>
      <c r="B87" s="113"/>
      <c r="C87" s="113"/>
      <c r="D87" s="114"/>
      <c r="E87" s="114"/>
      <c r="F87" s="115"/>
      <c r="G87" s="123" t="s">
        <v>77</v>
      </c>
      <c r="H87" s="123" t="s">
        <v>77</v>
      </c>
      <c r="I87" s="123" t="s">
        <v>77</v>
      </c>
      <c r="J87" s="123" t="s">
        <v>77</v>
      </c>
      <c r="K87" s="123" t="s">
        <v>9</v>
      </c>
      <c r="L87" s="116" t="s">
        <v>8</v>
      </c>
      <c r="M87" s="116" t="s">
        <v>8</v>
      </c>
      <c r="N87" s="116" t="s">
        <v>8</v>
      </c>
      <c r="O87" s="116" t="s">
        <v>8</v>
      </c>
      <c r="P87" s="131" t="s">
        <v>77</v>
      </c>
      <c r="Q87" s="124" t="s">
        <v>35</v>
      </c>
      <c r="R87" s="174">
        <v>0</v>
      </c>
      <c r="S87" s="175" t="s">
        <v>59</v>
      </c>
      <c r="T87" s="175" t="s">
        <v>271</v>
      </c>
      <c r="U87" s="176" t="str">
        <f t="shared" si="52"/>
        <v>&lt; 30 mn</v>
      </c>
      <c r="V87" s="177" t="s">
        <v>32</v>
      </c>
      <c r="W87" s="178" t="s">
        <v>112</v>
      </c>
      <c r="X87" s="179">
        <f t="shared" si="61"/>
        <v>0</v>
      </c>
      <c r="Y87" s="179">
        <f t="shared" si="62"/>
        <v>0</v>
      </c>
      <c r="Z87" s="179">
        <f t="shared" si="63"/>
        <v>0</v>
      </c>
      <c r="AA87" s="179">
        <f t="shared" si="64"/>
        <v>0</v>
      </c>
      <c r="AB87" s="179">
        <f t="shared" si="65"/>
        <v>0</v>
      </c>
      <c r="AC87" s="179">
        <f t="shared" si="66"/>
        <v>0</v>
      </c>
      <c r="AD87" s="179">
        <f t="shared" si="67"/>
        <v>0</v>
      </c>
      <c r="AE87" s="179">
        <f t="shared" si="68"/>
        <v>0</v>
      </c>
      <c r="AF87" s="179">
        <f t="shared" si="69"/>
        <v>0</v>
      </c>
      <c r="AG87" s="179">
        <f t="shared" si="70"/>
        <v>0</v>
      </c>
      <c r="AH87" s="179">
        <f t="shared" si="71"/>
        <v>0</v>
      </c>
      <c r="AI87" s="179">
        <f t="shared" si="72"/>
        <v>0</v>
      </c>
      <c r="AJ87" s="180">
        <f t="shared" si="91"/>
        <v>0</v>
      </c>
      <c r="AK87" s="180">
        <f t="shared" si="92"/>
        <v>0</v>
      </c>
      <c r="AL87" s="180" t="str">
        <f t="shared" si="93"/>
        <v>0</v>
      </c>
      <c r="AM87" s="180" t="str">
        <f t="shared" si="100"/>
        <v>0</v>
      </c>
      <c r="AN87" s="180" t="str">
        <f t="shared" si="101"/>
        <v>0</v>
      </c>
      <c r="AO87" s="181" t="str">
        <f t="shared" si="94"/>
        <v>NON</v>
      </c>
      <c r="AP87" s="181" t="str">
        <f t="shared" si="60"/>
        <v>NON</v>
      </c>
      <c r="AQ87" s="181" t="str">
        <f t="shared" si="102"/>
        <v>NON</v>
      </c>
      <c r="AR87" s="181" t="str">
        <f t="shared" si="73"/>
        <v>NON</v>
      </c>
      <c r="AS87" s="182">
        <f t="shared" si="74"/>
        <v>0</v>
      </c>
      <c r="AT87" s="182">
        <f t="shared" si="75"/>
        <v>0</v>
      </c>
      <c r="AU87" s="182">
        <f t="shared" si="76"/>
        <v>0</v>
      </c>
      <c r="AV87" s="182">
        <f t="shared" si="77"/>
        <v>0</v>
      </c>
      <c r="AW87" s="182">
        <f t="shared" si="78"/>
        <v>1</v>
      </c>
      <c r="AX87" s="182">
        <f t="shared" si="79"/>
        <v>1</v>
      </c>
      <c r="AY87" s="182">
        <f t="shared" si="80"/>
        <v>1</v>
      </c>
      <c r="AZ87" s="182">
        <f t="shared" si="81"/>
        <v>1</v>
      </c>
      <c r="BA87" s="182">
        <f t="shared" si="82"/>
        <v>1</v>
      </c>
      <c r="BB87" s="183">
        <f t="shared" si="95"/>
        <v>0</v>
      </c>
      <c r="BC87" s="184">
        <f t="shared" si="53"/>
        <v>11</v>
      </c>
      <c r="BD87" s="184">
        <f t="shared" si="54"/>
        <v>11</v>
      </c>
      <c r="BE87" s="185">
        <f t="shared" si="55"/>
        <v>1</v>
      </c>
      <c r="BF87" s="185">
        <f t="shared" si="83"/>
        <v>1</v>
      </c>
      <c r="BG87" s="186">
        <f t="shared" si="96"/>
        <v>1</v>
      </c>
      <c r="BH87" s="187">
        <f t="shared" si="56"/>
        <v>1</v>
      </c>
      <c r="BI87" s="187">
        <f t="shared" si="57"/>
        <v>1</v>
      </c>
      <c r="BJ87" s="187" t="str">
        <f t="shared" si="58"/>
        <v>Faible</v>
      </c>
      <c r="BK87" s="187">
        <f t="shared" si="59"/>
        <v>1</v>
      </c>
      <c r="BL87" s="187">
        <f t="shared" si="84"/>
        <v>1</v>
      </c>
      <c r="BM87" s="187">
        <f t="shared" si="85"/>
        <v>0.5</v>
      </c>
      <c r="BN87" s="187">
        <f t="shared" si="86"/>
        <v>1</v>
      </c>
      <c r="BO87" s="186">
        <f t="shared" si="97"/>
        <v>0.5</v>
      </c>
      <c r="BP87" s="188" t="str">
        <f t="shared" si="98"/>
        <v>RISQUE MINIME</v>
      </c>
      <c r="BQ87" s="182">
        <f t="shared" si="87"/>
        <v>0</v>
      </c>
      <c r="BR87" s="182">
        <f t="shared" si="88"/>
        <v>0</v>
      </c>
      <c r="BS87" s="182">
        <f t="shared" si="89"/>
        <v>0</v>
      </c>
      <c r="BT87" s="182">
        <f t="shared" si="90"/>
        <v>0</v>
      </c>
      <c r="BU87" s="182">
        <f t="shared" si="99"/>
        <v>0</v>
      </c>
      <c r="BV87" s="159" t="str">
        <f t="shared" si="103"/>
        <v>NON</v>
      </c>
      <c r="BW87" s="105"/>
      <c r="BX87" s="105"/>
      <c r="BY87" s="105"/>
      <c r="BZ87" s="105"/>
      <c r="CA87" s="105"/>
      <c r="CB87" s="105"/>
      <c r="CC87" s="105"/>
      <c r="CD87" s="105"/>
      <c r="CE87" s="105"/>
      <c r="CF87" s="105"/>
      <c r="CG87" s="105"/>
      <c r="CH87" s="105"/>
      <c r="CI87" s="105"/>
      <c r="CJ87" s="105"/>
      <c r="CK87" s="105"/>
      <c r="CL87" s="105"/>
      <c r="CM87" s="105"/>
      <c r="CN87" s="105"/>
      <c r="CO87" s="105"/>
      <c r="CP87" s="105"/>
      <c r="CQ87" s="105"/>
      <c r="CR87" s="105"/>
      <c r="CS87" s="105"/>
      <c r="CT87" s="105"/>
      <c r="CU87" s="105"/>
      <c r="CV87" s="105"/>
      <c r="CW87" s="105"/>
      <c r="CX87" s="105"/>
      <c r="CY87" s="105"/>
      <c r="CZ87" s="105"/>
      <c r="DA87" s="105"/>
      <c r="DB87" s="105"/>
      <c r="DC87" s="105"/>
      <c r="DD87" s="105"/>
      <c r="DE87" s="105"/>
      <c r="DF87" s="105"/>
      <c r="DG87" s="105"/>
      <c r="DH87" s="105"/>
      <c r="DI87" s="105"/>
      <c r="DJ87" s="105"/>
      <c r="DK87" s="105"/>
      <c r="DL87" s="105"/>
      <c r="DM87" s="105"/>
      <c r="DN87" s="105"/>
      <c r="DO87" s="105"/>
      <c r="DP87" s="105"/>
      <c r="DQ87" s="105"/>
      <c r="DR87" s="105"/>
      <c r="DS87" s="105"/>
      <c r="DT87" s="105"/>
      <c r="DU87" s="105"/>
      <c r="DV87" s="105"/>
      <c r="DW87" s="105"/>
      <c r="DX87" s="105"/>
      <c r="DY87" s="105"/>
      <c r="DZ87" s="105"/>
      <c r="EA87" s="105"/>
      <c r="EB87" s="105"/>
      <c r="EC87" s="105"/>
      <c r="ED87" s="105"/>
      <c r="EE87" s="105"/>
      <c r="EF87" s="105"/>
      <c r="EG87" s="105"/>
      <c r="EH87" s="105"/>
      <c r="EI87" s="105"/>
      <c r="EJ87" s="105"/>
      <c r="EK87" s="105"/>
      <c r="EL87" s="105"/>
      <c r="EM87" s="105"/>
      <c r="EN87" s="105"/>
      <c r="EO87" s="105"/>
      <c r="EP87" s="105"/>
      <c r="EQ87" s="105"/>
      <c r="ER87" s="105"/>
      <c r="ES87" s="105"/>
      <c r="ET87" s="105"/>
      <c r="EU87" s="105"/>
      <c r="EV87" s="105"/>
      <c r="EW87" s="105"/>
      <c r="EX87" s="105"/>
      <c r="EY87" s="105"/>
      <c r="EZ87" s="105"/>
      <c r="FA87" s="105"/>
      <c r="FB87" s="105"/>
      <c r="FC87" s="105"/>
      <c r="FD87" s="105"/>
      <c r="FE87" s="105"/>
      <c r="FF87" s="105"/>
      <c r="FG87" s="105"/>
      <c r="FH87" s="105"/>
      <c r="FI87" s="105"/>
      <c r="FJ87" s="105"/>
      <c r="FK87" s="105"/>
      <c r="FL87" s="105"/>
      <c r="FM87" s="105"/>
      <c r="FN87" s="105"/>
      <c r="FO87" s="105"/>
      <c r="FP87" s="105"/>
      <c r="FQ87" s="105"/>
      <c r="FR87" s="105"/>
      <c r="FS87" s="105"/>
      <c r="FT87" s="105"/>
      <c r="FU87" s="105"/>
      <c r="FV87" s="105"/>
      <c r="FW87" s="105"/>
      <c r="FX87" s="105"/>
      <c r="FY87" s="105"/>
      <c r="FZ87" s="105"/>
      <c r="GA87" s="105"/>
      <c r="GB87" s="105"/>
      <c r="GC87" s="105"/>
      <c r="GD87" s="105"/>
      <c r="GE87" s="105"/>
      <c r="GF87" s="105"/>
      <c r="GG87" s="105"/>
      <c r="GH87" s="105"/>
      <c r="GI87" s="105"/>
      <c r="GJ87" s="105"/>
      <c r="GK87" s="105"/>
      <c r="GL87" s="105"/>
      <c r="GM87" s="105"/>
      <c r="GN87" s="105"/>
      <c r="GO87" s="105"/>
      <c r="GP87" s="105"/>
      <c r="GQ87" s="105"/>
      <c r="GR87" s="105"/>
      <c r="GS87" s="105"/>
      <c r="GT87" s="105"/>
      <c r="GU87" s="105"/>
      <c r="GV87" s="105"/>
      <c r="GW87" s="105"/>
      <c r="GX87" s="105"/>
      <c r="GY87" s="105"/>
      <c r="GZ87" s="105"/>
      <c r="HA87" s="105"/>
      <c r="HB87" s="105"/>
      <c r="HC87" s="105"/>
      <c r="HD87" s="105"/>
      <c r="HE87" s="105"/>
      <c r="HF87" s="105"/>
      <c r="HG87" s="105"/>
      <c r="HH87" s="105"/>
      <c r="HI87" s="105"/>
      <c r="HJ87" s="105"/>
      <c r="HK87" s="105"/>
      <c r="HL87" s="105"/>
      <c r="HM87" s="105"/>
      <c r="HN87" s="105"/>
      <c r="HO87" s="105"/>
      <c r="HP87" s="105"/>
      <c r="HQ87" s="105"/>
      <c r="HR87" s="105"/>
      <c r="HS87" s="105"/>
      <c r="HT87" s="105"/>
      <c r="HU87" s="105"/>
      <c r="HV87" s="105"/>
      <c r="HW87" s="105"/>
      <c r="HX87" s="105"/>
      <c r="HY87" s="105"/>
      <c r="HZ87" s="105"/>
      <c r="IA87" s="105"/>
      <c r="IB87" s="105"/>
    </row>
    <row r="88" spans="1:236" s="116" customFormat="1" ht="26.55" customHeight="1" x14ac:dyDescent="0.25">
      <c r="A88" s="79">
        <v>82</v>
      </c>
      <c r="B88" s="113"/>
      <c r="C88" s="113"/>
      <c r="D88" s="114"/>
      <c r="E88" s="114"/>
      <c r="F88" s="115"/>
      <c r="G88" s="123" t="s">
        <v>77</v>
      </c>
      <c r="H88" s="123" t="s">
        <v>77</v>
      </c>
      <c r="I88" s="123" t="s">
        <v>77</v>
      </c>
      <c r="J88" s="123" t="s">
        <v>77</v>
      </c>
      <c r="K88" s="123" t="s">
        <v>9</v>
      </c>
      <c r="L88" s="116" t="s">
        <v>8</v>
      </c>
      <c r="M88" s="116" t="s">
        <v>8</v>
      </c>
      <c r="N88" s="116" t="s">
        <v>8</v>
      </c>
      <c r="O88" s="116" t="s">
        <v>8</v>
      </c>
      <c r="P88" s="131" t="s">
        <v>77</v>
      </c>
      <c r="Q88" s="124" t="s">
        <v>35</v>
      </c>
      <c r="R88" s="174">
        <v>0</v>
      </c>
      <c r="S88" s="175" t="s">
        <v>59</v>
      </c>
      <c r="T88" s="175" t="s">
        <v>271</v>
      </c>
      <c r="U88" s="176" t="str">
        <f t="shared" si="52"/>
        <v>&lt; 30 mn</v>
      </c>
      <c r="V88" s="177" t="s">
        <v>32</v>
      </c>
      <c r="W88" s="178" t="s">
        <v>112</v>
      </c>
      <c r="X88" s="179">
        <f t="shared" si="61"/>
        <v>0</v>
      </c>
      <c r="Y88" s="179">
        <f t="shared" si="62"/>
        <v>0</v>
      </c>
      <c r="Z88" s="179">
        <f t="shared" si="63"/>
        <v>0</v>
      </c>
      <c r="AA88" s="179">
        <f t="shared" si="64"/>
        <v>0</v>
      </c>
      <c r="AB88" s="179">
        <f t="shared" si="65"/>
        <v>0</v>
      </c>
      <c r="AC88" s="179">
        <f t="shared" si="66"/>
        <v>0</v>
      </c>
      <c r="AD88" s="179">
        <f t="shared" si="67"/>
        <v>0</v>
      </c>
      <c r="AE88" s="179">
        <f t="shared" si="68"/>
        <v>0</v>
      </c>
      <c r="AF88" s="179">
        <f t="shared" si="69"/>
        <v>0</v>
      </c>
      <c r="AG88" s="179">
        <f t="shared" si="70"/>
        <v>0</v>
      </c>
      <c r="AH88" s="179">
        <f t="shared" si="71"/>
        <v>0</v>
      </c>
      <c r="AI88" s="179">
        <f t="shared" si="72"/>
        <v>0</v>
      </c>
      <c r="AJ88" s="180">
        <f t="shared" si="91"/>
        <v>0</v>
      </c>
      <c r="AK88" s="180">
        <f t="shared" si="92"/>
        <v>0</v>
      </c>
      <c r="AL88" s="180" t="str">
        <f t="shared" si="93"/>
        <v>0</v>
      </c>
      <c r="AM88" s="180" t="str">
        <f t="shared" si="100"/>
        <v>0</v>
      </c>
      <c r="AN88" s="180" t="str">
        <f t="shared" si="101"/>
        <v>0</v>
      </c>
      <c r="AO88" s="181" t="str">
        <f t="shared" si="94"/>
        <v>NON</v>
      </c>
      <c r="AP88" s="181" t="str">
        <f t="shared" si="60"/>
        <v>NON</v>
      </c>
      <c r="AQ88" s="181" t="str">
        <f t="shared" si="102"/>
        <v>NON</v>
      </c>
      <c r="AR88" s="181" t="str">
        <f t="shared" si="73"/>
        <v>NON</v>
      </c>
      <c r="AS88" s="182">
        <f t="shared" si="74"/>
        <v>0</v>
      </c>
      <c r="AT88" s="182">
        <f t="shared" si="75"/>
        <v>0</v>
      </c>
      <c r="AU88" s="182">
        <f t="shared" si="76"/>
        <v>0</v>
      </c>
      <c r="AV88" s="182">
        <f t="shared" si="77"/>
        <v>0</v>
      </c>
      <c r="AW88" s="182">
        <f t="shared" si="78"/>
        <v>1</v>
      </c>
      <c r="AX88" s="182">
        <f t="shared" si="79"/>
        <v>1</v>
      </c>
      <c r="AY88" s="182">
        <f t="shared" si="80"/>
        <v>1</v>
      </c>
      <c r="AZ88" s="182">
        <f t="shared" si="81"/>
        <v>1</v>
      </c>
      <c r="BA88" s="182">
        <f t="shared" si="82"/>
        <v>1</v>
      </c>
      <c r="BB88" s="183">
        <f t="shared" si="95"/>
        <v>0</v>
      </c>
      <c r="BC88" s="184">
        <f t="shared" si="53"/>
        <v>11</v>
      </c>
      <c r="BD88" s="184">
        <f t="shared" si="54"/>
        <v>11</v>
      </c>
      <c r="BE88" s="185">
        <f t="shared" si="55"/>
        <v>1</v>
      </c>
      <c r="BF88" s="185">
        <f t="shared" si="83"/>
        <v>1</v>
      </c>
      <c r="BG88" s="186">
        <f t="shared" si="96"/>
        <v>1</v>
      </c>
      <c r="BH88" s="187">
        <f t="shared" si="56"/>
        <v>1</v>
      </c>
      <c r="BI88" s="187">
        <f t="shared" si="57"/>
        <v>1</v>
      </c>
      <c r="BJ88" s="187" t="str">
        <f t="shared" si="58"/>
        <v>Faible</v>
      </c>
      <c r="BK88" s="187">
        <f t="shared" si="59"/>
        <v>1</v>
      </c>
      <c r="BL88" s="187">
        <f t="shared" si="84"/>
        <v>1</v>
      </c>
      <c r="BM88" s="187">
        <f t="shared" si="85"/>
        <v>0.5</v>
      </c>
      <c r="BN88" s="187">
        <f t="shared" si="86"/>
        <v>1</v>
      </c>
      <c r="BO88" s="186">
        <f t="shared" si="97"/>
        <v>0.5</v>
      </c>
      <c r="BP88" s="188" t="str">
        <f t="shared" si="98"/>
        <v>RISQUE MINIME</v>
      </c>
      <c r="BQ88" s="182">
        <f t="shared" si="87"/>
        <v>0</v>
      </c>
      <c r="BR88" s="182">
        <f t="shared" si="88"/>
        <v>0</v>
      </c>
      <c r="BS88" s="182">
        <f t="shared" si="89"/>
        <v>0</v>
      </c>
      <c r="BT88" s="182">
        <f t="shared" si="90"/>
        <v>0</v>
      </c>
      <c r="BU88" s="182">
        <f t="shared" si="99"/>
        <v>0</v>
      </c>
      <c r="BV88" s="159" t="str">
        <f t="shared" si="103"/>
        <v>NON</v>
      </c>
      <c r="BW88" s="105"/>
      <c r="BX88" s="105"/>
      <c r="BY88" s="105"/>
      <c r="BZ88" s="105"/>
      <c r="CA88" s="105"/>
      <c r="CB88" s="105"/>
      <c r="CC88" s="105"/>
      <c r="CD88" s="105"/>
      <c r="CE88" s="105"/>
      <c r="CF88" s="105"/>
      <c r="CG88" s="105"/>
      <c r="CH88" s="105"/>
      <c r="CI88" s="105"/>
      <c r="CJ88" s="105"/>
      <c r="CK88" s="105"/>
      <c r="CL88" s="105"/>
      <c r="CM88" s="105"/>
      <c r="CN88" s="105"/>
      <c r="CO88" s="105"/>
      <c r="CP88" s="105"/>
      <c r="CQ88" s="105"/>
      <c r="CR88" s="105"/>
      <c r="CS88" s="105"/>
      <c r="CT88" s="105"/>
      <c r="CU88" s="105"/>
      <c r="CV88" s="105"/>
      <c r="CW88" s="105"/>
      <c r="CX88" s="105"/>
      <c r="CY88" s="105"/>
      <c r="CZ88" s="105"/>
      <c r="DA88" s="105"/>
      <c r="DB88" s="105"/>
      <c r="DC88" s="105"/>
      <c r="DD88" s="105"/>
      <c r="DE88" s="105"/>
      <c r="DF88" s="105"/>
      <c r="DG88" s="105"/>
      <c r="DH88" s="105"/>
      <c r="DI88" s="105"/>
      <c r="DJ88" s="105"/>
      <c r="DK88" s="105"/>
      <c r="DL88" s="105"/>
      <c r="DM88" s="105"/>
      <c r="DN88" s="105"/>
      <c r="DO88" s="105"/>
      <c r="DP88" s="105"/>
      <c r="DQ88" s="105"/>
      <c r="DR88" s="105"/>
      <c r="DS88" s="105"/>
      <c r="DT88" s="105"/>
      <c r="DU88" s="105"/>
      <c r="DV88" s="105"/>
      <c r="DW88" s="105"/>
      <c r="DX88" s="105"/>
      <c r="DY88" s="105"/>
      <c r="DZ88" s="105"/>
      <c r="EA88" s="105"/>
      <c r="EB88" s="105"/>
      <c r="EC88" s="105"/>
      <c r="ED88" s="105"/>
      <c r="EE88" s="105"/>
      <c r="EF88" s="105"/>
      <c r="EG88" s="105"/>
      <c r="EH88" s="105"/>
      <c r="EI88" s="105"/>
      <c r="EJ88" s="105"/>
      <c r="EK88" s="105"/>
      <c r="EL88" s="105"/>
      <c r="EM88" s="105"/>
      <c r="EN88" s="105"/>
      <c r="EO88" s="105"/>
      <c r="EP88" s="105"/>
      <c r="EQ88" s="105"/>
      <c r="ER88" s="105"/>
      <c r="ES88" s="105"/>
      <c r="ET88" s="105"/>
      <c r="EU88" s="105"/>
      <c r="EV88" s="105"/>
      <c r="EW88" s="105"/>
      <c r="EX88" s="105"/>
      <c r="EY88" s="105"/>
      <c r="EZ88" s="105"/>
      <c r="FA88" s="105"/>
      <c r="FB88" s="105"/>
      <c r="FC88" s="105"/>
      <c r="FD88" s="105"/>
      <c r="FE88" s="105"/>
      <c r="FF88" s="105"/>
      <c r="FG88" s="105"/>
      <c r="FH88" s="105"/>
      <c r="FI88" s="105"/>
      <c r="FJ88" s="105"/>
      <c r="FK88" s="105"/>
      <c r="FL88" s="105"/>
      <c r="FM88" s="105"/>
      <c r="FN88" s="105"/>
      <c r="FO88" s="105"/>
      <c r="FP88" s="105"/>
      <c r="FQ88" s="105"/>
      <c r="FR88" s="105"/>
      <c r="FS88" s="105"/>
      <c r="FT88" s="105"/>
      <c r="FU88" s="105"/>
      <c r="FV88" s="105"/>
      <c r="FW88" s="105"/>
      <c r="FX88" s="105"/>
      <c r="FY88" s="105"/>
      <c r="FZ88" s="105"/>
      <c r="GA88" s="105"/>
      <c r="GB88" s="105"/>
      <c r="GC88" s="105"/>
      <c r="GD88" s="105"/>
      <c r="GE88" s="105"/>
      <c r="GF88" s="105"/>
      <c r="GG88" s="105"/>
      <c r="GH88" s="105"/>
      <c r="GI88" s="105"/>
      <c r="GJ88" s="105"/>
      <c r="GK88" s="105"/>
      <c r="GL88" s="105"/>
      <c r="GM88" s="105"/>
      <c r="GN88" s="105"/>
      <c r="GO88" s="105"/>
      <c r="GP88" s="105"/>
      <c r="GQ88" s="105"/>
      <c r="GR88" s="105"/>
      <c r="GS88" s="105"/>
      <c r="GT88" s="105"/>
      <c r="GU88" s="105"/>
      <c r="GV88" s="105"/>
      <c r="GW88" s="105"/>
      <c r="GX88" s="105"/>
      <c r="GY88" s="105"/>
      <c r="GZ88" s="105"/>
      <c r="HA88" s="105"/>
      <c r="HB88" s="105"/>
      <c r="HC88" s="105"/>
      <c r="HD88" s="105"/>
      <c r="HE88" s="105"/>
      <c r="HF88" s="105"/>
      <c r="HG88" s="105"/>
      <c r="HH88" s="105"/>
      <c r="HI88" s="105"/>
      <c r="HJ88" s="105"/>
      <c r="HK88" s="105"/>
      <c r="HL88" s="105"/>
      <c r="HM88" s="105"/>
      <c r="HN88" s="105"/>
      <c r="HO88" s="105"/>
      <c r="HP88" s="105"/>
      <c r="HQ88" s="105"/>
      <c r="HR88" s="105"/>
      <c r="HS88" s="105"/>
      <c r="HT88" s="105"/>
      <c r="HU88" s="105"/>
      <c r="HV88" s="105"/>
      <c r="HW88" s="105"/>
      <c r="HX88" s="105"/>
      <c r="HY88" s="105"/>
      <c r="HZ88" s="105"/>
      <c r="IA88" s="105"/>
      <c r="IB88" s="105"/>
    </row>
    <row r="89" spans="1:236" s="116" customFormat="1" ht="26.55" customHeight="1" x14ac:dyDescent="0.25">
      <c r="A89" s="79">
        <v>83</v>
      </c>
      <c r="B89" s="113"/>
      <c r="C89" s="113"/>
      <c r="D89" s="114"/>
      <c r="E89" s="114"/>
      <c r="F89" s="115"/>
      <c r="G89" s="123" t="s">
        <v>77</v>
      </c>
      <c r="H89" s="123" t="s">
        <v>77</v>
      </c>
      <c r="I89" s="123" t="s">
        <v>77</v>
      </c>
      <c r="J89" s="123" t="s">
        <v>77</v>
      </c>
      <c r="K89" s="123" t="s">
        <v>9</v>
      </c>
      <c r="L89" s="116" t="s">
        <v>8</v>
      </c>
      <c r="M89" s="116" t="s">
        <v>8</v>
      </c>
      <c r="N89" s="116" t="s">
        <v>8</v>
      </c>
      <c r="O89" s="116" t="s">
        <v>8</v>
      </c>
      <c r="P89" s="131" t="s">
        <v>77</v>
      </c>
      <c r="Q89" s="124" t="s">
        <v>35</v>
      </c>
      <c r="R89" s="174">
        <v>0</v>
      </c>
      <c r="S89" s="175" t="s">
        <v>59</v>
      </c>
      <c r="T89" s="175" t="s">
        <v>271</v>
      </c>
      <c r="U89" s="176" t="str">
        <f t="shared" si="52"/>
        <v>&lt; 30 mn</v>
      </c>
      <c r="V89" s="177" t="s">
        <v>32</v>
      </c>
      <c r="W89" s="178" t="s">
        <v>112</v>
      </c>
      <c r="X89" s="179">
        <f t="shared" si="61"/>
        <v>0</v>
      </c>
      <c r="Y89" s="179">
        <f t="shared" si="62"/>
        <v>0</v>
      </c>
      <c r="Z89" s="179">
        <f t="shared" si="63"/>
        <v>0</v>
      </c>
      <c r="AA89" s="179">
        <f t="shared" si="64"/>
        <v>0</v>
      </c>
      <c r="AB89" s="179">
        <f t="shared" si="65"/>
        <v>0</v>
      </c>
      <c r="AC89" s="179">
        <f t="shared" si="66"/>
        <v>0</v>
      </c>
      <c r="AD89" s="179">
        <f t="shared" si="67"/>
        <v>0</v>
      </c>
      <c r="AE89" s="179">
        <f t="shared" si="68"/>
        <v>0</v>
      </c>
      <c r="AF89" s="179">
        <f t="shared" si="69"/>
        <v>0</v>
      </c>
      <c r="AG89" s="179">
        <f t="shared" si="70"/>
        <v>0</v>
      </c>
      <c r="AH89" s="179">
        <f t="shared" si="71"/>
        <v>0</v>
      </c>
      <c r="AI89" s="179">
        <f t="shared" si="72"/>
        <v>0</v>
      </c>
      <c r="AJ89" s="180">
        <f t="shared" si="91"/>
        <v>0</v>
      </c>
      <c r="AK89" s="180">
        <f t="shared" si="92"/>
        <v>0</v>
      </c>
      <c r="AL89" s="180" t="str">
        <f t="shared" si="93"/>
        <v>0</v>
      </c>
      <c r="AM89" s="180" t="str">
        <f t="shared" si="100"/>
        <v>0</v>
      </c>
      <c r="AN89" s="180" t="str">
        <f t="shared" si="101"/>
        <v>0</v>
      </c>
      <c r="AO89" s="181" t="str">
        <f t="shared" si="94"/>
        <v>NON</v>
      </c>
      <c r="AP89" s="181" t="str">
        <f t="shared" si="60"/>
        <v>NON</v>
      </c>
      <c r="AQ89" s="181" t="str">
        <f t="shared" si="102"/>
        <v>NON</v>
      </c>
      <c r="AR89" s="181" t="str">
        <f t="shared" si="73"/>
        <v>NON</v>
      </c>
      <c r="AS89" s="182">
        <f t="shared" si="74"/>
        <v>0</v>
      </c>
      <c r="AT89" s="182">
        <f t="shared" si="75"/>
        <v>0</v>
      </c>
      <c r="AU89" s="182">
        <f t="shared" si="76"/>
        <v>0</v>
      </c>
      <c r="AV89" s="182">
        <f t="shared" si="77"/>
        <v>0</v>
      </c>
      <c r="AW89" s="182">
        <f t="shared" si="78"/>
        <v>1</v>
      </c>
      <c r="AX89" s="182">
        <f t="shared" si="79"/>
        <v>1</v>
      </c>
      <c r="AY89" s="182">
        <f t="shared" si="80"/>
        <v>1</v>
      </c>
      <c r="AZ89" s="182">
        <f t="shared" si="81"/>
        <v>1</v>
      </c>
      <c r="BA89" s="182">
        <f t="shared" si="82"/>
        <v>1</v>
      </c>
      <c r="BB89" s="183">
        <f t="shared" si="95"/>
        <v>0</v>
      </c>
      <c r="BC89" s="184">
        <f t="shared" si="53"/>
        <v>11</v>
      </c>
      <c r="BD89" s="184">
        <f t="shared" si="54"/>
        <v>11</v>
      </c>
      <c r="BE89" s="185">
        <f t="shared" si="55"/>
        <v>1</v>
      </c>
      <c r="BF89" s="185">
        <f t="shared" si="83"/>
        <v>1</v>
      </c>
      <c r="BG89" s="186">
        <f t="shared" si="96"/>
        <v>1</v>
      </c>
      <c r="BH89" s="187">
        <f t="shared" si="56"/>
        <v>1</v>
      </c>
      <c r="BI89" s="187">
        <f t="shared" si="57"/>
        <v>1</v>
      </c>
      <c r="BJ89" s="187" t="str">
        <f t="shared" si="58"/>
        <v>Faible</v>
      </c>
      <c r="BK89" s="187">
        <f t="shared" si="59"/>
        <v>1</v>
      </c>
      <c r="BL89" s="187">
        <f t="shared" si="84"/>
        <v>1</v>
      </c>
      <c r="BM89" s="187">
        <f t="shared" si="85"/>
        <v>0.5</v>
      </c>
      <c r="BN89" s="187">
        <f t="shared" si="86"/>
        <v>1</v>
      </c>
      <c r="BO89" s="186">
        <f t="shared" si="97"/>
        <v>0.5</v>
      </c>
      <c r="BP89" s="188" t="str">
        <f t="shared" si="98"/>
        <v>RISQUE MINIME</v>
      </c>
      <c r="BQ89" s="182">
        <f t="shared" si="87"/>
        <v>0</v>
      </c>
      <c r="BR89" s="182">
        <f t="shared" si="88"/>
        <v>0</v>
      </c>
      <c r="BS89" s="182">
        <f t="shared" si="89"/>
        <v>0</v>
      </c>
      <c r="BT89" s="182">
        <f t="shared" si="90"/>
        <v>0</v>
      </c>
      <c r="BU89" s="182">
        <f t="shared" si="99"/>
        <v>0</v>
      </c>
      <c r="BV89" s="159" t="str">
        <f t="shared" si="103"/>
        <v>NON</v>
      </c>
      <c r="BW89" s="105"/>
      <c r="BX89" s="105"/>
      <c r="BY89" s="105"/>
      <c r="BZ89" s="105"/>
      <c r="CA89" s="105"/>
      <c r="CB89" s="105"/>
      <c r="CC89" s="105"/>
      <c r="CD89" s="105"/>
      <c r="CE89" s="105"/>
      <c r="CF89" s="105"/>
      <c r="CG89" s="105"/>
      <c r="CH89" s="105"/>
      <c r="CI89" s="105"/>
      <c r="CJ89" s="105"/>
      <c r="CK89" s="105"/>
      <c r="CL89" s="105"/>
      <c r="CM89" s="105"/>
      <c r="CN89" s="105"/>
      <c r="CO89" s="105"/>
      <c r="CP89" s="105"/>
      <c r="CQ89" s="105"/>
      <c r="CR89" s="105"/>
      <c r="CS89" s="105"/>
      <c r="CT89" s="105"/>
      <c r="CU89" s="105"/>
      <c r="CV89" s="105"/>
      <c r="CW89" s="105"/>
      <c r="CX89" s="105"/>
      <c r="CY89" s="105"/>
      <c r="CZ89" s="105"/>
      <c r="DA89" s="105"/>
      <c r="DB89" s="105"/>
      <c r="DC89" s="105"/>
      <c r="DD89" s="105"/>
      <c r="DE89" s="105"/>
      <c r="DF89" s="105"/>
      <c r="DG89" s="105"/>
      <c r="DH89" s="105"/>
      <c r="DI89" s="105"/>
      <c r="DJ89" s="105"/>
      <c r="DK89" s="105"/>
      <c r="DL89" s="105"/>
      <c r="DM89" s="105"/>
      <c r="DN89" s="105"/>
      <c r="DO89" s="105"/>
      <c r="DP89" s="105"/>
      <c r="DQ89" s="105"/>
      <c r="DR89" s="105"/>
      <c r="DS89" s="105"/>
      <c r="DT89" s="105"/>
      <c r="DU89" s="105"/>
      <c r="DV89" s="105"/>
      <c r="DW89" s="105"/>
      <c r="DX89" s="105"/>
      <c r="DY89" s="105"/>
      <c r="DZ89" s="105"/>
      <c r="EA89" s="105"/>
      <c r="EB89" s="105"/>
      <c r="EC89" s="105"/>
      <c r="ED89" s="105"/>
      <c r="EE89" s="105"/>
      <c r="EF89" s="105"/>
      <c r="EG89" s="105"/>
      <c r="EH89" s="105"/>
      <c r="EI89" s="105"/>
      <c r="EJ89" s="105"/>
      <c r="EK89" s="105"/>
      <c r="EL89" s="105"/>
      <c r="EM89" s="105"/>
      <c r="EN89" s="105"/>
      <c r="EO89" s="105"/>
      <c r="EP89" s="105"/>
      <c r="EQ89" s="105"/>
      <c r="ER89" s="105"/>
      <c r="ES89" s="105"/>
      <c r="ET89" s="105"/>
      <c r="EU89" s="105"/>
      <c r="EV89" s="105"/>
      <c r="EW89" s="105"/>
      <c r="EX89" s="105"/>
      <c r="EY89" s="105"/>
      <c r="EZ89" s="105"/>
      <c r="FA89" s="105"/>
      <c r="FB89" s="105"/>
      <c r="FC89" s="105"/>
      <c r="FD89" s="105"/>
      <c r="FE89" s="105"/>
      <c r="FF89" s="105"/>
      <c r="FG89" s="105"/>
      <c r="FH89" s="105"/>
      <c r="FI89" s="105"/>
      <c r="FJ89" s="105"/>
      <c r="FK89" s="105"/>
      <c r="FL89" s="105"/>
      <c r="FM89" s="105"/>
      <c r="FN89" s="105"/>
      <c r="FO89" s="105"/>
      <c r="FP89" s="105"/>
      <c r="FQ89" s="105"/>
      <c r="FR89" s="105"/>
      <c r="FS89" s="105"/>
      <c r="FT89" s="105"/>
      <c r="FU89" s="105"/>
      <c r="FV89" s="105"/>
      <c r="FW89" s="105"/>
      <c r="FX89" s="105"/>
      <c r="FY89" s="105"/>
      <c r="FZ89" s="105"/>
      <c r="GA89" s="105"/>
      <c r="GB89" s="105"/>
      <c r="GC89" s="105"/>
      <c r="GD89" s="105"/>
      <c r="GE89" s="105"/>
      <c r="GF89" s="105"/>
      <c r="GG89" s="105"/>
      <c r="GH89" s="105"/>
      <c r="GI89" s="105"/>
      <c r="GJ89" s="105"/>
      <c r="GK89" s="105"/>
      <c r="GL89" s="105"/>
      <c r="GM89" s="105"/>
      <c r="GN89" s="105"/>
      <c r="GO89" s="105"/>
      <c r="GP89" s="105"/>
      <c r="GQ89" s="105"/>
      <c r="GR89" s="105"/>
      <c r="GS89" s="105"/>
      <c r="GT89" s="105"/>
      <c r="GU89" s="105"/>
      <c r="GV89" s="105"/>
      <c r="GW89" s="105"/>
      <c r="GX89" s="105"/>
      <c r="GY89" s="105"/>
      <c r="GZ89" s="105"/>
      <c r="HA89" s="105"/>
      <c r="HB89" s="105"/>
      <c r="HC89" s="105"/>
      <c r="HD89" s="105"/>
      <c r="HE89" s="105"/>
      <c r="HF89" s="105"/>
      <c r="HG89" s="105"/>
      <c r="HH89" s="105"/>
      <c r="HI89" s="105"/>
      <c r="HJ89" s="105"/>
      <c r="HK89" s="105"/>
      <c r="HL89" s="105"/>
      <c r="HM89" s="105"/>
      <c r="HN89" s="105"/>
      <c r="HO89" s="105"/>
      <c r="HP89" s="105"/>
      <c r="HQ89" s="105"/>
      <c r="HR89" s="105"/>
      <c r="HS89" s="105"/>
      <c r="HT89" s="105"/>
      <c r="HU89" s="105"/>
      <c r="HV89" s="105"/>
      <c r="HW89" s="105"/>
      <c r="HX89" s="105"/>
      <c r="HY89" s="105"/>
      <c r="HZ89" s="105"/>
      <c r="IA89" s="105"/>
      <c r="IB89" s="105"/>
    </row>
    <row r="90" spans="1:236" s="116" customFormat="1" ht="26.55" customHeight="1" x14ac:dyDescent="0.25">
      <c r="A90" s="79">
        <v>84</v>
      </c>
      <c r="B90" s="113"/>
      <c r="C90" s="113"/>
      <c r="D90" s="114"/>
      <c r="E90" s="114"/>
      <c r="F90" s="115"/>
      <c r="G90" s="123" t="s">
        <v>77</v>
      </c>
      <c r="H90" s="123" t="s">
        <v>77</v>
      </c>
      <c r="I90" s="123" t="s">
        <v>77</v>
      </c>
      <c r="J90" s="123" t="s">
        <v>77</v>
      </c>
      <c r="K90" s="123" t="s">
        <v>9</v>
      </c>
      <c r="L90" s="116" t="s">
        <v>8</v>
      </c>
      <c r="M90" s="116" t="s">
        <v>8</v>
      </c>
      <c r="N90" s="116" t="s">
        <v>8</v>
      </c>
      <c r="O90" s="116" t="s">
        <v>8</v>
      </c>
      <c r="P90" s="131" t="s">
        <v>77</v>
      </c>
      <c r="Q90" s="124" t="s">
        <v>35</v>
      </c>
      <c r="R90" s="174">
        <v>0</v>
      </c>
      <c r="S90" s="175" t="s">
        <v>59</v>
      </c>
      <c r="T90" s="175" t="s">
        <v>271</v>
      </c>
      <c r="U90" s="176" t="str">
        <f t="shared" si="52"/>
        <v>&lt; 30 mn</v>
      </c>
      <c r="V90" s="177" t="s">
        <v>32</v>
      </c>
      <c r="W90" s="178" t="s">
        <v>112</v>
      </c>
      <c r="X90" s="179">
        <f t="shared" si="61"/>
        <v>0</v>
      </c>
      <c r="Y90" s="179">
        <f t="shared" si="62"/>
        <v>0</v>
      </c>
      <c r="Z90" s="179">
        <f t="shared" si="63"/>
        <v>0</v>
      </c>
      <c r="AA90" s="179">
        <f t="shared" si="64"/>
        <v>0</v>
      </c>
      <c r="AB90" s="179">
        <f t="shared" si="65"/>
        <v>0</v>
      </c>
      <c r="AC90" s="179">
        <f t="shared" si="66"/>
        <v>0</v>
      </c>
      <c r="AD90" s="179">
        <f t="shared" si="67"/>
        <v>0</v>
      </c>
      <c r="AE90" s="179">
        <f t="shared" si="68"/>
        <v>0</v>
      </c>
      <c r="AF90" s="179">
        <f t="shared" si="69"/>
        <v>0</v>
      </c>
      <c r="AG90" s="179">
        <f t="shared" si="70"/>
        <v>0</v>
      </c>
      <c r="AH90" s="179">
        <f t="shared" si="71"/>
        <v>0</v>
      </c>
      <c r="AI90" s="179">
        <f t="shared" si="72"/>
        <v>0</v>
      </c>
      <c r="AJ90" s="180">
        <f t="shared" si="91"/>
        <v>0</v>
      </c>
      <c r="AK90" s="180">
        <f t="shared" si="92"/>
        <v>0</v>
      </c>
      <c r="AL90" s="180" t="str">
        <f t="shared" si="93"/>
        <v>0</v>
      </c>
      <c r="AM90" s="180" t="str">
        <f t="shared" si="100"/>
        <v>0</v>
      </c>
      <c r="AN90" s="180" t="str">
        <f t="shared" si="101"/>
        <v>0</v>
      </c>
      <c r="AO90" s="181" t="str">
        <f t="shared" si="94"/>
        <v>NON</v>
      </c>
      <c r="AP90" s="181" t="str">
        <f t="shared" si="60"/>
        <v>NON</v>
      </c>
      <c r="AQ90" s="181" t="str">
        <f t="shared" si="102"/>
        <v>NON</v>
      </c>
      <c r="AR90" s="181" t="str">
        <f t="shared" si="73"/>
        <v>NON</v>
      </c>
      <c r="AS90" s="182">
        <f t="shared" si="74"/>
        <v>0</v>
      </c>
      <c r="AT90" s="182">
        <f t="shared" si="75"/>
        <v>0</v>
      </c>
      <c r="AU90" s="182">
        <f t="shared" si="76"/>
        <v>0</v>
      </c>
      <c r="AV90" s="182">
        <f t="shared" si="77"/>
        <v>0</v>
      </c>
      <c r="AW90" s="182">
        <f t="shared" si="78"/>
        <v>1</v>
      </c>
      <c r="AX90" s="182">
        <f t="shared" si="79"/>
        <v>1</v>
      </c>
      <c r="AY90" s="182">
        <f t="shared" si="80"/>
        <v>1</v>
      </c>
      <c r="AZ90" s="182">
        <f t="shared" si="81"/>
        <v>1</v>
      </c>
      <c r="BA90" s="182">
        <f t="shared" si="82"/>
        <v>1</v>
      </c>
      <c r="BB90" s="183">
        <f t="shared" si="95"/>
        <v>0</v>
      </c>
      <c r="BC90" s="184">
        <f t="shared" si="53"/>
        <v>11</v>
      </c>
      <c r="BD90" s="184">
        <f t="shared" si="54"/>
        <v>11</v>
      </c>
      <c r="BE90" s="185">
        <f t="shared" si="55"/>
        <v>1</v>
      </c>
      <c r="BF90" s="185">
        <f t="shared" si="83"/>
        <v>1</v>
      </c>
      <c r="BG90" s="186">
        <f t="shared" si="96"/>
        <v>1</v>
      </c>
      <c r="BH90" s="187">
        <f t="shared" si="56"/>
        <v>1</v>
      </c>
      <c r="BI90" s="187">
        <f t="shared" si="57"/>
        <v>1</v>
      </c>
      <c r="BJ90" s="187" t="str">
        <f t="shared" si="58"/>
        <v>Faible</v>
      </c>
      <c r="BK90" s="187">
        <f t="shared" si="59"/>
        <v>1</v>
      </c>
      <c r="BL90" s="187">
        <f t="shared" si="84"/>
        <v>1</v>
      </c>
      <c r="BM90" s="187">
        <f t="shared" si="85"/>
        <v>0.5</v>
      </c>
      <c r="BN90" s="187">
        <f t="shared" si="86"/>
        <v>1</v>
      </c>
      <c r="BO90" s="186">
        <f t="shared" si="97"/>
        <v>0.5</v>
      </c>
      <c r="BP90" s="188" t="str">
        <f t="shared" si="98"/>
        <v>RISQUE MINIME</v>
      </c>
      <c r="BQ90" s="182">
        <f t="shared" si="87"/>
        <v>0</v>
      </c>
      <c r="BR90" s="182">
        <f t="shared" si="88"/>
        <v>0</v>
      </c>
      <c r="BS90" s="182">
        <f t="shared" si="89"/>
        <v>0</v>
      </c>
      <c r="BT90" s="182">
        <f t="shared" si="90"/>
        <v>0</v>
      </c>
      <c r="BU90" s="182">
        <f t="shared" si="99"/>
        <v>0</v>
      </c>
      <c r="BV90" s="159" t="str">
        <f t="shared" si="103"/>
        <v>NON</v>
      </c>
      <c r="BW90" s="105"/>
      <c r="BX90" s="105"/>
      <c r="BY90" s="105"/>
      <c r="BZ90" s="105"/>
      <c r="CA90" s="105"/>
      <c r="CB90" s="105"/>
      <c r="CC90" s="105"/>
      <c r="CD90" s="105"/>
      <c r="CE90" s="105"/>
      <c r="CF90" s="105"/>
      <c r="CG90" s="105"/>
      <c r="CH90" s="105"/>
      <c r="CI90" s="105"/>
      <c r="CJ90" s="105"/>
      <c r="CK90" s="105"/>
      <c r="CL90" s="105"/>
      <c r="CM90" s="105"/>
      <c r="CN90" s="105"/>
      <c r="CO90" s="105"/>
      <c r="CP90" s="105"/>
      <c r="CQ90" s="105"/>
      <c r="CR90" s="105"/>
      <c r="CS90" s="105"/>
      <c r="CT90" s="105"/>
      <c r="CU90" s="105"/>
      <c r="CV90" s="105"/>
      <c r="CW90" s="105"/>
      <c r="CX90" s="105"/>
      <c r="CY90" s="105"/>
      <c r="CZ90" s="105"/>
      <c r="DA90" s="105"/>
      <c r="DB90" s="105"/>
      <c r="DC90" s="105"/>
      <c r="DD90" s="105"/>
      <c r="DE90" s="105"/>
      <c r="DF90" s="105"/>
      <c r="DG90" s="105"/>
      <c r="DH90" s="105"/>
      <c r="DI90" s="105"/>
      <c r="DJ90" s="105"/>
      <c r="DK90" s="105"/>
      <c r="DL90" s="105"/>
      <c r="DM90" s="105"/>
      <c r="DN90" s="105"/>
      <c r="DO90" s="105"/>
      <c r="DP90" s="105"/>
      <c r="DQ90" s="105"/>
      <c r="DR90" s="105"/>
      <c r="DS90" s="105"/>
      <c r="DT90" s="105"/>
      <c r="DU90" s="105"/>
      <c r="DV90" s="105"/>
      <c r="DW90" s="105"/>
      <c r="DX90" s="105"/>
      <c r="DY90" s="105"/>
      <c r="DZ90" s="105"/>
      <c r="EA90" s="105"/>
      <c r="EB90" s="105"/>
      <c r="EC90" s="105"/>
      <c r="ED90" s="105"/>
      <c r="EE90" s="105"/>
      <c r="EF90" s="105"/>
      <c r="EG90" s="105"/>
      <c r="EH90" s="105"/>
      <c r="EI90" s="105"/>
      <c r="EJ90" s="105"/>
      <c r="EK90" s="105"/>
      <c r="EL90" s="105"/>
      <c r="EM90" s="105"/>
      <c r="EN90" s="105"/>
      <c r="EO90" s="105"/>
      <c r="EP90" s="105"/>
      <c r="EQ90" s="105"/>
      <c r="ER90" s="105"/>
      <c r="ES90" s="105"/>
      <c r="ET90" s="105"/>
      <c r="EU90" s="105"/>
      <c r="EV90" s="105"/>
      <c r="EW90" s="105"/>
      <c r="EX90" s="105"/>
      <c r="EY90" s="105"/>
      <c r="EZ90" s="105"/>
      <c r="FA90" s="105"/>
      <c r="FB90" s="105"/>
      <c r="FC90" s="105"/>
      <c r="FD90" s="105"/>
      <c r="FE90" s="105"/>
      <c r="FF90" s="105"/>
      <c r="FG90" s="105"/>
      <c r="FH90" s="105"/>
      <c r="FI90" s="105"/>
      <c r="FJ90" s="105"/>
      <c r="FK90" s="105"/>
      <c r="FL90" s="105"/>
      <c r="FM90" s="105"/>
      <c r="FN90" s="105"/>
      <c r="FO90" s="105"/>
      <c r="FP90" s="105"/>
      <c r="FQ90" s="105"/>
      <c r="FR90" s="105"/>
      <c r="FS90" s="105"/>
      <c r="FT90" s="105"/>
      <c r="FU90" s="105"/>
      <c r="FV90" s="105"/>
      <c r="FW90" s="105"/>
      <c r="FX90" s="105"/>
      <c r="FY90" s="105"/>
      <c r="FZ90" s="105"/>
      <c r="GA90" s="105"/>
      <c r="GB90" s="105"/>
      <c r="GC90" s="105"/>
      <c r="GD90" s="105"/>
      <c r="GE90" s="105"/>
      <c r="GF90" s="105"/>
      <c r="GG90" s="105"/>
      <c r="GH90" s="105"/>
      <c r="GI90" s="105"/>
      <c r="GJ90" s="105"/>
      <c r="GK90" s="105"/>
      <c r="GL90" s="105"/>
      <c r="GM90" s="105"/>
      <c r="GN90" s="105"/>
      <c r="GO90" s="105"/>
      <c r="GP90" s="105"/>
      <c r="GQ90" s="105"/>
      <c r="GR90" s="105"/>
      <c r="GS90" s="105"/>
      <c r="GT90" s="105"/>
      <c r="GU90" s="105"/>
      <c r="GV90" s="105"/>
      <c r="GW90" s="105"/>
      <c r="GX90" s="105"/>
      <c r="GY90" s="105"/>
      <c r="GZ90" s="105"/>
      <c r="HA90" s="105"/>
      <c r="HB90" s="105"/>
      <c r="HC90" s="105"/>
      <c r="HD90" s="105"/>
      <c r="HE90" s="105"/>
      <c r="HF90" s="105"/>
      <c r="HG90" s="105"/>
      <c r="HH90" s="105"/>
      <c r="HI90" s="105"/>
      <c r="HJ90" s="105"/>
      <c r="HK90" s="105"/>
      <c r="HL90" s="105"/>
      <c r="HM90" s="105"/>
      <c r="HN90" s="105"/>
      <c r="HO90" s="105"/>
      <c r="HP90" s="105"/>
      <c r="HQ90" s="105"/>
      <c r="HR90" s="105"/>
      <c r="HS90" s="105"/>
      <c r="HT90" s="105"/>
      <c r="HU90" s="105"/>
      <c r="HV90" s="105"/>
      <c r="HW90" s="105"/>
      <c r="HX90" s="105"/>
      <c r="HY90" s="105"/>
      <c r="HZ90" s="105"/>
      <c r="IA90" s="105"/>
      <c r="IB90" s="105"/>
    </row>
    <row r="91" spans="1:236" s="116" customFormat="1" ht="26.55" customHeight="1" x14ac:dyDescent="0.25">
      <c r="A91" s="79">
        <v>85</v>
      </c>
      <c r="B91" s="113"/>
      <c r="C91" s="113"/>
      <c r="D91" s="114"/>
      <c r="E91" s="114"/>
      <c r="F91" s="115"/>
      <c r="G91" s="123" t="s">
        <v>77</v>
      </c>
      <c r="H91" s="123" t="s">
        <v>77</v>
      </c>
      <c r="I91" s="123" t="s">
        <v>77</v>
      </c>
      <c r="J91" s="123" t="s">
        <v>77</v>
      </c>
      <c r="K91" s="123" t="s">
        <v>9</v>
      </c>
      <c r="L91" s="116" t="s">
        <v>8</v>
      </c>
      <c r="M91" s="116" t="s">
        <v>8</v>
      </c>
      <c r="N91" s="116" t="s">
        <v>8</v>
      </c>
      <c r="O91" s="116" t="s">
        <v>8</v>
      </c>
      <c r="P91" s="131" t="s">
        <v>77</v>
      </c>
      <c r="Q91" s="124" t="s">
        <v>35</v>
      </c>
      <c r="R91" s="174">
        <v>0</v>
      </c>
      <c r="S91" s="175" t="s">
        <v>59</v>
      </c>
      <c r="T91" s="175" t="s">
        <v>271</v>
      </c>
      <c r="U91" s="176" t="str">
        <f t="shared" si="52"/>
        <v>&lt; 30 mn</v>
      </c>
      <c r="V91" s="177" t="s">
        <v>32</v>
      </c>
      <c r="W91" s="178" t="s">
        <v>112</v>
      </c>
      <c r="X91" s="179">
        <f t="shared" si="61"/>
        <v>0</v>
      </c>
      <c r="Y91" s="179">
        <f t="shared" si="62"/>
        <v>0</v>
      </c>
      <c r="Z91" s="179">
        <f t="shared" si="63"/>
        <v>0</v>
      </c>
      <c r="AA91" s="179">
        <f t="shared" si="64"/>
        <v>0</v>
      </c>
      <c r="AB91" s="179">
        <f t="shared" si="65"/>
        <v>0</v>
      </c>
      <c r="AC91" s="179">
        <f t="shared" si="66"/>
        <v>0</v>
      </c>
      <c r="AD91" s="179">
        <f t="shared" si="67"/>
        <v>0</v>
      </c>
      <c r="AE91" s="179">
        <f t="shared" si="68"/>
        <v>0</v>
      </c>
      <c r="AF91" s="179">
        <f t="shared" si="69"/>
        <v>0</v>
      </c>
      <c r="AG91" s="179">
        <f t="shared" si="70"/>
        <v>0</v>
      </c>
      <c r="AH91" s="179">
        <f t="shared" si="71"/>
        <v>0</v>
      </c>
      <c r="AI91" s="179">
        <f t="shared" si="72"/>
        <v>0</v>
      </c>
      <c r="AJ91" s="180">
        <f t="shared" si="91"/>
        <v>0</v>
      </c>
      <c r="AK91" s="180">
        <f t="shared" si="92"/>
        <v>0</v>
      </c>
      <c r="AL91" s="180" t="str">
        <f t="shared" si="93"/>
        <v>0</v>
      </c>
      <c r="AM91" s="180" t="str">
        <f t="shared" si="100"/>
        <v>0</v>
      </c>
      <c r="AN91" s="180" t="str">
        <f t="shared" si="101"/>
        <v>0</v>
      </c>
      <c r="AO91" s="181" t="str">
        <f t="shared" si="94"/>
        <v>NON</v>
      </c>
      <c r="AP91" s="181" t="str">
        <f t="shared" si="60"/>
        <v>NON</v>
      </c>
      <c r="AQ91" s="181" t="str">
        <f t="shared" si="102"/>
        <v>NON</v>
      </c>
      <c r="AR91" s="181" t="str">
        <f t="shared" si="73"/>
        <v>NON</v>
      </c>
      <c r="AS91" s="182">
        <f t="shared" si="74"/>
        <v>0</v>
      </c>
      <c r="AT91" s="182">
        <f t="shared" si="75"/>
        <v>0</v>
      </c>
      <c r="AU91" s="182">
        <f t="shared" si="76"/>
        <v>0</v>
      </c>
      <c r="AV91" s="182">
        <f t="shared" si="77"/>
        <v>0</v>
      </c>
      <c r="AW91" s="182">
        <f t="shared" si="78"/>
        <v>1</v>
      </c>
      <c r="AX91" s="182">
        <f t="shared" si="79"/>
        <v>1</v>
      </c>
      <c r="AY91" s="182">
        <f t="shared" si="80"/>
        <v>1</v>
      </c>
      <c r="AZ91" s="182">
        <f t="shared" si="81"/>
        <v>1</v>
      </c>
      <c r="BA91" s="182">
        <f t="shared" si="82"/>
        <v>1</v>
      </c>
      <c r="BB91" s="183">
        <f t="shared" si="95"/>
        <v>0</v>
      </c>
      <c r="BC91" s="184">
        <f t="shared" si="53"/>
        <v>11</v>
      </c>
      <c r="BD91" s="184">
        <f t="shared" si="54"/>
        <v>11</v>
      </c>
      <c r="BE91" s="185">
        <f t="shared" si="55"/>
        <v>1</v>
      </c>
      <c r="BF91" s="185">
        <f t="shared" si="83"/>
        <v>1</v>
      </c>
      <c r="BG91" s="186">
        <f t="shared" si="96"/>
        <v>1</v>
      </c>
      <c r="BH91" s="187">
        <f t="shared" si="56"/>
        <v>1</v>
      </c>
      <c r="BI91" s="187">
        <f t="shared" si="57"/>
        <v>1</v>
      </c>
      <c r="BJ91" s="187" t="str">
        <f t="shared" si="58"/>
        <v>Faible</v>
      </c>
      <c r="BK91" s="187">
        <f t="shared" si="59"/>
        <v>1</v>
      </c>
      <c r="BL91" s="187">
        <f t="shared" si="84"/>
        <v>1</v>
      </c>
      <c r="BM91" s="187">
        <f t="shared" si="85"/>
        <v>0.5</v>
      </c>
      <c r="BN91" s="187">
        <f t="shared" si="86"/>
        <v>1</v>
      </c>
      <c r="BO91" s="186">
        <f t="shared" si="97"/>
        <v>0.5</v>
      </c>
      <c r="BP91" s="188" t="str">
        <f t="shared" si="98"/>
        <v>RISQUE MINIME</v>
      </c>
      <c r="BQ91" s="182">
        <f t="shared" si="87"/>
        <v>0</v>
      </c>
      <c r="BR91" s="182">
        <f t="shared" si="88"/>
        <v>0</v>
      </c>
      <c r="BS91" s="182">
        <f t="shared" si="89"/>
        <v>0</v>
      </c>
      <c r="BT91" s="182">
        <f t="shared" si="90"/>
        <v>0</v>
      </c>
      <c r="BU91" s="182">
        <f t="shared" si="99"/>
        <v>0</v>
      </c>
      <c r="BV91" s="159" t="str">
        <f t="shared" si="103"/>
        <v>NON</v>
      </c>
      <c r="BW91" s="105"/>
      <c r="BX91" s="105"/>
      <c r="BY91" s="105"/>
      <c r="BZ91" s="105"/>
      <c r="CA91" s="105"/>
      <c r="CB91" s="105"/>
      <c r="CC91" s="105"/>
      <c r="CD91" s="105"/>
      <c r="CE91" s="105"/>
      <c r="CF91" s="105"/>
      <c r="CG91" s="105"/>
      <c r="CH91" s="105"/>
      <c r="CI91" s="105"/>
      <c r="CJ91" s="105"/>
      <c r="CK91" s="105"/>
      <c r="CL91" s="105"/>
      <c r="CM91" s="105"/>
      <c r="CN91" s="105"/>
      <c r="CO91" s="105"/>
      <c r="CP91" s="105"/>
      <c r="CQ91" s="105"/>
      <c r="CR91" s="105"/>
      <c r="CS91" s="105"/>
      <c r="CT91" s="105"/>
      <c r="CU91" s="105"/>
      <c r="CV91" s="105"/>
      <c r="CW91" s="105"/>
      <c r="CX91" s="105"/>
      <c r="CY91" s="105"/>
      <c r="CZ91" s="105"/>
      <c r="DA91" s="105"/>
      <c r="DB91" s="105"/>
      <c r="DC91" s="105"/>
      <c r="DD91" s="105"/>
      <c r="DE91" s="105"/>
      <c r="DF91" s="105"/>
      <c r="DG91" s="105"/>
      <c r="DH91" s="105"/>
      <c r="DI91" s="105"/>
      <c r="DJ91" s="105"/>
      <c r="DK91" s="105"/>
      <c r="DL91" s="105"/>
      <c r="DM91" s="105"/>
      <c r="DN91" s="105"/>
      <c r="DO91" s="105"/>
      <c r="DP91" s="105"/>
      <c r="DQ91" s="105"/>
      <c r="DR91" s="105"/>
      <c r="DS91" s="105"/>
      <c r="DT91" s="105"/>
      <c r="DU91" s="105"/>
      <c r="DV91" s="105"/>
      <c r="DW91" s="105"/>
      <c r="DX91" s="105"/>
      <c r="DY91" s="105"/>
      <c r="DZ91" s="105"/>
      <c r="EA91" s="105"/>
      <c r="EB91" s="105"/>
      <c r="EC91" s="105"/>
      <c r="ED91" s="105"/>
      <c r="EE91" s="105"/>
      <c r="EF91" s="105"/>
      <c r="EG91" s="105"/>
      <c r="EH91" s="105"/>
      <c r="EI91" s="105"/>
      <c r="EJ91" s="105"/>
      <c r="EK91" s="105"/>
      <c r="EL91" s="105"/>
      <c r="EM91" s="105"/>
      <c r="EN91" s="105"/>
      <c r="EO91" s="105"/>
      <c r="EP91" s="105"/>
      <c r="EQ91" s="105"/>
      <c r="ER91" s="105"/>
      <c r="ES91" s="105"/>
      <c r="ET91" s="105"/>
      <c r="EU91" s="105"/>
      <c r="EV91" s="105"/>
      <c r="EW91" s="105"/>
      <c r="EX91" s="105"/>
      <c r="EY91" s="105"/>
      <c r="EZ91" s="105"/>
      <c r="FA91" s="105"/>
      <c r="FB91" s="105"/>
      <c r="FC91" s="105"/>
      <c r="FD91" s="105"/>
      <c r="FE91" s="105"/>
      <c r="FF91" s="105"/>
      <c r="FG91" s="105"/>
      <c r="FH91" s="105"/>
      <c r="FI91" s="105"/>
      <c r="FJ91" s="105"/>
      <c r="FK91" s="105"/>
      <c r="FL91" s="105"/>
      <c r="FM91" s="105"/>
      <c r="FN91" s="105"/>
      <c r="FO91" s="105"/>
      <c r="FP91" s="105"/>
      <c r="FQ91" s="105"/>
      <c r="FR91" s="105"/>
      <c r="FS91" s="105"/>
      <c r="FT91" s="105"/>
      <c r="FU91" s="105"/>
      <c r="FV91" s="105"/>
      <c r="FW91" s="105"/>
      <c r="FX91" s="105"/>
      <c r="FY91" s="105"/>
      <c r="FZ91" s="105"/>
      <c r="GA91" s="105"/>
      <c r="GB91" s="105"/>
      <c r="GC91" s="105"/>
      <c r="GD91" s="105"/>
      <c r="GE91" s="105"/>
      <c r="GF91" s="105"/>
      <c r="GG91" s="105"/>
      <c r="GH91" s="105"/>
      <c r="GI91" s="105"/>
      <c r="GJ91" s="105"/>
      <c r="GK91" s="105"/>
      <c r="GL91" s="105"/>
      <c r="GM91" s="105"/>
      <c r="GN91" s="105"/>
      <c r="GO91" s="105"/>
      <c r="GP91" s="105"/>
      <c r="GQ91" s="105"/>
      <c r="GR91" s="105"/>
      <c r="GS91" s="105"/>
      <c r="GT91" s="105"/>
      <c r="GU91" s="105"/>
      <c r="GV91" s="105"/>
      <c r="GW91" s="105"/>
      <c r="GX91" s="105"/>
      <c r="GY91" s="105"/>
      <c r="GZ91" s="105"/>
      <c r="HA91" s="105"/>
      <c r="HB91" s="105"/>
      <c r="HC91" s="105"/>
      <c r="HD91" s="105"/>
      <c r="HE91" s="105"/>
      <c r="HF91" s="105"/>
      <c r="HG91" s="105"/>
      <c r="HH91" s="105"/>
      <c r="HI91" s="105"/>
      <c r="HJ91" s="105"/>
      <c r="HK91" s="105"/>
      <c r="HL91" s="105"/>
      <c r="HM91" s="105"/>
      <c r="HN91" s="105"/>
      <c r="HO91" s="105"/>
      <c r="HP91" s="105"/>
      <c r="HQ91" s="105"/>
      <c r="HR91" s="105"/>
      <c r="HS91" s="105"/>
      <c r="HT91" s="105"/>
      <c r="HU91" s="105"/>
      <c r="HV91" s="105"/>
      <c r="HW91" s="105"/>
      <c r="HX91" s="105"/>
      <c r="HY91" s="105"/>
      <c r="HZ91" s="105"/>
      <c r="IA91" s="105"/>
      <c r="IB91" s="105"/>
    </row>
    <row r="92" spans="1:236" s="116" customFormat="1" ht="26.55" customHeight="1" x14ac:dyDescent="0.25">
      <c r="A92" s="79">
        <v>86</v>
      </c>
      <c r="B92" s="113"/>
      <c r="C92" s="113"/>
      <c r="D92" s="114"/>
      <c r="E92" s="114"/>
      <c r="F92" s="115"/>
      <c r="G92" s="123" t="s">
        <v>77</v>
      </c>
      <c r="H92" s="123" t="s">
        <v>77</v>
      </c>
      <c r="I92" s="123" t="s">
        <v>77</v>
      </c>
      <c r="J92" s="123" t="s">
        <v>77</v>
      </c>
      <c r="K92" s="123" t="s">
        <v>9</v>
      </c>
      <c r="L92" s="116" t="s">
        <v>8</v>
      </c>
      <c r="M92" s="116" t="s">
        <v>8</v>
      </c>
      <c r="N92" s="116" t="s">
        <v>8</v>
      </c>
      <c r="O92" s="116" t="s">
        <v>8</v>
      </c>
      <c r="P92" s="131" t="s">
        <v>77</v>
      </c>
      <c r="Q92" s="124" t="s">
        <v>35</v>
      </c>
      <c r="R92" s="174">
        <v>0</v>
      </c>
      <c r="S92" s="175" t="s">
        <v>59</v>
      </c>
      <c r="T92" s="175" t="s">
        <v>271</v>
      </c>
      <c r="U92" s="176" t="str">
        <f t="shared" si="52"/>
        <v>&lt; 30 mn</v>
      </c>
      <c r="V92" s="177" t="s">
        <v>32</v>
      </c>
      <c r="W92" s="178" t="s">
        <v>112</v>
      </c>
      <c r="X92" s="179">
        <f t="shared" si="61"/>
        <v>0</v>
      </c>
      <c r="Y92" s="179">
        <f t="shared" si="62"/>
        <v>0</v>
      </c>
      <c r="Z92" s="179">
        <f t="shared" si="63"/>
        <v>0</v>
      </c>
      <c r="AA92" s="179">
        <f t="shared" si="64"/>
        <v>0</v>
      </c>
      <c r="AB92" s="179">
        <f t="shared" si="65"/>
        <v>0</v>
      </c>
      <c r="AC92" s="179">
        <f t="shared" si="66"/>
        <v>0</v>
      </c>
      <c r="AD92" s="179">
        <f t="shared" si="67"/>
        <v>0</v>
      </c>
      <c r="AE92" s="179">
        <f t="shared" si="68"/>
        <v>0</v>
      </c>
      <c r="AF92" s="179">
        <f t="shared" si="69"/>
        <v>0</v>
      </c>
      <c r="AG92" s="179">
        <f t="shared" si="70"/>
        <v>0</v>
      </c>
      <c r="AH92" s="179">
        <f t="shared" si="71"/>
        <v>0</v>
      </c>
      <c r="AI92" s="179">
        <f t="shared" si="72"/>
        <v>0</v>
      </c>
      <c r="AJ92" s="180">
        <f t="shared" si="91"/>
        <v>0</v>
      </c>
      <c r="AK92" s="180">
        <f t="shared" si="92"/>
        <v>0</v>
      </c>
      <c r="AL92" s="180" t="str">
        <f t="shared" si="93"/>
        <v>0</v>
      </c>
      <c r="AM92" s="180" t="str">
        <f t="shared" si="100"/>
        <v>0</v>
      </c>
      <c r="AN92" s="180" t="str">
        <f t="shared" si="101"/>
        <v>0</v>
      </c>
      <c r="AO92" s="181" t="str">
        <f t="shared" si="94"/>
        <v>NON</v>
      </c>
      <c r="AP92" s="181" t="str">
        <f t="shared" si="60"/>
        <v>NON</v>
      </c>
      <c r="AQ92" s="181" t="str">
        <f t="shared" si="102"/>
        <v>NON</v>
      </c>
      <c r="AR92" s="181" t="str">
        <f t="shared" si="73"/>
        <v>NON</v>
      </c>
      <c r="AS92" s="182">
        <f t="shared" si="74"/>
        <v>0</v>
      </c>
      <c r="AT92" s="182">
        <f t="shared" si="75"/>
        <v>0</v>
      </c>
      <c r="AU92" s="182">
        <f t="shared" si="76"/>
        <v>0</v>
      </c>
      <c r="AV92" s="182">
        <f t="shared" si="77"/>
        <v>0</v>
      </c>
      <c r="AW92" s="182">
        <f t="shared" si="78"/>
        <v>1</v>
      </c>
      <c r="AX92" s="182">
        <f t="shared" si="79"/>
        <v>1</v>
      </c>
      <c r="AY92" s="182">
        <f t="shared" si="80"/>
        <v>1</v>
      </c>
      <c r="AZ92" s="182">
        <f t="shared" si="81"/>
        <v>1</v>
      </c>
      <c r="BA92" s="182">
        <f t="shared" si="82"/>
        <v>1</v>
      </c>
      <c r="BB92" s="183">
        <f t="shared" si="95"/>
        <v>0</v>
      </c>
      <c r="BC92" s="184">
        <f t="shared" si="53"/>
        <v>11</v>
      </c>
      <c r="BD92" s="184">
        <f t="shared" si="54"/>
        <v>11</v>
      </c>
      <c r="BE92" s="185">
        <f t="shared" si="55"/>
        <v>1</v>
      </c>
      <c r="BF92" s="185">
        <f t="shared" si="83"/>
        <v>1</v>
      </c>
      <c r="BG92" s="186">
        <f t="shared" si="96"/>
        <v>1</v>
      </c>
      <c r="BH92" s="187">
        <f t="shared" si="56"/>
        <v>1</v>
      </c>
      <c r="BI92" s="187">
        <f t="shared" si="57"/>
        <v>1</v>
      </c>
      <c r="BJ92" s="187" t="str">
        <f t="shared" si="58"/>
        <v>Faible</v>
      </c>
      <c r="BK92" s="187">
        <f t="shared" si="59"/>
        <v>1</v>
      </c>
      <c r="BL92" s="187">
        <f t="shared" si="84"/>
        <v>1</v>
      </c>
      <c r="BM92" s="187">
        <f t="shared" si="85"/>
        <v>0.5</v>
      </c>
      <c r="BN92" s="187">
        <f t="shared" si="86"/>
        <v>1</v>
      </c>
      <c r="BO92" s="186">
        <f t="shared" si="97"/>
        <v>0.5</v>
      </c>
      <c r="BP92" s="188" t="str">
        <f t="shared" si="98"/>
        <v>RISQUE MINIME</v>
      </c>
      <c r="BQ92" s="182">
        <f t="shared" si="87"/>
        <v>0</v>
      </c>
      <c r="BR92" s="182">
        <f t="shared" si="88"/>
        <v>0</v>
      </c>
      <c r="BS92" s="182">
        <f t="shared" si="89"/>
        <v>0</v>
      </c>
      <c r="BT92" s="182">
        <f t="shared" si="90"/>
        <v>0</v>
      </c>
      <c r="BU92" s="182">
        <f t="shared" si="99"/>
        <v>0</v>
      </c>
      <c r="BV92" s="159" t="str">
        <f t="shared" si="103"/>
        <v>NON</v>
      </c>
      <c r="BW92" s="105"/>
      <c r="BX92" s="105"/>
      <c r="BY92" s="105"/>
      <c r="BZ92" s="105"/>
      <c r="CA92" s="105"/>
      <c r="CB92" s="105"/>
      <c r="CC92" s="105"/>
      <c r="CD92" s="105"/>
      <c r="CE92" s="105"/>
      <c r="CF92" s="105"/>
      <c r="CG92" s="105"/>
      <c r="CH92" s="105"/>
      <c r="CI92" s="105"/>
      <c r="CJ92" s="105"/>
      <c r="CK92" s="105"/>
      <c r="CL92" s="105"/>
      <c r="CM92" s="105"/>
      <c r="CN92" s="105"/>
      <c r="CO92" s="105"/>
      <c r="CP92" s="105"/>
      <c r="CQ92" s="105"/>
      <c r="CR92" s="105"/>
      <c r="CS92" s="105"/>
      <c r="CT92" s="105"/>
      <c r="CU92" s="105"/>
      <c r="CV92" s="105"/>
      <c r="CW92" s="105"/>
      <c r="CX92" s="105"/>
      <c r="CY92" s="105"/>
      <c r="CZ92" s="105"/>
      <c r="DA92" s="105"/>
      <c r="DB92" s="105"/>
      <c r="DC92" s="105"/>
      <c r="DD92" s="105"/>
      <c r="DE92" s="105"/>
      <c r="DF92" s="105"/>
      <c r="DG92" s="105"/>
      <c r="DH92" s="105"/>
      <c r="DI92" s="105"/>
      <c r="DJ92" s="105"/>
      <c r="DK92" s="105"/>
      <c r="DL92" s="105"/>
      <c r="DM92" s="105"/>
      <c r="DN92" s="105"/>
      <c r="DO92" s="105"/>
      <c r="DP92" s="105"/>
      <c r="DQ92" s="105"/>
      <c r="DR92" s="105"/>
      <c r="DS92" s="105"/>
      <c r="DT92" s="105"/>
      <c r="DU92" s="105"/>
      <c r="DV92" s="105"/>
      <c r="DW92" s="105"/>
      <c r="DX92" s="105"/>
      <c r="DY92" s="105"/>
      <c r="DZ92" s="105"/>
      <c r="EA92" s="105"/>
      <c r="EB92" s="105"/>
      <c r="EC92" s="105"/>
      <c r="ED92" s="105"/>
      <c r="EE92" s="105"/>
      <c r="EF92" s="105"/>
      <c r="EG92" s="105"/>
      <c r="EH92" s="105"/>
      <c r="EI92" s="105"/>
      <c r="EJ92" s="105"/>
      <c r="EK92" s="105"/>
      <c r="EL92" s="105"/>
      <c r="EM92" s="105"/>
      <c r="EN92" s="105"/>
      <c r="EO92" s="105"/>
      <c r="EP92" s="105"/>
      <c r="EQ92" s="105"/>
      <c r="ER92" s="105"/>
      <c r="ES92" s="105"/>
      <c r="ET92" s="105"/>
      <c r="EU92" s="105"/>
      <c r="EV92" s="105"/>
      <c r="EW92" s="105"/>
      <c r="EX92" s="105"/>
      <c r="EY92" s="105"/>
      <c r="EZ92" s="105"/>
      <c r="FA92" s="105"/>
      <c r="FB92" s="105"/>
      <c r="FC92" s="105"/>
      <c r="FD92" s="105"/>
      <c r="FE92" s="105"/>
      <c r="FF92" s="105"/>
      <c r="FG92" s="105"/>
      <c r="FH92" s="105"/>
      <c r="FI92" s="105"/>
      <c r="FJ92" s="105"/>
      <c r="FK92" s="105"/>
      <c r="FL92" s="105"/>
      <c r="FM92" s="105"/>
      <c r="FN92" s="105"/>
      <c r="FO92" s="105"/>
      <c r="FP92" s="105"/>
      <c r="FQ92" s="105"/>
      <c r="FR92" s="105"/>
      <c r="FS92" s="105"/>
      <c r="FT92" s="105"/>
      <c r="FU92" s="105"/>
      <c r="FV92" s="105"/>
      <c r="FW92" s="105"/>
      <c r="FX92" s="105"/>
      <c r="FY92" s="105"/>
      <c r="FZ92" s="105"/>
      <c r="GA92" s="105"/>
      <c r="GB92" s="105"/>
      <c r="GC92" s="105"/>
      <c r="GD92" s="105"/>
      <c r="GE92" s="105"/>
      <c r="GF92" s="105"/>
      <c r="GG92" s="105"/>
      <c r="GH92" s="105"/>
      <c r="GI92" s="105"/>
      <c r="GJ92" s="105"/>
      <c r="GK92" s="105"/>
      <c r="GL92" s="105"/>
      <c r="GM92" s="105"/>
      <c r="GN92" s="105"/>
      <c r="GO92" s="105"/>
      <c r="GP92" s="105"/>
      <c r="GQ92" s="105"/>
      <c r="GR92" s="105"/>
      <c r="GS92" s="105"/>
      <c r="GT92" s="105"/>
      <c r="GU92" s="105"/>
      <c r="GV92" s="105"/>
      <c r="GW92" s="105"/>
      <c r="GX92" s="105"/>
      <c r="GY92" s="105"/>
      <c r="GZ92" s="105"/>
      <c r="HA92" s="105"/>
      <c r="HB92" s="105"/>
      <c r="HC92" s="105"/>
      <c r="HD92" s="105"/>
      <c r="HE92" s="105"/>
      <c r="HF92" s="105"/>
      <c r="HG92" s="105"/>
      <c r="HH92" s="105"/>
      <c r="HI92" s="105"/>
      <c r="HJ92" s="105"/>
      <c r="HK92" s="105"/>
      <c r="HL92" s="105"/>
      <c r="HM92" s="105"/>
      <c r="HN92" s="105"/>
      <c r="HO92" s="105"/>
      <c r="HP92" s="105"/>
      <c r="HQ92" s="105"/>
      <c r="HR92" s="105"/>
      <c r="HS92" s="105"/>
      <c r="HT92" s="105"/>
      <c r="HU92" s="105"/>
      <c r="HV92" s="105"/>
      <c r="HW92" s="105"/>
      <c r="HX92" s="105"/>
      <c r="HY92" s="105"/>
      <c r="HZ92" s="105"/>
      <c r="IA92" s="105"/>
      <c r="IB92" s="105"/>
    </row>
    <row r="93" spans="1:236" s="116" customFormat="1" ht="26.55" customHeight="1" x14ac:dyDescent="0.25">
      <c r="A93" s="79">
        <v>87</v>
      </c>
      <c r="B93" s="113"/>
      <c r="C93" s="113"/>
      <c r="D93" s="114"/>
      <c r="E93" s="114"/>
      <c r="F93" s="115"/>
      <c r="G93" s="123" t="s">
        <v>77</v>
      </c>
      <c r="H93" s="123" t="s">
        <v>77</v>
      </c>
      <c r="I93" s="123" t="s">
        <v>77</v>
      </c>
      <c r="J93" s="123" t="s">
        <v>77</v>
      </c>
      <c r="K93" s="123" t="s">
        <v>9</v>
      </c>
      <c r="L93" s="116" t="s">
        <v>8</v>
      </c>
      <c r="M93" s="116" t="s">
        <v>8</v>
      </c>
      <c r="N93" s="116" t="s">
        <v>8</v>
      </c>
      <c r="O93" s="116" t="s">
        <v>8</v>
      </c>
      <c r="P93" s="131" t="s">
        <v>77</v>
      </c>
      <c r="Q93" s="124" t="s">
        <v>35</v>
      </c>
      <c r="R93" s="174">
        <v>0</v>
      </c>
      <c r="S93" s="175" t="s">
        <v>59</v>
      </c>
      <c r="T93" s="175" t="s">
        <v>271</v>
      </c>
      <c r="U93" s="176" t="str">
        <f t="shared" si="52"/>
        <v>&lt; 30 mn</v>
      </c>
      <c r="V93" s="177" t="s">
        <v>32</v>
      </c>
      <c r="W93" s="178" t="s">
        <v>112</v>
      </c>
      <c r="X93" s="179">
        <f t="shared" si="61"/>
        <v>0</v>
      </c>
      <c r="Y93" s="179">
        <f t="shared" si="62"/>
        <v>0</v>
      </c>
      <c r="Z93" s="179">
        <f t="shared" si="63"/>
        <v>0</v>
      </c>
      <c r="AA93" s="179">
        <f t="shared" si="64"/>
        <v>0</v>
      </c>
      <c r="AB93" s="179">
        <f t="shared" si="65"/>
        <v>0</v>
      </c>
      <c r="AC93" s="179">
        <f t="shared" si="66"/>
        <v>0</v>
      </c>
      <c r="AD93" s="179">
        <f t="shared" si="67"/>
        <v>0</v>
      </c>
      <c r="AE93" s="179">
        <f t="shared" si="68"/>
        <v>0</v>
      </c>
      <c r="AF93" s="179">
        <f t="shared" si="69"/>
        <v>0</v>
      </c>
      <c r="AG93" s="179">
        <f t="shared" si="70"/>
        <v>0</v>
      </c>
      <c r="AH93" s="179">
        <f t="shared" si="71"/>
        <v>0</v>
      </c>
      <c r="AI93" s="179">
        <f t="shared" si="72"/>
        <v>0</v>
      </c>
      <c r="AJ93" s="180">
        <f t="shared" si="91"/>
        <v>0</v>
      </c>
      <c r="AK93" s="180">
        <f t="shared" si="92"/>
        <v>0</v>
      </c>
      <c r="AL93" s="180" t="str">
        <f t="shared" si="93"/>
        <v>0</v>
      </c>
      <c r="AM93" s="180" t="str">
        <f t="shared" si="100"/>
        <v>0</v>
      </c>
      <c r="AN93" s="180" t="str">
        <f t="shared" si="101"/>
        <v>0</v>
      </c>
      <c r="AO93" s="181" t="str">
        <f t="shared" si="94"/>
        <v>NON</v>
      </c>
      <c r="AP93" s="181" t="str">
        <f t="shared" si="60"/>
        <v>NON</v>
      </c>
      <c r="AQ93" s="181" t="str">
        <f t="shared" si="102"/>
        <v>NON</v>
      </c>
      <c r="AR93" s="181" t="str">
        <f t="shared" si="73"/>
        <v>NON</v>
      </c>
      <c r="AS93" s="182">
        <f t="shared" si="74"/>
        <v>0</v>
      </c>
      <c r="AT93" s="182">
        <f t="shared" si="75"/>
        <v>0</v>
      </c>
      <c r="AU93" s="182">
        <f t="shared" si="76"/>
        <v>0</v>
      </c>
      <c r="AV93" s="182">
        <f t="shared" si="77"/>
        <v>0</v>
      </c>
      <c r="AW93" s="182">
        <f t="shared" si="78"/>
        <v>1</v>
      </c>
      <c r="AX93" s="182">
        <f t="shared" si="79"/>
        <v>1</v>
      </c>
      <c r="AY93" s="182">
        <f t="shared" si="80"/>
        <v>1</v>
      </c>
      <c r="AZ93" s="182">
        <f t="shared" si="81"/>
        <v>1</v>
      </c>
      <c r="BA93" s="182">
        <f t="shared" si="82"/>
        <v>1</v>
      </c>
      <c r="BB93" s="183">
        <f t="shared" si="95"/>
        <v>0</v>
      </c>
      <c r="BC93" s="184">
        <f t="shared" si="53"/>
        <v>11</v>
      </c>
      <c r="BD93" s="184">
        <f t="shared" si="54"/>
        <v>11</v>
      </c>
      <c r="BE93" s="185">
        <f t="shared" si="55"/>
        <v>1</v>
      </c>
      <c r="BF93" s="185">
        <f t="shared" si="83"/>
        <v>1</v>
      </c>
      <c r="BG93" s="186">
        <f t="shared" si="96"/>
        <v>1</v>
      </c>
      <c r="BH93" s="187">
        <f t="shared" si="56"/>
        <v>1</v>
      </c>
      <c r="BI93" s="187">
        <f t="shared" si="57"/>
        <v>1</v>
      </c>
      <c r="BJ93" s="187" t="str">
        <f t="shared" si="58"/>
        <v>Faible</v>
      </c>
      <c r="BK93" s="187">
        <f t="shared" si="59"/>
        <v>1</v>
      </c>
      <c r="BL93" s="187">
        <f t="shared" si="84"/>
        <v>1</v>
      </c>
      <c r="BM93" s="187">
        <f t="shared" si="85"/>
        <v>0.5</v>
      </c>
      <c r="BN93" s="187">
        <f t="shared" si="86"/>
        <v>1</v>
      </c>
      <c r="BO93" s="186">
        <f t="shared" si="97"/>
        <v>0.5</v>
      </c>
      <c r="BP93" s="188" t="str">
        <f t="shared" si="98"/>
        <v>RISQUE MINIME</v>
      </c>
      <c r="BQ93" s="182">
        <f t="shared" si="87"/>
        <v>0</v>
      </c>
      <c r="BR93" s="182">
        <f t="shared" si="88"/>
        <v>0</v>
      </c>
      <c r="BS93" s="182">
        <f t="shared" si="89"/>
        <v>0</v>
      </c>
      <c r="BT93" s="182">
        <f t="shared" si="90"/>
        <v>0</v>
      </c>
      <c r="BU93" s="182">
        <f t="shared" si="99"/>
        <v>0</v>
      </c>
      <c r="BV93" s="159" t="str">
        <f t="shared" si="103"/>
        <v>NON</v>
      </c>
      <c r="BW93" s="105"/>
      <c r="BX93" s="105"/>
      <c r="BY93" s="105"/>
      <c r="BZ93" s="105"/>
      <c r="CA93" s="105"/>
      <c r="CB93" s="105"/>
      <c r="CC93" s="105"/>
      <c r="CD93" s="105"/>
      <c r="CE93" s="105"/>
      <c r="CF93" s="105"/>
      <c r="CG93" s="105"/>
      <c r="CH93" s="105"/>
      <c r="CI93" s="105"/>
      <c r="CJ93" s="105"/>
      <c r="CK93" s="105"/>
      <c r="CL93" s="105"/>
      <c r="CM93" s="105"/>
      <c r="CN93" s="105"/>
      <c r="CO93" s="105"/>
      <c r="CP93" s="105"/>
      <c r="CQ93" s="105"/>
      <c r="CR93" s="105"/>
      <c r="CS93" s="105"/>
      <c r="CT93" s="105"/>
      <c r="CU93" s="105"/>
      <c r="CV93" s="105"/>
      <c r="CW93" s="105"/>
      <c r="CX93" s="105"/>
      <c r="CY93" s="105"/>
      <c r="CZ93" s="105"/>
      <c r="DA93" s="105"/>
      <c r="DB93" s="105"/>
      <c r="DC93" s="105"/>
      <c r="DD93" s="105"/>
      <c r="DE93" s="105"/>
      <c r="DF93" s="105"/>
      <c r="DG93" s="105"/>
      <c r="DH93" s="105"/>
      <c r="DI93" s="105"/>
      <c r="DJ93" s="105"/>
      <c r="DK93" s="105"/>
      <c r="DL93" s="105"/>
      <c r="DM93" s="105"/>
      <c r="DN93" s="105"/>
      <c r="DO93" s="105"/>
      <c r="DP93" s="105"/>
      <c r="DQ93" s="105"/>
      <c r="DR93" s="105"/>
      <c r="DS93" s="105"/>
      <c r="DT93" s="105"/>
      <c r="DU93" s="105"/>
      <c r="DV93" s="105"/>
      <c r="DW93" s="105"/>
      <c r="DX93" s="105"/>
      <c r="DY93" s="105"/>
      <c r="DZ93" s="105"/>
      <c r="EA93" s="105"/>
      <c r="EB93" s="105"/>
      <c r="EC93" s="105"/>
      <c r="ED93" s="105"/>
      <c r="EE93" s="105"/>
      <c r="EF93" s="105"/>
      <c r="EG93" s="105"/>
      <c r="EH93" s="105"/>
      <c r="EI93" s="105"/>
      <c r="EJ93" s="105"/>
      <c r="EK93" s="105"/>
      <c r="EL93" s="105"/>
      <c r="EM93" s="105"/>
      <c r="EN93" s="105"/>
      <c r="EO93" s="105"/>
      <c r="EP93" s="105"/>
      <c r="EQ93" s="105"/>
      <c r="ER93" s="105"/>
      <c r="ES93" s="105"/>
      <c r="ET93" s="105"/>
      <c r="EU93" s="105"/>
      <c r="EV93" s="105"/>
      <c r="EW93" s="105"/>
      <c r="EX93" s="105"/>
      <c r="EY93" s="105"/>
      <c r="EZ93" s="105"/>
      <c r="FA93" s="105"/>
      <c r="FB93" s="105"/>
      <c r="FC93" s="105"/>
      <c r="FD93" s="105"/>
      <c r="FE93" s="105"/>
      <c r="FF93" s="105"/>
      <c r="FG93" s="105"/>
      <c r="FH93" s="105"/>
      <c r="FI93" s="105"/>
      <c r="FJ93" s="105"/>
      <c r="FK93" s="105"/>
      <c r="FL93" s="105"/>
      <c r="FM93" s="105"/>
      <c r="FN93" s="105"/>
      <c r="FO93" s="105"/>
      <c r="FP93" s="105"/>
      <c r="FQ93" s="105"/>
      <c r="FR93" s="105"/>
      <c r="FS93" s="105"/>
      <c r="FT93" s="105"/>
      <c r="FU93" s="105"/>
      <c r="FV93" s="105"/>
      <c r="FW93" s="105"/>
      <c r="FX93" s="105"/>
      <c r="FY93" s="105"/>
      <c r="FZ93" s="105"/>
      <c r="GA93" s="105"/>
      <c r="GB93" s="105"/>
      <c r="GC93" s="105"/>
      <c r="GD93" s="105"/>
      <c r="GE93" s="105"/>
      <c r="GF93" s="105"/>
      <c r="GG93" s="105"/>
      <c r="GH93" s="105"/>
      <c r="GI93" s="105"/>
      <c r="GJ93" s="105"/>
      <c r="GK93" s="105"/>
      <c r="GL93" s="105"/>
      <c r="GM93" s="105"/>
      <c r="GN93" s="105"/>
      <c r="GO93" s="105"/>
      <c r="GP93" s="105"/>
      <c r="GQ93" s="105"/>
      <c r="GR93" s="105"/>
      <c r="GS93" s="105"/>
      <c r="GT93" s="105"/>
      <c r="GU93" s="105"/>
      <c r="GV93" s="105"/>
      <c r="GW93" s="105"/>
      <c r="GX93" s="105"/>
      <c r="GY93" s="105"/>
      <c r="GZ93" s="105"/>
      <c r="HA93" s="105"/>
      <c r="HB93" s="105"/>
      <c r="HC93" s="105"/>
      <c r="HD93" s="105"/>
      <c r="HE93" s="105"/>
      <c r="HF93" s="105"/>
      <c r="HG93" s="105"/>
      <c r="HH93" s="105"/>
      <c r="HI93" s="105"/>
      <c r="HJ93" s="105"/>
      <c r="HK93" s="105"/>
      <c r="HL93" s="105"/>
      <c r="HM93" s="105"/>
      <c r="HN93" s="105"/>
      <c r="HO93" s="105"/>
      <c r="HP93" s="105"/>
      <c r="HQ93" s="105"/>
      <c r="HR93" s="105"/>
      <c r="HS93" s="105"/>
      <c r="HT93" s="105"/>
      <c r="HU93" s="105"/>
      <c r="HV93" s="105"/>
      <c r="HW93" s="105"/>
      <c r="HX93" s="105"/>
      <c r="HY93" s="105"/>
      <c r="HZ93" s="105"/>
      <c r="IA93" s="105"/>
      <c r="IB93" s="105"/>
    </row>
    <row r="94" spans="1:236" s="116" customFormat="1" ht="26.55" customHeight="1" x14ac:dyDescent="0.25">
      <c r="A94" s="79">
        <v>88</v>
      </c>
      <c r="B94" s="113"/>
      <c r="C94" s="113"/>
      <c r="D94" s="114"/>
      <c r="E94" s="114"/>
      <c r="F94" s="115"/>
      <c r="G94" s="123" t="s">
        <v>77</v>
      </c>
      <c r="H94" s="123" t="s">
        <v>77</v>
      </c>
      <c r="I94" s="123" t="s">
        <v>77</v>
      </c>
      <c r="J94" s="123" t="s">
        <v>77</v>
      </c>
      <c r="K94" s="123" t="s">
        <v>9</v>
      </c>
      <c r="L94" s="116" t="s">
        <v>8</v>
      </c>
      <c r="M94" s="116" t="s">
        <v>8</v>
      </c>
      <c r="N94" s="116" t="s">
        <v>8</v>
      </c>
      <c r="O94" s="116" t="s">
        <v>8</v>
      </c>
      <c r="P94" s="131" t="s">
        <v>77</v>
      </c>
      <c r="Q94" s="124" t="s">
        <v>35</v>
      </c>
      <c r="R94" s="174">
        <v>0</v>
      </c>
      <c r="S94" s="175" t="s">
        <v>59</v>
      </c>
      <c r="T94" s="175" t="s">
        <v>271</v>
      </c>
      <c r="U94" s="176" t="str">
        <f t="shared" si="52"/>
        <v>&lt; 30 mn</v>
      </c>
      <c r="V94" s="177" t="s">
        <v>32</v>
      </c>
      <c r="W94" s="178" t="s">
        <v>112</v>
      </c>
      <c r="X94" s="179">
        <f t="shared" si="61"/>
        <v>0</v>
      </c>
      <c r="Y94" s="179">
        <f t="shared" si="62"/>
        <v>0</v>
      </c>
      <c r="Z94" s="179">
        <f t="shared" si="63"/>
        <v>0</v>
      </c>
      <c r="AA94" s="179">
        <f t="shared" si="64"/>
        <v>0</v>
      </c>
      <c r="AB94" s="179">
        <f t="shared" si="65"/>
        <v>0</v>
      </c>
      <c r="AC94" s="179">
        <f t="shared" si="66"/>
        <v>0</v>
      </c>
      <c r="AD94" s="179">
        <f t="shared" si="67"/>
        <v>0</v>
      </c>
      <c r="AE94" s="179">
        <f t="shared" si="68"/>
        <v>0</v>
      </c>
      <c r="AF94" s="179">
        <f t="shared" si="69"/>
        <v>0</v>
      </c>
      <c r="AG94" s="179">
        <f t="shared" si="70"/>
        <v>0</v>
      </c>
      <c r="AH94" s="179">
        <f t="shared" si="71"/>
        <v>0</v>
      </c>
      <c r="AI94" s="179">
        <f t="shared" si="72"/>
        <v>0</v>
      </c>
      <c r="AJ94" s="180">
        <f t="shared" si="91"/>
        <v>0</v>
      </c>
      <c r="AK94" s="180">
        <f t="shared" si="92"/>
        <v>0</v>
      </c>
      <c r="AL94" s="180" t="str">
        <f t="shared" si="93"/>
        <v>0</v>
      </c>
      <c r="AM94" s="180" t="str">
        <f t="shared" si="100"/>
        <v>0</v>
      </c>
      <c r="AN94" s="180" t="str">
        <f t="shared" si="101"/>
        <v>0</v>
      </c>
      <c r="AO94" s="181" t="str">
        <f t="shared" si="94"/>
        <v>NON</v>
      </c>
      <c r="AP94" s="181" t="str">
        <f t="shared" si="60"/>
        <v>NON</v>
      </c>
      <c r="AQ94" s="181" t="str">
        <f t="shared" si="102"/>
        <v>NON</v>
      </c>
      <c r="AR94" s="181" t="str">
        <f t="shared" si="73"/>
        <v>NON</v>
      </c>
      <c r="AS94" s="182">
        <f t="shared" si="74"/>
        <v>0</v>
      </c>
      <c r="AT94" s="182">
        <f t="shared" si="75"/>
        <v>0</v>
      </c>
      <c r="AU94" s="182">
        <f t="shared" si="76"/>
        <v>0</v>
      </c>
      <c r="AV94" s="182">
        <f t="shared" si="77"/>
        <v>0</v>
      </c>
      <c r="AW94" s="182">
        <f t="shared" si="78"/>
        <v>1</v>
      </c>
      <c r="AX94" s="182">
        <f t="shared" si="79"/>
        <v>1</v>
      </c>
      <c r="AY94" s="182">
        <f t="shared" si="80"/>
        <v>1</v>
      </c>
      <c r="AZ94" s="182">
        <f t="shared" si="81"/>
        <v>1</v>
      </c>
      <c r="BA94" s="182">
        <f t="shared" si="82"/>
        <v>1</v>
      </c>
      <c r="BB94" s="183">
        <f t="shared" si="95"/>
        <v>0</v>
      </c>
      <c r="BC94" s="184">
        <f t="shared" si="53"/>
        <v>11</v>
      </c>
      <c r="BD94" s="184">
        <f t="shared" si="54"/>
        <v>11</v>
      </c>
      <c r="BE94" s="185">
        <f t="shared" si="55"/>
        <v>1</v>
      </c>
      <c r="BF94" s="185">
        <f t="shared" si="83"/>
        <v>1</v>
      </c>
      <c r="BG94" s="186">
        <f t="shared" si="96"/>
        <v>1</v>
      </c>
      <c r="BH94" s="187">
        <f t="shared" si="56"/>
        <v>1</v>
      </c>
      <c r="BI94" s="187">
        <f t="shared" si="57"/>
        <v>1</v>
      </c>
      <c r="BJ94" s="187" t="str">
        <f t="shared" si="58"/>
        <v>Faible</v>
      </c>
      <c r="BK94" s="187">
        <f t="shared" si="59"/>
        <v>1</v>
      </c>
      <c r="BL94" s="187">
        <f t="shared" si="84"/>
        <v>1</v>
      </c>
      <c r="BM94" s="187">
        <f t="shared" si="85"/>
        <v>0.5</v>
      </c>
      <c r="BN94" s="187">
        <f t="shared" si="86"/>
        <v>1</v>
      </c>
      <c r="BO94" s="186">
        <f t="shared" si="97"/>
        <v>0.5</v>
      </c>
      <c r="BP94" s="188" t="str">
        <f t="shared" si="98"/>
        <v>RISQUE MINIME</v>
      </c>
      <c r="BQ94" s="182">
        <f t="shared" si="87"/>
        <v>0</v>
      </c>
      <c r="BR94" s="182">
        <f t="shared" si="88"/>
        <v>0</v>
      </c>
      <c r="BS94" s="182">
        <f t="shared" si="89"/>
        <v>0</v>
      </c>
      <c r="BT94" s="182">
        <f t="shared" si="90"/>
        <v>0</v>
      </c>
      <c r="BU94" s="182">
        <f t="shared" si="99"/>
        <v>0</v>
      </c>
      <c r="BV94" s="159" t="str">
        <f t="shared" si="103"/>
        <v>NON</v>
      </c>
      <c r="BW94" s="105"/>
      <c r="BX94" s="105"/>
      <c r="BY94" s="105"/>
      <c r="BZ94" s="105"/>
      <c r="CA94" s="105"/>
      <c r="CB94" s="105"/>
      <c r="CC94" s="105"/>
      <c r="CD94" s="105"/>
      <c r="CE94" s="105"/>
      <c r="CF94" s="105"/>
      <c r="CG94" s="105"/>
      <c r="CH94" s="105"/>
      <c r="CI94" s="105"/>
      <c r="CJ94" s="105"/>
      <c r="CK94" s="105"/>
      <c r="CL94" s="105"/>
      <c r="CM94" s="105"/>
      <c r="CN94" s="105"/>
      <c r="CO94" s="105"/>
      <c r="CP94" s="105"/>
      <c r="CQ94" s="105"/>
      <c r="CR94" s="105"/>
      <c r="CS94" s="105"/>
      <c r="CT94" s="105"/>
      <c r="CU94" s="105"/>
      <c r="CV94" s="105"/>
      <c r="CW94" s="105"/>
      <c r="CX94" s="105"/>
      <c r="CY94" s="105"/>
      <c r="CZ94" s="105"/>
      <c r="DA94" s="105"/>
      <c r="DB94" s="105"/>
      <c r="DC94" s="105"/>
      <c r="DD94" s="105"/>
      <c r="DE94" s="105"/>
      <c r="DF94" s="105"/>
      <c r="DG94" s="105"/>
      <c r="DH94" s="105"/>
      <c r="DI94" s="105"/>
      <c r="DJ94" s="105"/>
      <c r="DK94" s="105"/>
      <c r="DL94" s="105"/>
      <c r="DM94" s="105"/>
      <c r="DN94" s="105"/>
      <c r="DO94" s="105"/>
      <c r="DP94" s="105"/>
      <c r="DQ94" s="105"/>
      <c r="DR94" s="105"/>
      <c r="DS94" s="105"/>
      <c r="DT94" s="105"/>
      <c r="DU94" s="105"/>
      <c r="DV94" s="105"/>
      <c r="DW94" s="105"/>
      <c r="DX94" s="105"/>
      <c r="DY94" s="105"/>
      <c r="DZ94" s="105"/>
      <c r="EA94" s="105"/>
      <c r="EB94" s="105"/>
      <c r="EC94" s="105"/>
      <c r="ED94" s="105"/>
      <c r="EE94" s="105"/>
      <c r="EF94" s="105"/>
      <c r="EG94" s="105"/>
      <c r="EH94" s="105"/>
      <c r="EI94" s="105"/>
      <c r="EJ94" s="105"/>
      <c r="EK94" s="105"/>
      <c r="EL94" s="105"/>
      <c r="EM94" s="105"/>
      <c r="EN94" s="105"/>
      <c r="EO94" s="105"/>
      <c r="EP94" s="105"/>
      <c r="EQ94" s="105"/>
      <c r="ER94" s="105"/>
      <c r="ES94" s="105"/>
      <c r="ET94" s="105"/>
      <c r="EU94" s="105"/>
      <c r="EV94" s="105"/>
      <c r="EW94" s="105"/>
      <c r="EX94" s="105"/>
      <c r="EY94" s="105"/>
      <c r="EZ94" s="105"/>
      <c r="FA94" s="105"/>
      <c r="FB94" s="105"/>
      <c r="FC94" s="105"/>
      <c r="FD94" s="105"/>
      <c r="FE94" s="105"/>
      <c r="FF94" s="105"/>
      <c r="FG94" s="105"/>
      <c r="FH94" s="105"/>
      <c r="FI94" s="105"/>
      <c r="FJ94" s="105"/>
      <c r="FK94" s="105"/>
      <c r="FL94" s="105"/>
      <c r="FM94" s="105"/>
      <c r="FN94" s="105"/>
      <c r="FO94" s="105"/>
      <c r="FP94" s="105"/>
      <c r="FQ94" s="105"/>
      <c r="FR94" s="105"/>
      <c r="FS94" s="105"/>
      <c r="FT94" s="105"/>
      <c r="FU94" s="105"/>
      <c r="FV94" s="105"/>
      <c r="FW94" s="105"/>
      <c r="FX94" s="105"/>
      <c r="FY94" s="105"/>
      <c r="FZ94" s="105"/>
      <c r="GA94" s="105"/>
      <c r="GB94" s="105"/>
      <c r="GC94" s="105"/>
      <c r="GD94" s="105"/>
      <c r="GE94" s="105"/>
      <c r="GF94" s="105"/>
      <c r="GG94" s="105"/>
      <c r="GH94" s="105"/>
      <c r="GI94" s="105"/>
      <c r="GJ94" s="105"/>
      <c r="GK94" s="105"/>
      <c r="GL94" s="105"/>
      <c r="GM94" s="105"/>
      <c r="GN94" s="105"/>
      <c r="GO94" s="105"/>
      <c r="GP94" s="105"/>
      <c r="GQ94" s="105"/>
      <c r="GR94" s="105"/>
      <c r="GS94" s="105"/>
      <c r="GT94" s="105"/>
      <c r="GU94" s="105"/>
      <c r="GV94" s="105"/>
      <c r="GW94" s="105"/>
      <c r="GX94" s="105"/>
      <c r="GY94" s="105"/>
      <c r="GZ94" s="105"/>
      <c r="HA94" s="105"/>
      <c r="HB94" s="105"/>
      <c r="HC94" s="105"/>
      <c r="HD94" s="105"/>
      <c r="HE94" s="105"/>
      <c r="HF94" s="105"/>
      <c r="HG94" s="105"/>
      <c r="HH94" s="105"/>
      <c r="HI94" s="105"/>
      <c r="HJ94" s="105"/>
      <c r="HK94" s="105"/>
      <c r="HL94" s="105"/>
      <c r="HM94" s="105"/>
      <c r="HN94" s="105"/>
      <c r="HO94" s="105"/>
      <c r="HP94" s="105"/>
      <c r="HQ94" s="105"/>
      <c r="HR94" s="105"/>
      <c r="HS94" s="105"/>
      <c r="HT94" s="105"/>
      <c r="HU94" s="105"/>
      <c r="HV94" s="105"/>
      <c r="HW94" s="105"/>
      <c r="HX94" s="105"/>
      <c r="HY94" s="105"/>
      <c r="HZ94" s="105"/>
      <c r="IA94" s="105"/>
      <c r="IB94" s="105"/>
    </row>
    <row r="95" spans="1:236" s="116" customFormat="1" ht="26.55" customHeight="1" x14ac:dyDescent="0.25">
      <c r="A95" s="79">
        <v>89</v>
      </c>
      <c r="B95" s="113"/>
      <c r="C95" s="113"/>
      <c r="D95" s="114"/>
      <c r="E95" s="114"/>
      <c r="F95" s="115"/>
      <c r="G95" s="123" t="s">
        <v>77</v>
      </c>
      <c r="H95" s="123" t="s">
        <v>77</v>
      </c>
      <c r="I95" s="123" t="s">
        <v>77</v>
      </c>
      <c r="J95" s="123" t="s">
        <v>77</v>
      </c>
      <c r="K95" s="123" t="s">
        <v>9</v>
      </c>
      <c r="L95" s="116" t="s">
        <v>8</v>
      </c>
      <c r="M95" s="116" t="s">
        <v>8</v>
      </c>
      <c r="N95" s="116" t="s">
        <v>8</v>
      </c>
      <c r="O95" s="116" t="s">
        <v>8</v>
      </c>
      <c r="P95" s="131" t="s">
        <v>77</v>
      </c>
      <c r="Q95" s="124" t="s">
        <v>35</v>
      </c>
      <c r="R95" s="174">
        <v>0</v>
      </c>
      <c r="S95" s="175" t="s">
        <v>59</v>
      </c>
      <c r="T95" s="175" t="s">
        <v>271</v>
      </c>
      <c r="U95" s="176" t="str">
        <f t="shared" si="52"/>
        <v>&lt; 30 mn</v>
      </c>
      <c r="V95" s="177" t="s">
        <v>32</v>
      </c>
      <c r="W95" s="178" t="s">
        <v>112</v>
      </c>
      <c r="X95" s="179">
        <f t="shared" si="61"/>
        <v>0</v>
      </c>
      <c r="Y95" s="179">
        <f t="shared" si="62"/>
        <v>0</v>
      </c>
      <c r="Z95" s="179">
        <f t="shared" si="63"/>
        <v>0</v>
      </c>
      <c r="AA95" s="179">
        <f t="shared" si="64"/>
        <v>0</v>
      </c>
      <c r="AB95" s="179">
        <f t="shared" si="65"/>
        <v>0</v>
      </c>
      <c r="AC95" s="179">
        <f t="shared" si="66"/>
        <v>0</v>
      </c>
      <c r="AD95" s="179">
        <f t="shared" si="67"/>
        <v>0</v>
      </c>
      <c r="AE95" s="179">
        <f t="shared" si="68"/>
        <v>0</v>
      </c>
      <c r="AF95" s="179">
        <f t="shared" si="69"/>
        <v>0</v>
      </c>
      <c r="AG95" s="179">
        <f t="shared" si="70"/>
        <v>0</v>
      </c>
      <c r="AH95" s="179">
        <f t="shared" si="71"/>
        <v>0</v>
      </c>
      <c r="AI95" s="179">
        <f t="shared" si="72"/>
        <v>0</v>
      </c>
      <c r="AJ95" s="180">
        <f t="shared" si="91"/>
        <v>0</v>
      </c>
      <c r="AK95" s="180">
        <f t="shared" si="92"/>
        <v>0</v>
      </c>
      <c r="AL95" s="180" t="str">
        <f t="shared" si="93"/>
        <v>0</v>
      </c>
      <c r="AM95" s="180" t="str">
        <f t="shared" si="100"/>
        <v>0</v>
      </c>
      <c r="AN95" s="180" t="str">
        <f t="shared" si="101"/>
        <v>0</v>
      </c>
      <c r="AO95" s="181" t="str">
        <f t="shared" si="94"/>
        <v>NON</v>
      </c>
      <c r="AP95" s="181" t="str">
        <f t="shared" si="60"/>
        <v>NON</v>
      </c>
      <c r="AQ95" s="181" t="str">
        <f t="shared" si="102"/>
        <v>NON</v>
      </c>
      <c r="AR95" s="181" t="str">
        <f t="shared" si="73"/>
        <v>NON</v>
      </c>
      <c r="AS95" s="182">
        <f t="shared" si="74"/>
        <v>0</v>
      </c>
      <c r="AT95" s="182">
        <f t="shared" si="75"/>
        <v>0</v>
      </c>
      <c r="AU95" s="182">
        <f t="shared" si="76"/>
        <v>0</v>
      </c>
      <c r="AV95" s="182">
        <f t="shared" si="77"/>
        <v>0</v>
      </c>
      <c r="AW95" s="182">
        <f t="shared" si="78"/>
        <v>1</v>
      </c>
      <c r="AX95" s="182">
        <f t="shared" si="79"/>
        <v>1</v>
      </c>
      <c r="AY95" s="182">
        <f t="shared" si="80"/>
        <v>1</v>
      </c>
      <c r="AZ95" s="182">
        <f t="shared" si="81"/>
        <v>1</v>
      </c>
      <c r="BA95" s="182">
        <f t="shared" si="82"/>
        <v>1</v>
      </c>
      <c r="BB95" s="183">
        <f t="shared" si="95"/>
        <v>0</v>
      </c>
      <c r="BC95" s="184">
        <f t="shared" si="53"/>
        <v>11</v>
      </c>
      <c r="BD95" s="184">
        <f t="shared" si="54"/>
        <v>11</v>
      </c>
      <c r="BE95" s="185">
        <f t="shared" si="55"/>
        <v>1</v>
      </c>
      <c r="BF95" s="185">
        <f t="shared" si="83"/>
        <v>1</v>
      </c>
      <c r="BG95" s="186">
        <f t="shared" si="96"/>
        <v>1</v>
      </c>
      <c r="BH95" s="187">
        <f t="shared" si="56"/>
        <v>1</v>
      </c>
      <c r="BI95" s="187">
        <f t="shared" si="57"/>
        <v>1</v>
      </c>
      <c r="BJ95" s="187" t="str">
        <f t="shared" si="58"/>
        <v>Faible</v>
      </c>
      <c r="BK95" s="187">
        <f t="shared" si="59"/>
        <v>1</v>
      </c>
      <c r="BL95" s="187">
        <f t="shared" si="84"/>
        <v>1</v>
      </c>
      <c r="BM95" s="187">
        <f t="shared" si="85"/>
        <v>0.5</v>
      </c>
      <c r="BN95" s="187">
        <f t="shared" si="86"/>
        <v>1</v>
      </c>
      <c r="BO95" s="186">
        <f t="shared" si="97"/>
        <v>0.5</v>
      </c>
      <c r="BP95" s="188" t="str">
        <f t="shared" si="98"/>
        <v>RISQUE MINIME</v>
      </c>
      <c r="BQ95" s="182">
        <f t="shared" si="87"/>
        <v>0</v>
      </c>
      <c r="BR95" s="182">
        <f t="shared" si="88"/>
        <v>0</v>
      </c>
      <c r="BS95" s="182">
        <f t="shared" si="89"/>
        <v>0</v>
      </c>
      <c r="BT95" s="182">
        <f t="shared" si="90"/>
        <v>0</v>
      </c>
      <c r="BU95" s="182">
        <f t="shared" si="99"/>
        <v>0</v>
      </c>
      <c r="BV95" s="159" t="str">
        <f t="shared" si="103"/>
        <v>NON</v>
      </c>
      <c r="BW95" s="105"/>
      <c r="BX95" s="105"/>
      <c r="BY95" s="105"/>
      <c r="BZ95" s="105"/>
      <c r="CA95" s="105"/>
      <c r="CB95" s="105"/>
      <c r="CC95" s="105"/>
      <c r="CD95" s="105"/>
      <c r="CE95" s="105"/>
      <c r="CF95" s="105"/>
      <c r="CG95" s="105"/>
      <c r="CH95" s="105"/>
      <c r="CI95" s="105"/>
      <c r="CJ95" s="105"/>
      <c r="CK95" s="105"/>
      <c r="CL95" s="105"/>
      <c r="CM95" s="105"/>
      <c r="CN95" s="105"/>
      <c r="CO95" s="105"/>
      <c r="CP95" s="105"/>
      <c r="CQ95" s="105"/>
      <c r="CR95" s="105"/>
      <c r="CS95" s="105"/>
      <c r="CT95" s="105"/>
      <c r="CU95" s="105"/>
      <c r="CV95" s="105"/>
      <c r="CW95" s="105"/>
      <c r="CX95" s="105"/>
      <c r="CY95" s="105"/>
      <c r="CZ95" s="105"/>
      <c r="DA95" s="105"/>
      <c r="DB95" s="105"/>
      <c r="DC95" s="105"/>
      <c r="DD95" s="105"/>
      <c r="DE95" s="105"/>
      <c r="DF95" s="105"/>
      <c r="DG95" s="105"/>
      <c r="DH95" s="105"/>
      <c r="DI95" s="105"/>
      <c r="DJ95" s="105"/>
      <c r="DK95" s="105"/>
      <c r="DL95" s="105"/>
      <c r="DM95" s="105"/>
      <c r="DN95" s="105"/>
      <c r="DO95" s="105"/>
      <c r="DP95" s="105"/>
      <c r="DQ95" s="105"/>
      <c r="DR95" s="105"/>
      <c r="DS95" s="105"/>
      <c r="DT95" s="105"/>
      <c r="DU95" s="105"/>
      <c r="DV95" s="105"/>
      <c r="DW95" s="105"/>
      <c r="DX95" s="105"/>
      <c r="DY95" s="105"/>
      <c r="DZ95" s="105"/>
      <c r="EA95" s="105"/>
      <c r="EB95" s="105"/>
      <c r="EC95" s="105"/>
      <c r="ED95" s="105"/>
      <c r="EE95" s="105"/>
      <c r="EF95" s="105"/>
      <c r="EG95" s="105"/>
      <c r="EH95" s="105"/>
      <c r="EI95" s="105"/>
      <c r="EJ95" s="105"/>
      <c r="EK95" s="105"/>
      <c r="EL95" s="105"/>
      <c r="EM95" s="105"/>
      <c r="EN95" s="105"/>
      <c r="EO95" s="105"/>
      <c r="EP95" s="105"/>
      <c r="EQ95" s="105"/>
      <c r="ER95" s="105"/>
      <c r="ES95" s="105"/>
      <c r="ET95" s="105"/>
      <c r="EU95" s="105"/>
      <c r="EV95" s="105"/>
      <c r="EW95" s="105"/>
      <c r="EX95" s="105"/>
      <c r="EY95" s="105"/>
      <c r="EZ95" s="105"/>
      <c r="FA95" s="105"/>
      <c r="FB95" s="105"/>
      <c r="FC95" s="105"/>
      <c r="FD95" s="105"/>
      <c r="FE95" s="105"/>
      <c r="FF95" s="105"/>
      <c r="FG95" s="105"/>
      <c r="FH95" s="105"/>
      <c r="FI95" s="105"/>
      <c r="FJ95" s="105"/>
      <c r="FK95" s="105"/>
      <c r="FL95" s="105"/>
      <c r="FM95" s="105"/>
      <c r="FN95" s="105"/>
      <c r="FO95" s="105"/>
      <c r="FP95" s="105"/>
      <c r="FQ95" s="105"/>
      <c r="FR95" s="105"/>
      <c r="FS95" s="105"/>
      <c r="FT95" s="105"/>
      <c r="FU95" s="105"/>
      <c r="FV95" s="105"/>
      <c r="FW95" s="105"/>
      <c r="FX95" s="105"/>
      <c r="FY95" s="105"/>
      <c r="FZ95" s="105"/>
      <c r="GA95" s="105"/>
      <c r="GB95" s="105"/>
      <c r="GC95" s="105"/>
      <c r="GD95" s="105"/>
      <c r="GE95" s="105"/>
      <c r="GF95" s="105"/>
      <c r="GG95" s="105"/>
      <c r="GH95" s="105"/>
      <c r="GI95" s="105"/>
      <c r="GJ95" s="105"/>
      <c r="GK95" s="105"/>
      <c r="GL95" s="105"/>
      <c r="GM95" s="105"/>
      <c r="GN95" s="105"/>
      <c r="GO95" s="105"/>
      <c r="GP95" s="105"/>
      <c r="GQ95" s="105"/>
      <c r="GR95" s="105"/>
      <c r="GS95" s="105"/>
      <c r="GT95" s="105"/>
      <c r="GU95" s="105"/>
      <c r="GV95" s="105"/>
      <c r="GW95" s="105"/>
      <c r="GX95" s="105"/>
      <c r="GY95" s="105"/>
      <c r="GZ95" s="105"/>
      <c r="HA95" s="105"/>
      <c r="HB95" s="105"/>
      <c r="HC95" s="105"/>
      <c r="HD95" s="105"/>
      <c r="HE95" s="105"/>
      <c r="HF95" s="105"/>
      <c r="HG95" s="105"/>
      <c r="HH95" s="105"/>
      <c r="HI95" s="105"/>
      <c r="HJ95" s="105"/>
      <c r="HK95" s="105"/>
      <c r="HL95" s="105"/>
      <c r="HM95" s="105"/>
      <c r="HN95" s="105"/>
      <c r="HO95" s="105"/>
      <c r="HP95" s="105"/>
      <c r="HQ95" s="105"/>
      <c r="HR95" s="105"/>
      <c r="HS95" s="105"/>
      <c r="HT95" s="105"/>
      <c r="HU95" s="105"/>
      <c r="HV95" s="105"/>
      <c r="HW95" s="105"/>
      <c r="HX95" s="105"/>
      <c r="HY95" s="105"/>
      <c r="HZ95" s="105"/>
      <c r="IA95" s="105"/>
      <c r="IB95" s="105"/>
    </row>
    <row r="96" spans="1:236" s="116" customFormat="1" ht="26.55" customHeight="1" x14ac:dyDescent="0.25">
      <c r="A96" s="79">
        <v>90</v>
      </c>
      <c r="B96" s="113"/>
      <c r="C96" s="113"/>
      <c r="D96" s="114"/>
      <c r="E96" s="114"/>
      <c r="F96" s="115"/>
      <c r="G96" s="123" t="s">
        <v>77</v>
      </c>
      <c r="H96" s="123" t="s">
        <v>77</v>
      </c>
      <c r="I96" s="123" t="s">
        <v>77</v>
      </c>
      <c r="J96" s="123" t="s">
        <v>77</v>
      </c>
      <c r="K96" s="123" t="s">
        <v>9</v>
      </c>
      <c r="L96" s="116" t="s">
        <v>8</v>
      </c>
      <c r="M96" s="116" t="s">
        <v>8</v>
      </c>
      <c r="N96" s="116" t="s">
        <v>8</v>
      </c>
      <c r="O96" s="116" t="s">
        <v>8</v>
      </c>
      <c r="P96" s="131" t="s">
        <v>77</v>
      </c>
      <c r="Q96" s="124" t="s">
        <v>35</v>
      </c>
      <c r="R96" s="174">
        <v>0</v>
      </c>
      <c r="S96" s="175" t="s">
        <v>59</v>
      </c>
      <c r="T96" s="175" t="s">
        <v>271</v>
      </c>
      <c r="U96" s="176" t="str">
        <f t="shared" si="52"/>
        <v>&lt; 30 mn</v>
      </c>
      <c r="V96" s="177" t="s">
        <v>32</v>
      </c>
      <c r="W96" s="178" t="s">
        <v>112</v>
      </c>
      <c r="X96" s="179">
        <f t="shared" si="61"/>
        <v>0</v>
      </c>
      <c r="Y96" s="179">
        <f t="shared" si="62"/>
        <v>0</v>
      </c>
      <c r="Z96" s="179">
        <f t="shared" si="63"/>
        <v>0</v>
      </c>
      <c r="AA96" s="179">
        <f t="shared" si="64"/>
        <v>0</v>
      </c>
      <c r="AB96" s="179">
        <f t="shared" si="65"/>
        <v>0</v>
      </c>
      <c r="AC96" s="179">
        <f t="shared" si="66"/>
        <v>0</v>
      </c>
      <c r="AD96" s="179">
        <f t="shared" si="67"/>
        <v>0</v>
      </c>
      <c r="AE96" s="179">
        <f t="shared" si="68"/>
        <v>0</v>
      </c>
      <c r="AF96" s="179">
        <f t="shared" si="69"/>
        <v>0</v>
      </c>
      <c r="AG96" s="179">
        <f t="shared" si="70"/>
        <v>0</v>
      </c>
      <c r="AH96" s="179">
        <f t="shared" si="71"/>
        <v>0</v>
      </c>
      <c r="AI96" s="179">
        <f t="shared" si="72"/>
        <v>0</v>
      </c>
      <c r="AJ96" s="180">
        <f t="shared" si="91"/>
        <v>0</v>
      </c>
      <c r="AK96" s="180">
        <f t="shared" si="92"/>
        <v>0</v>
      </c>
      <c r="AL96" s="180" t="str">
        <f t="shared" si="93"/>
        <v>0</v>
      </c>
      <c r="AM96" s="180" t="str">
        <f t="shared" si="100"/>
        <v>0</v>
      </c>
      <c r="AN96" s="180" t="str">
        <f t="shared" si="101"/>
        <v>0</v>
      </c>
      <c r="AO96" s="181" t="str">
        <f t="shared" si="94"/>
        <v>NON</v>
      </c>
      <c r="AP96" s="181" t="str">
        <f t="shared" si="60"/>
        <v>NON</v>
      </c>
      <c r="AQ96" s="181" t="str">
        <f t="shared" si="102"/>
        <v>NON</v>
      </c>
      <c r="AR96" s="181" t="str">
        <f t="shared" si="73"/>
        <v>NON</v>
      </c>
      <c r="AS96" s="182">
        <f t="shared" si="74"/>
        <v>0</v>
      </c>
      <c r="AT96" s="182">
        <f t="shared" si="75"/>
        <v>0</v>
      </c>
      <c r="AU96" s="182">
        <f t="shared" si="76"/>
        <v>0</v>
      </c>
      <c r="AV96" s="182">
        <f t="shared" si="77"/>
        <v>0</v>
      </c>
      <c r="AW96" s="182">
        <f t="shared" si="78"/>
        <v>1</v>
      </c>
      <c r="AX96" s="182">
        <f t="shared" si="79"/>
        <v>1</v>
      </c>
      <c r="AY96" s="182">
        <f t="shared" si="80"/>
        <v>1</v>
      </c>
      <c r="AZ96" s="182">
        <f t="shared" si="81"/>
        <v>1</v>
      </c>
      <c r="BA96" s="182">
        <f t="shared" si="82"/>
        <v>1</v>
      </c>
      <c r="BB96" s="183">
        <f t="shared" si="95"/>
        <v>0</v>
      </c>
      <c r="BC96" s="184">
        <f t="shared" si="53"/>
        <v>11</v>
      </c>
      <c r="BD96" s="184">
        <f t="shared" si="54"/>
        <v>11</v>
      </c>
      <c r="BE96" s="185">
        <f t="shared" si="55"/>
        <v>1</v>
      </c>
      <c r="BF96" s="185">
        <f t="shared" si="83"/>
        <v>1</v>
      </c>
      <c r="BG96" s="186">
        <f t="shared" si="96"/>
        <v>1</v>
      </c>
      <c r="BH96" s="187">
        <f t="shared" si="56"/>
        <v>1</v>
      </c>
      <c r="BI96" s="187">
        <f t="shared" si="57"/>
        <v>1</v>
      </c>
      <c r="BJ96" s="187" t="str">
        <f t="shared" si="58"/>
        <v>Faible</v>
      </c>
      <c r="BK96" s="187">
        <f t="shared" si="59"/>
        <v>1</v>
      </c>
      <c r="BL96" s="187">
        <f t="shared" si="84"/>
        <v>1</v>
      </c>
      <c r="BM96" s="187">
        <f t="shared" si="85"/>
        <v>0.5</v>
      </c>
      <c r="BN96" s="187">
        <f t="shared" si="86"/>
        <v>1</v>
      </c>
      <c r="BO96" s="186">
        <f t="shared" si="97"/>
        <v>0.5</v>
      </c>
      <c r="BP96" s="188" t="str">
        <f t="shared" si="98"/>
        <v>RISQUE MINIME</v>
      </c>
      <c r="BQ96" s="182">
        <f t="shared" si="87"/>
        <v>0</v>
      </c>
      <c r="BR96" s="182">
        <f t="shared" si="88"/>
        <v>0</v>
      </c>
      <c r="BS96" s="182">
        <f t="shared" si="89"/>
        <v>0</v>
      </c>
      <c r="BT96" s="182">
        <f t="shared" si="90"/>
        <v>0</v>
      </c>
      <c r="BU96" s="182">
        <f t="shared" si="99"/>
        <v>0</v>
      </c>
      <c r="BV96" s="159" t="str">
        <f t="shared" si="103"/>
        <v>NON</v>
      </c>
      <c r="BW96" s="105"/>
      <c r="BX96" s="105"/>
      <c r="BY96" s="105"/>
      <c r="BZ96" s="105"/>
      <c r="CA96" s="105"/>
      <c r="CB96" s="105"/>
      <c r="CC96" s="105"/>
      <c r="CD96" s="105"/>
      <c r="CE96" s="105"/>
      <c r="CF96" s="105"/>
      <c r="CG96" s="105"/>
      <c r="CH96" s="105"/>
      <c r="CI96" s="105"/>
      <c r="CJ96" s="105"/>
      <c r="CK96" s="105"/>
      <c r="CL96" s="105"/>
      <c r="CM96" s="105"/>
      <c r="CN96" s="105"/>
      <c r="CO96" s="105"/>
      <c r="CP96" s="105"/>
      <c r="CQ96" s="105"/>
      <c r="CR96" s="105"/>
      <c r="CS96" s="105"/>
      <c r="CT96" s="105"/>
      <c r="CU96" s="105"/>
      <c r="CV96" s="105"/>
      <c r="CW96" s="105"/>
      <c r="CX96" s="105"/>
      <c r="CY96" s="105"/>
      <c r="CZ96" s="105"/>
      <c r="DA96" s="105"/>
      <c r="DB96" s="105"/>
      <c r="DC96" s="105"/>
      <c r="DD96" s="105"/>
      <c r="DE96" s="105"/>
      <c r="DF96" s="105"/>
      <c r="DG96" s="105"/>
      <c r="DH96" s="105"/>
      <c r="DI96" s="105"/>
      <c r="DJ96" s="105"/>
      <c r="DK96" s="105"/>
      <c r="DL96" s="105"/>
      <c r="DM96" s="105"/>
      <c r="DN96" s="105"/>
      <c r="DO96" s="105"/>
      <c r="DP96" s="105"/>
      <c r="DQ96" s="105"/>
      <c r="DR96" s="105"/>
      <c r="DS96" s="105"/>
      <c r="DT96" s="105"/>
      <c r="DU96" s="105"/>
      <c r="DV96" s="105"/>
      <c r="DW96" s="105"/>
      <c r="DX96" s="105"/>
      <c r="DY96" s="105"/>
      <c r="DZ96" s="105"/>
      <c r="EA96" s="105"/>
      <c r="EB96" s="105"/>
      <c r="EC96" s="105"/>
      <c r="ED96" s="105"/>
      <c r="EE96" s="105"/>
      <c r="EF96" s="105"/>
      <c r="EG96" s="105"/>
      <c r="EH96" s="105"/>
      <c r="EI96" s="105"/>
      <c r="EJ96" s="105"/>
      <c r="EK96" s="105"/>
      <c r="EL96" s="105"/>
      <c r="EM96" s="105"/>
      <c r="EN96" s="105"/>
      <c r="EO96" s="105"/>
      <c r="EP96" s="105"/>
      <c r="EQ96" s="105"/>
      <c r="ER96" s="105"/>
      <c r="ES96" s="105"/>
      <c r="ET96" s="105"/>
      <c r="EU96" s="105"/>
      <c r="EV96" s="105"/>
      <c r="EW96" s="105"/>
      <c r="EX96" s="105"/>
      <c r="EY96" s="105"/>
      <c r="EZ96" s="105"/>
      <c r="FA96" s="105"/>
      <c r="FB96" s="105"/>
      <c r="FC96" s="105"/>
      <c r="FD96" s="105"/>
      <c r="FE96" s="105"/>
      <c r="FF96" s="105"/>
      <c r="FG96" s="105"/>
      <c r="FH96" s="105"/>
      <c r="FI96" s="105"/>
      <c r="FJ96" s="105"/>
      <c r="FK96" s="105"/>
      <c r="FL96" s="105"/>
      <c r="FM96" s="105"/>
      <c r="FN96" s="105"/>
      <c r="FO96" s="105"/>
      <c r="FP96" s="105"/>
      <c r="FQ96" s="105"/>
      <c r="FR96" s="105"/>
      <c r="FS96" s="105"/>
      <c r="FT96" s="105"/>
      <c r="FU96" s="105"/>
      <c r="FV96" s="105"/>
      <c r="FW96" s="105"/>
      <c r="FX96" s="105"/>
      <c r="FY96" s="105"/>
      <c r="FZ96" s="105"/>
      <c r="GA96" s="105"/>
      <c r="GB96" s="105"/>
      <c r="GC96" s="105"/>
      <c r="GD96" s="105"/>
      <c r="GE96" s="105"/>
      <c r="GF96" s="105"/>
      <c r="GG96" s="105"/>
      <c r="GH96" s="105"/>
      <c r="GI96" s="105"/>
      <c r="GJ96" s="105"/>
      <c r="GK96" s="105"/>
      <c r="GL96" s="105"/>
      <c r="GM96" s="105"/>
      <c r="GN96" s="105"/>
      <c r="GO96" s="105"/>
      <c r="GP96" s="105"/>
      <c r="GQ96" s="105"/>
      <c r="GR96" s="105"/>
      <c r="GS96" s="105"/>
      <c r="GT96" s="105"/>
      <c r="GU96" s="105"/>
      <c r="GV96" s="105"/>
      <c r="GW96" s="105"/>
      <c r="GX96" s="105"/>
      <c r="GY96" s="105"/>
      <c r="GZ96" s="105"/>
      <c r="HA96" s="105"/>
      <c r="HB96" s="105"/>
      <c r="HC96" s="105"/>
      <c r="HD96" s="105"/>
      <c r="HE96" s="105"/>
      <c r="HF96" s="105"/>
      <c r="HG96" s="105"/>
      <c r="HH96" s="105"/>
      <c r="HI96" s="105"/>
      <c r="HJ96" s="105"/>
      <c r="HK96" s="105"/>
      <c r="HL96" s="105"/>
      <c r="HM96" s="105"/>
      <c r="HN96" s="105"/>
      <c r="HO96" s="105"/>
      <c r="HP96" s="105"/>
      <c r="HQ96" s="105"/>
      <c r="HR96" s="105"/>
      <c r="HS96" s="105"/>
      <c r="HT96" s="105"/>
      <c r="HU96" s="105"/>
      <c r="HV96" s="105"/>
      <c r="HW96" s="105"/>
      <c r="HX96" s="105"/>
      <c r="HY96" s="105"/>
      <c r="HZ96" s="105"/>
      <c r="IA96" s="105"/>
      <c r="IB96" s="105"/>
    </row>
    <row r="97" spans="1:236" s="116" customFormat="1" ht="26.55" customHeight="1" x14ac:dyDescent="0.25">
      <c r="A97" s="79">
        <v>91</v>
      </c>
      <c r="B97" s="113"/>
      <c r="C97" s="113"/>
      <c r="D97" s="114"/>
      <c r="E97" s="114"/>
      <c r="F97" s="115"/>
      <c r="G97" s="123" t="s">
        <v>77</v>
      </c>
      <c r="H97" s="123" t="s">
        <v>77</v>
      </c>
      <c r="I97" s="123" t="s">
        <v>77</v>
      </c>
      <c r="J97" s="123" t="s">
        <v>77</v>
      </c>
      <c r="K97" s="123" t="s">
        <v>9</v>
      </c>
      <c r="L97" s="116" t="s">
        <v>8</v>
      </c>
      <c r="M97" s="116" t="s">
        <v>8</v>
      </c>
      <c r="N97" s="116" t="s">
        <v>8</v>
      </c>
      <c r="O97" s="116" t="s">
        <v>8</v>
      </c>
      <c r="P97" s="131" t="s">
        <v>77</v>
      </c>
      <c r="Q97" s="124" t="s">
        <v>35</v>
      </c>
      <c r="R97" s="174">
        <v>0</v>
      </c>
      <c r="S97" s="175" t="s">
        <v>59</v>
      </c>
      <c r="T97" s="175" t="s">
        <v>271</v>
      </c>
      <c r="U97" s="176" t="str">
        <f t="shared" si="52"/>
        <v>&lt; 30 mn</v>
      </c>
      <c r="V97" s="177" t="s">
        <v>32</v>
      </c>
      <c r="W97" s="178" t="s">
        <v>112</v>
      </c>
      <c r="X97" s="179">
        <f t="shared" si="61"/>
        <v>0</v>
      </c>
      <c r="Y97" s="179">
        <f t="shared" si="62"/>
        <v>0</v>
      </c>
      <c r="Z97" s="179">
        <f t="shared" si="63"/>
        <v>0</v>
      </c>
      <c r="AA97" s="179">
        <f t="shared" si="64"/>
        <v>0</v>
      </c>
      <c r="AB97" s="179">
        <f t="shared" si="65"/>
        <v>0</v>
      </c>
      <c r="AC97" s="179">
        <f t="shared" si="66"/>
        <v>0</v>
      </c>
      <c r="AD97" s="179">
        <f t="shared" si="67"/>
        <v>0</v>
      </c>
      <c r="AE97" s="179">
        <f t="shared" si="68"/>
        <v>0</v>
      </c>
      <c r="AF97" s="179">
        <f t="shared" si="69"/>
        <v>0</v>
      </c>
      <c r="AG97" s="179">
        <f t="shared" si="70"/>
        <v>0</v>
      </c>
      <c r="AH97" s="179">
        <f t="shared" si="71"/>
        <v>0</v>
      </c>
      <c r="AI97" s="179">
        <f t="shared" si="72"/>
        <v>0</v>
      </c>
      <c r="AJ97" s="180">
        <f t="shared" si="91"/>
        <v>0</v>
      </c>
      <c r="AK97" s="180">
        <f t="shared" si="92"/>
        <v>0</v>
      </c>
      <c r="AL97" s="180" t="str">
        <f t="shared" si="93"/>
        <v>0</v>
      </c>
      <c r="AM97" s="180" t="str">
        <f t="shared" si="100"/>
        <v>0</v>
      </c>
      <c r="AN97" s="180" t="str">
        <f t="shared" si="101"/>
        <v>0</v>
      </c>
      <c r="AO97" s="181" t="str">
        <f t="shared" si="94"/>
        <v>NON</v>
      </c>
      <c r="AP97" s="181" t="str">
        <f t="shared" si="60"/>
        <v>NON</v>
      </c>
      <c r="AQ97" s="181" t="str">
        <f t="shared" si="102"/>
        <v>NON</v>
      </c>
      <c r="AR97" s="181" t="str">
        <f t="shared" si="73"/>
        <v>NON</v>
      </c>
      <c r="AS97" s="182">
        <f t="shared" si="74"/>
        <v>0</v>
      </c>
      <c r="AT97" s="182">
        <f t="shared" si="75"/>
        <v>0</v>
      </c>
      <c r="AU97" s="182">
        <f t="shared" si="76"/>
        <v>0</v>
      </c>
      <c r="AV97" s="182">
        <f t="shared" si="77"/>
        <v>0</v>
      </c>
      <c r="AW97" s="182">
        <f t="shared" si="78"/>
        <v>1</v>
      </c>
      <c r="AX97" s="182">
        <f t="shared" si="79"/>
        <v>1</v>
      </c>
      <c r="AY97" s="182">
        <f t="shared" si="80"/>
        <v>1</v>
      </c>
      <c r="AZ97" s="182">
        <f t="shared" si="81"/>
        <v>1</v>
      </c>
      <c r="BA97" s="182">
        <f t="shared" si="82"/>
        <v>1</v>
      </c>
      <c r="BB97" s="183">
        <f t="shared" si="95"/>
        <v>0</v>
      </c>
      <c r="BC97" s="184">
        <f t="shared" si="53"/>
        <v>11</v>
      </c>
      <c r="BD97" s="184">
        <f t="shared" si="54"/>
        <v>11</v>
      </c>
      <c r="BE97" s="185">
        <f t="shared" si="55"/>
        <v>1</v>
      </c>
      <c r="BF97" s="185">
        <f t="shared" si="83"/>
        <v>1</v>
      </c>
      <c r="BG97" s="186">
        <f t="shared" si="96"/>
        <v>1</v>
      </c>
      <c r="BH97" s="187">
        <f t="shared" si="56"/>
        <v>1</v>
      </c>
      <c r="BI97" s="187">
        <f t="shared" si="57"/>
        <v>1</v>
      </c>
      <c r="BJ97" s="187" t="str">
        <f t="shared" si="58"/>
        <v>Faible</v>
      </c>
      <c r="BK97" s="187">
        <f t="shared" si="59"/>
        <v>1</v>
      </c>
      <c r="BL97" s="187">
        <f t="shared" si="84"/>
        <v>1</v>
      </c>
      <c r="BM97" s="187">
        <f t="shared" si="85"/>
        <v>0.5</v>
      </c>
      <c r="BN97" s="187">
        <f t="shared" si="86"/>
        <v>1</v>
      </c>
      <c r="BO97" s="186">
        <f t="shared" si="97"/>
        <v>0.5</v>
      </c>
      <c r="BP97" s="188" t="str">
        <f t="shared" si="98"/>
        <v>RISQUE MINIME</v>
      </c>
      <c r="BQ97" s="182">
        <f t="shared" si="87"/>
        <v>0</v>
      </c>
      <c r="BR97" s="182">
        <f t="shared" si="88"/>
        <v>0</v>
      </c>
      <c r="BS97" s="182">
        <f t="shared" si="89"/>
        <v>0</v>
      </c>
      <c r="BT97" s="182">
        <f t="shared" si="90"/>
        <v>0</v>
      </c>
      <c r="BU97" s="182">
        <f t="shared" si="99"/>
        <v>0</v>
      </c>
      <c r="BV97" s="159" t="str">
        <f t="shared" si="103"/>
        <v>NON</v>
      </c>
      <c r="BW97" s="105"/>
      <c r="BX97" s="105"/>
      <c r="BY97" s="105"/>
      <c r="BZ97" s="105"/>
      <c r="CA97" s="105"/>
      <c r="CB97" s="105"/>
      <c r="CC97" s="105"/>
      <c r="CD97" s="105"/>
      <c r="CE97" s="105"/>
      <c r="CF97" s="105"/>
      <c r="CG97" s="105"/>
      <c r="CH97" s="105"/>
      <c r="CI97" s="105"/>
      <c r="CJ97" s="105"/>
      <c r="CK97" s="105"/>
      <c r="CL97" s="105"/>
      <c r="CM97" s="105"/>
      <c r="CN97" s="105"/>
      <c r="CO97" s="105"/>
      <c r="CP97" s="105"/>
      <c r="CQ97" s="105"/>
      <c r="CR97" s="105"/>
      <c r="CS97" s="105"/>
      <c r="CT97" s="105"/>
      <c r="CU97" s="105"/>
      <c r="CV97" s="105"/>
      <c r="CW97" s="105"/>
      <c r="CX97" s="105"/>
      <c r="CY97" s="105"/>
      <c r="CZ97" s="105"/>
      <c r="DA97" s="105"/>
      <c r="DB97" s="105"/>
      <c r="DC97" s="105"/>
      <c r="DD97" s="105"/>
      <c r="DE97" s="105"/>
      <c r="DF97" s="105"/>
      <c r="DG97" s="105"/>
      <c r="DH97" s="105"/>
      <c r="DI97" s="105"/>
      <c r="DJ97" s="105"/>
      <c r="DK97" s="105"/>
      <c r="DL97" s="105"/>
      <c r="DM97" s="105"/>
      <c r="DN97" s="105"/>
      <c r="DO97" s="105"/>
      <c r="DP97" s="105"/>
      <c r="DQ97" s="105"/>
      <c r="DR97" s="105"/>
      <c r="DS97" s="105"/>
      <c r="DT97" s="105"/>
      <c r="DU97" s="105"/>
      <c r="DV97" s="105"/>
      <c r="DW97" s="105"/>
      <c r="DX97" s="105"/>
      <c r="DY97" s="105"/>
      <c r="DZ97" s="105"/>
      <c r="EA97" s="105"/>
      <c r="EB97" s="105"/>
      <c r="EC97" s="105"/>
      <c r="ED97" s="105"/>
      <c r="EE97" s="105"/>
      <c r="EF97" s="105"/>
      <c r="EG97" s="105"/>
      <c r="EH97" s="105"/>
      <c r="EI97" s="105"/>
      <c r="EJ97" s="105"/>
      <c r="EK97" s="105"/>
      <c r="EL97" s="105"/>
      <c r="EM97" s="105"/>
      <c r="EN97" s="105"/>
      <c r="EO97" s="105"/>
      <c r="EP97" s="105"/>
      <c r="EQ97" s="105"/>
      <c r="ER97" s="105"/>
      <c r="ES97" s="105"/>
      <c r="ET97" s="105"/>
      <c r="EU97" s="105"/>
      <c r="EV97" s="105"/>
      <c r="EW97" s="105"/>
      <c r="EX97" s="105"/>
      <c r="EY97" s="105"/>
      <c r="EZ97" s="105"/>
      <c r="FA97" s="105"/>
      <c r="FB97" s="105"/>
      <c r="FC97" s="105"/>
      <c r="FD97" s="105"/>
      <c r="FE97" s="105"/>
      <c r="FF97" s="105"/>
      <c r="FG97" s="105"/>
      <c r="FH97" s="105"/>
      <c r="FI97" s="105"/>
      <c r="FJ97" s="105"/>
      <c r="FK97" s="105"/>
      <c r="FL97" s="105"/>
      <c r="FM97" s="105"/>
      <c r="FN97" s="105"/>
      <c r="FO97" s="105"/>
      <c r="FP97" s="105"/>
      <c r="FQ97" s="105"/>
      <c r="FR97" s="105"/>
      <c r="FS97" s="105"/>
      <c r="FT97" s="105"/>
      <c r="FU97" s="105"/>
      <c r="FV97" s="105"/>
      <c r="FW97" s="105"/>
      <c r="FX97" s="105"/>
      <c r="FY97" s="105"/>
      <c r="FZ97" s="105"/>
      <c r="GA97" s="105"/>
      <c r="GB97" s="105"/>
      <c r="GC97" s="105"/>
      <c r="GD97" s="105"/>
      <c r="GE97" s="105"/>
      <c r="GF97" s="105"/>
      <c r="GG97" s="105"/>
      <c r="GH97" s="105"/>
      <c r="GI97" s="105"/>
      <c r="GJ97" s="105"/>
      <c r="GK97" s="105"/>
      <c r="GL97" s="105"/>
      <c r="GM97" s="105"/>
      <c r="GN97" s="105"/>
      <c r="GO97" s="105"/>
      <c r="GP97" s="105"/>
      <c r="GQ97" s="105"/>
      <c r="GR97" s="105"/>
      <c r="GS97" s="105"/>
      <c r="GT97" s="105"/>
      <c r="GU97" s="105"/>
      <c r="GV97" s="105"/>
      <c r="GW97" s="105"/>
      <c r="GX97" s="105"/>
      <c r="GY97" s="105"/>
      <c r="GZ97" s="105"/>
      <c r="HA97" s="105"/>
      <c r="HB97" s="105"/>
      <c r="HC97" s="105"/>
      <c r="HD97" s="105"/>
      <c r="HE97" s="105"/>
      <c r="HF97" s="105"/>
      <c r="HG97" s="105"/>
      <c r="HH97" s="105"/>
      <c r="HI97" s="105"/>
      <c r="HJ97" s="105"/>
      <c r="HK97" s="105"/>
      <c r="HL97" s="105"/>
      <c r="HM97" s="105"/>
      <c r="HN97" s="105"/>
      <c r="HO97" s="105"/>
      <c r="HP97" s="105"/>
      <c r="HQ97" s="105"/>
      <c r="HR97" s="105"/>
      <c r="HS97" s="105"/>
      <c r="HT97" s="105"/>
      <c r="HU97" s="105"/>
      <c r="HV97" s="105"/>
      <c r="HW97" s="105"/>
      <c r="HX97" s="105"/>
      <c r="HY97" s="105"/>
      <c r="HZ97" s="105"/>
      <c r="IA97" s="105"/>
      <c r="IB97" s="105"/>
    </row>
    <row r="98" spans="1:236" s="116" customFormat="1" ht="26.55" customHeight="1" x14ac:dyDescent="0.25">
      <c r="A98" s="79">
        <v>92</v>
      </c>
      <c r="B98" s="113"/>
      <c r="C98" s="113"/>
      <c r="D98" s="114"/>
      <c r="E98" s="114"/>
      <c r="F98" s="115"/>
      <c r="G98" s="123" t="s">
        <v>77</v>
      </c>
      <c r="H98" s="123" t="s">
        <v>77</v>
      </c>
      <c r="I98" s="123" t="s">
        <v>77</v>
      </c>
      <c r="J98" s="123" t="s">
        <v>77</v>
      </c>
      <c r="K98" s="123" t="s">
        <v>9</v>
      </c>
      <c r="L98" s="116" t="s">
        <v>8</v>
      </c>
      <c r="M98" s="116" t="s">
        <v>8</v>
      </c>
      <c r="N98" s="116" t="s">
        <v>8</v>
      </c>
      <c r="O98" s="116" t="s">
        <v>8</v>
      </c>
      <c r="P98" s="131" t="s">
        <v>77</v>
      </c>
      <c r="Q98" s="124" t="s">
        <v>35</v>
      </c>
      <c r="R98" s="174">
        <v>0</v>
      </c>
      <c r="S98" s="175" t="s">
        <v>59</v>
      </c>
      <c r="T98" s="175" t="s">
        <v>271</v>
      </c>
      <c r="U98" s="176" t="str">
        <f t="shared" si="52"/>
        <v>&lt; 30 mn</v>
      </c>
      <c r="V98" s="177" t="s">
        <v>32</v>
      </c>
      <c r="W98" s="178" t="s">
        <v>112</v>
      </c>
      <c r="X98" s="179">
        <f t="shared" si="61"/>
        <v>0</v>
      </c>
      <c r="Y98" s="179">
        <f t="shared" si="62"/>
        <v>0</v>
      </c>
      <c r="Z98" s="179">
        <f t="shared" si="63"/>
        <v>0</v>
      </c>
      <c r="AA98" s="179">
        <f t="shared" si="64"/>
        <v>0</v>
      </c>
      <c r="AB98" s="179">
        <f t="shared" si="65"/>
        <v>0</v>
      </c>
      <c r="AC98" s="179">
        <f t="shared" si="66"/>
        <v>0</v>
      </c>
      <c r="AD98" s="179">
        <f t="shared" si="67"/>
        <v>0</v>
      </c>
      <c r="AE98" s="179">
        <f t="shared" si="68"/>
        <v>0</v>
      </c>
      <c r="AF98" s="179">
        <f t="shared" si="69"/>
        <v>0</v>
      </c>
      <c r="AG98" s="179">
        <f t="shared" si="70"/>
        <v>0</v>
      </c>
      <c r="AH98" s="179">
        <f t="shared" si="71"/>
        <v>0</v>
      </c>
      <c r="AI98" s="179">
        <f t="shared" si="72"/>
        <v>0</v>
      </c>
      <c r="AJ98" s="180">
        <f t="shared" si="91"/>
        <v>0</v>
      </c>
      <c r="AK98" s="180">
        <f t="shared" si="92"/>
        <v>0</v>
      </c>
      <c r="AL98" s="180" t="str">
        <f t="shared" si="93"/>
        <v>0</v>
      </c>
      <c r="AM98" s="180" t="str">
        <f t="shared" si="100"/>
        <v>0</v>
      </c>
      <c r="AN98" s="180" t="str">
        <f t="shared" si="101"/>
        <v>0</v>
      </c>
      <c r="AO98" s="181" t="str">
        <f t="shared" si="94"/>
        <v>NON</v>
      </c>
      <c r="AP98" s="181" t="str">
        <f t="shared" si="60"/>
        <v>NON</v>
      </c>
      <c r="AQ98" s="181" t="str">
        <f t="shared" si="102"/>
        <v>NON</v>
      </c>
      <c r="AR98" s="181" t="str">
        <f t="shared" si="73"/>
        <v>NON</v>
      </c>
      <c r="AS98" s="182">
        <f t="shared" si="74"/>
        <v>0</v>
      </c>
      <c r="AT98" s="182">
        <f t="shared" si="75"/>
        <v>0</v>
      </c>
      <c r="AU98" s="182">
        <f t="shared" si="76"/>
        <v>0</v>
      </c>
      <c r="AV98" s="182">
        <f t="shared" si="77"/>
        <v>0</v>
      </c>
      <c r="AW98" s="182">
        <f t="shared" si="78"/>
        <v>1</v>
      </c>
      <c r="AX98" s="182">
        <f t="shared" si="79"/>
        <v>1</v>
      </c>
      <c r="AY98" s="182">
        <f t="shared" si="80"/>
        <v>1</v>
      </c>
      <c r="AZ98" s="182">
        <f t="shared" si="81"/>
        <v>1</v>
      </c>
      <c r="BA98" s="182">
        <f t="shared" si="82"/>
        <v>1</v>
      </c>
      <c r="BB98" s="183">
        <f t="shared" si="95"/>
        <v>0</v>
      </c>
      <c r="BC98" s="184">
        <f t="shared" si="53"/>
        <v>11</v>
      </c>
      <c r="BD98" s="184">
        <f t="shared" si="54"/>
        <v>11</v>
      </c>
      <c r="BE98" s="185">
        <f t="shared" si="55"/>
        <v>1</v>
      </c>
      <c r="BF98" s="185">
        <f t="shared" si="83"/>
        <v>1</v>
      </c>
      <c r="BG98" s="186">
        <f t="shared" si="96"/>
        <v>1</v>
      </c>
      <c r="BH98" s="187">
        <f t="shared" si="56"/>
        <v>1</v>
      </c>
      <c r="BI98" s="187">
        <f t="shared" si="57"/>
        <v>1</v>
      </c>
      <c r="BJ98" s="187" t="str">
        <f t="shared" si="58"/>
        <v>Faible</v>
      </c>
      <c r="BK98" s="187">
        <f t="shared" si="59"/>
        <v>1</v>
      </c>
      <c r="BL98" s="187">
        <f t="shared" si="84"/>
        <v>1</v>
      </c>
      <c r="BM98" s="187">
        <f t="shared" si="85"/>
        <v>0.5</v>
      </c>
      <c r="BN98" s="187">
        <f t="shared" si="86"/>
        <v>1</v>
      </c>
      <c r="BO98" s="186">
        <f t="shared" si="97"/>
        <v>0.5</v>
      </c>
      <c r="BP98" s="188" t="str">
        <f t="shared" si="98"/>
        <v>RISQUE MINIME</v>
      </c>
      <c r="BQ98" s="182">
        <f t="shared" si="87"/>
        <v>0</v>
      </c>
      <c r="BR98" s="182">
        <f t="shared" si="88"/>
        <v>0</v>
      </c>
      <c r="BS98" s="182">
        <f t="shared" si="89"/>
        <v>0</v>
      </c>
      <c r="BT98" s="182">
        <f t="shared" si="90"/>
        <v>0</v>
      </c>
      <c r="BU98" s="182">
        <f t="shared" si="99"/>
        <v>0</v>
      </c>
      <c r="BV98" s="159" t="str">
        <f t="shared" si="103"/>
        <v>NON</v>
      </c>
      <c r="BW98" s="105"/>
      <c r="BX98" s="105"/>
      <c r="BY98" s="105"/>
      <c r="BZ98" s="105"/>
      <c r="CA98" s="105"/>
      <c r="CB98" s="105"/>
      <c r="CC98" s="105"/>
      <c r="CD98" s="105"/>
      <c r="CE98" s="105"/>
      <c r="CF98" s="105"/>
      <c r="CG98" s="105"/>
      <c r="CH98" s="105"/>
      <c r="CI98" s="105"/>
      <c r="CJ98" s="105"/>
      <c r="CK98" s="105"/>
      <c r="CL98" s="105"/>
      <c r="CM98" s="105"/>
      <c r="CN98" s="105"/>
      <c r="CO98" s="105"/>
      <c r="CP98" s="105"/>
      <c r="CQ98" s="105"/>
      <c r="CR98" s="105"/>
      <c r="CS98" s="105"/>
      <c r="CT98" s="105"/>
      <c r="CU98" s="105"/>
      <c r="CV98" s="105"/>
      <c r="CW98" s="105"/>
      <c r="CX98" s="105"/>
      <c r="CY98" s="105"/>
      <c r="CZ98" s="105"/>
      <c r="DA98" s="105"/>
      <c r="DB98" s="105"/>
      <c r="DC98" s="105"/>
      <c r="DD98" s="105"/>
      <c r="DE98" s="105"/>
      <c r="DF98" s="105"/>
      <c r="DG98" s="105"/>
      <c r="DH98" s="105"/>
      <c r="DI98" s="105"/>
      <c r="DJ98" s="105"/>
      <c r="DK98" s="105"/>
      <c r="DL98" s="105"/>
      <c r="DM98" s="105"/>
      <c r="DN98" s="105"/>
      <c r="DO98" s="105"/>
      <c r="DP98" s="105"/>
      <c r="DQ98" s="105"/>
      <c r="DR98" s="105"/>
      <c r="DS98" s="105"/>
      <c r="DT98" s="105"/>
      <c r="DU98" s="105"/>
      <c r="DV98" s="105"/>
      <c r="DW98" s="105"/>
      <c r="DX98" s="105"/>
      <c r="DY98" s="105"/>
      <c r="DZ98" s="105"/>
      <c r="EA98" s="105"/>
      <c r="EB98" s="105"/>
      <c r="EC98" s="105"/>
      <c r="ED98" s="105"/>
      <c r="EE98" s="105"/>
      <c r="EF98" s="105"/>
      <c r="EG98" s="105"/>
      <c r="EH98" s="105"/>
      <c r="EI98" s="105"/>
      <c r="EJ98" s="105"/>
      <c r="EK98" s="105"/>
      <c r="EL98" s="105"/>
      <c r="EM98" s="105"/>
      <c r="EN98" s="105"/>
      <c r="EO98" s="105"/>
      <c r="EP98" s="105"/>
      <c r="EQ98" s="105"/>
      <c r="ER98" s="105"/>
      <c r="ES98" s="105"/>
      <c r="ET98" s="105"/>
      <c r="EU98" s="105"/>
      <c r="EV98" s="105"/>
      <c r="EW98" s="105"/>
      <c r="EX98" s="105"/>
      <c r="EY98" s="105"/>
      <c r="EZ98" s="105"/>
      <c r="FA98" s="105"/>
      <c r="FB98" s="105"/>
      <c r="FC98" s="105"/>
      <c r="FD98" s="105"/>
      <c r="FE98" s="105"/>
      <c r="FF98" s="105"/>
      <c r="FG98" s="105"/>
      <c r="FH98" s="105"/>
      <c r="FI98" s="105"/>
      <c r="FJ98" s="105"/>
      <c r="FK98" s="105"/>
      <c r="FL98" s="105"/>
      <c r="FM98" s="105"/>
      <c r="FN98" s="105"/>
      <c r="FO98" s="105"/>
      <c r="FP98" s="105"/>
      <c r="FQ98" s="105"/>
      <c r="FR98" s="105"/>
      <c r="FS98" s="105"/>
      <c r="FT98" s="105"/>
      <c r="FU98" s="105"/>
      <c r="FV98" s="105"/>
      <c r="FW98" s="105"/>
      <c r="FX98" s="105"/>
      <c r="FY98" s="105"/>
      <c r="FZ98" s="105"/>
      <c r="GA98" s="105"/>
      <c r="GB98" s="105"/>
      <c r="GC98" s="105"/>
      <c r="GD98" s="105"/>
      <c r="GE98" s="105"/>
      <c r="GF98" s="105"/>
      <c r="GG98" s="105"/>
      <c r="GH98" s="105"/>
      <c r="GI98" s="105"/>
      <c r="GJ98" s="105"/>
      <c r="GK98" s="105"/>
      <c r="GL98" s="105"/>
      <c r="GM98" s="105"/>
      <c r="GN98" s="105"/>
      <c r="GO98" s="105"/>
      <c r="GP98" s="105"/>
      <c r="GQ98" s="105"/>
      <c r="GR98" s="105"/>
      <c r="GS98" s="105"/>
      <c r="GT98" s="105"/>
      <c r="GU98" s="105"/>
      <c r="GV98" s="105"/>
      <c r="GW98" s="105"/>
      <c r="GX98" s="105"/>
      <c r="GY98" s="105"/>
      <c r="GZ98" s="105"/>
      <c r="HA98" s="105"/>
      <c r="HB98" s="105"/>
      <c r="HC98" s="105"/>
      <c r="HD98" s="105"/>
      <c r="HE98" s="105"/>
      <c r="HF98" s="105"/>
      <c r="HG98" s="105"/>
      <c r="HH98" s="105"/>
      <c r="HI98" s="105"/>
      <c r="HJ98" s="105"/>
      <c r="HK98" s="105"/>
      <c r="HL98" s="105"/>
      <c r="HM98" s="105"/>
      <c r="HN98" s="105"/>
      <c r="HO98" s="105"/>
      <c r="HP98" s="105"/>
      <c r="HQ98" s="105"/>
      <c r="HR98" s="105"/>
      <c r="HS98" s="105"/>
      <c r="HT98" s="105"/>
      <c r="HU98" s="105"/>
      <c r="HV98" s="105"/>
      <c r="HW98" s="105"/>
      <c r="HX98" s="105"/>
      <c r="HY98" s="105"/>
      <c r="HZ98" s="105"/>
      <c r="IA98" s="105"/>
      <c r="IB98" s="105"/>
    </row>
    <row r="99" spans="1:236" s="116" customFormat="1" ht="26.55" customHeight="1" x14ac:dyDescent="0.25">
      <c r="A99" s="79">
        <v>93</v>
      </c>
      <c r="B99" s="113"/>
      <c r="C99" s="113"/>
      <c r="D99" s="114"/>
      <c r="E99" s="114"/>
      <c r="F99" s="115"/>
      <c r="G99" s="123" t="s">
        <v>77</v>
      </c>
      <c r="H99" s="123" t="s">
        <v>77</v>
      </c>
      <c r="I99" s="123" t="s">
        <v>77</v>
      </c>
      <c r="J99" s="123" t="s">
        <v>77</v>
      </c>
      <c r="K99" s="123" t="s">
        <v>9</v>
      </c>
      <c r="L99" s="116" t="s">
        <v>8</v>
      </c>
      <c r="M99" s="116" t="s">
        <v>8</v>
      </c>
      <c r="N99" s="116" t="s">
        <v>8</v>
      </c>
      <c r="O99" s="116" t="s">
        <v>8</v>
      </c>
      <c r="P99" s="131" t="s">
        <v>77</v>
      </c>
      <c r="Q99" s="124" t="s">
        <v>35</v>
      </c>
      <c r="R99" s="174">
        <v>0</v>
      </c>
      <c r="S99" s="175" t="s">
        <v>59</v>
      </c>
      <c r="T99" s="175" t="s">
        <v>271</v>
      </c>
      <c r="U99" s="176" t="str">
        <f t="shared" si="52"/>
        <v>&lt; 30 mn</v>
      </c>
      <c r="V99" s="177" t="s">
        <v>32</v>
      </c>
      <c r="W99" s="178" t="s">
        <v>112</v>
      </c>
      <c r="X99" s="179">
        <f t="shared" si="61"/>
        <v>0</v>
      </c>
      <c r="Y99" s="179">
        <f t="shared" si="62"/>
        <v>0</v>
      </c>
      <c r="Z99" s="179">
        <f t="shared" si="63"/>
        <v>0</v>
      </c>
      <c r="AA99" s="179">
        <f t="shared" si="64"/>
        <v>0</v>
      </c>
      <c r="AB99" s="179">
        <f t="shared" si="65"/>
        <v>0</v>
      </c>
      <c r="AC99" s="179">
        <f t="shared" si="66"/>
        <v>0</v>
      </c>
      <c r="AD99" s="179">
        <f t="shared" si="67"/>
        <v>0</v>
      </c>
      <c r="AE99" s="179">
        <f t="shared" si="68"/>
        <v>0</v>
      </c>
      <c r="AF99" s="179">
        <f t="shared" si="69"/>
        <v>0</v>
      </c>
      <c r="AG99" s="179">
        <f t="shared" si="70"/>
        <v>0</v>
      </c>
      <c r="AH99" s="179">
        <f t="shared" si="71"/>
        <v>0</v>
      </c>
      <c r="AI99" s="179">
        <f t="shared" si="72"/>
        <v>0</v>
      </c>
      <c r="AJ99" s="180">
        <f t="shared" si="91"/>
        <v>0</v>
      </c>
      <c r="AK99" s="180">
        <f t="shared" si="92"/>
        <v>0</v>
      </c>
      <c r="AL99" s="180" t="str">
        <f t="shared" si="93"/>
        <v>0</v>
      </c>
      <c r="AM99" s="180" t="str">
        <f t="shared" si="100"/>
        <v>0</v>
      </c>
      <c r="AN99" s="180" t="str">
        <f t="shared" si="101"/>
        <v>0</v>
      </c>
      <c r="AO99" s="181" t="str">
        <f t="shared" si="94"/>
        <v>NON</v>
      </c>
      <c r="AP99" s="181" t="str">
        <f t="shared" si="60"/>
        <v>NON</v>
      </c>
      <c r="AQ99" s="181" t="str">
        <f t="shared" si="102"/>
        <v>NON</v>
      </c>
      <c r="AR99" s="181" t="str">
        <f t="shared" si="73"/>
        <v>NON</v>
      </c>
      <c r="AS99" s="182">
        <f t="shared" si="74"/>
        <v>0</v>
      </c>
      <c r="AT99" s="182">
        <f t="shared" si="75"/>
        <v>0</v>
      </c>
      <c r="AU99" s="182">
        <f t="shared" si="76"/>
        <v>0</v>
      </c>
      <c r="AV99" s="182">
        <f t="shared" si="77"/>
        <v>0</v>
      </c>
      <c r="AW99" s="182">
        <f t="shared" si="78"/>
        <v>1</v>
      </c>
      <c r="AX99" s="182">
        <f t="shared" si="79"/>
        <v>1</v>
      </c>
      <c r="AY99" s="182">
        <f t="shared" si="80"/>
        <v>1</v>
      </c>
      <c r="AZ99" s="182">
        <f t="shared" si="81"/>
        <v>1</v>
      </c>
      <c r="BA99" s="182">
        <f t="shared" si="82"/>
        <v>1</v>
      </c>
      <c r="BB99" s="183">
        <f t="shared" si="95"/>
        <v>0</v>
      </c>
      <c r="BC99" s="184">
        <f t="shared" si="53"/>
        <v>11</v>
      </c>
      <c r="BD99" s="184">
        <f t="shared" si="54"/>
        <v>11</v>
      </c>
      <c r="BE99" s="185">
        <f t="shared" si="55"/>
        <v>1</v>
      </c>
      <c r="BF99" s="185">
        <f t="shared" si="83"/>
        <v>1</v>
      </c>
      <c r="BG99" s="186">
        <f t="shared" si="96"/>
        <v>1</v>
      </c>
      <c r="BH99" s="187">
        <f t="shared" si="56"/>
        <v>1</v>
      </c>
      <c r="BI99" s="187">
        <f t="shared" si="57"/>
        <v>1</v>
      </c>
      <c r="BJ99" s="187" t="str">
        <f t="shared" si="58"/>
        <v>Faible</v>
      </c>
      <c r="BK99" s="187">
        <f t="shared" si="59"/>
        <v>1</v>
      </c>
      <c r="BL99" s="187">
        <f t="shared" si="84"/>
        <v>1</v>
      </c>
      <c r="BM99" s="187">
        <f t="shared" si="85"/>
        <v>0.5</v>
      </c>
      <c r="BN99" s="187">
        <f t="shared" si="86"/>
        <v>1</v>
      </c>
      <c r="BO99" s="186">
        <f t="shared" si="97"/>
        <v>0.5</v>
      </c>
      <c r="BP99" s="188" t="str">
        <f t="shared" si="98"/>
        <v>RISQUE MINIME</v>
      </c>
      <c r="BQ99" s="182">
        <f t="shared" si="87"/>
        <v>0</v>
      </c>
      <c r="BR99" s="182">
        <f t="shared" si="88"/>
        <v>0</v>
      </c>
      <c r="BS99" s="182">
        <f t="shared" si="89"/>
        <v>0</v>
      </c>
      <c r="BT99" s="182">
        <f t="shared" si="90"/>
        <v>0</v>
      </c>
      <c r="BU99" s="182">
        <f t="shared" si="99"/>
        <v>0</v>
      </c>
      <c r="BV99" s="159" t="str">
        <f t="shared" si="103"/>
        <v>NON</v>
      </c>
      <c r="BW99" s="105"/>
      <c r="BX99" s="105"/>
      <c r="BY99" s="105"/>
      <c r="BZ99" s="105"/>
      <c r="CA99" s="105"/>
      <c r="CB99" s="105"/>
      <c r="CC99" s="105"/>
      <c r="CD99" s="105"/>
      <c r="CE99" s="105"/>
      <c r="CF99" s="105"/>
      <c r="CG99" s="105"/>
      <c r="CH99" s="105"/>
      <c r="CI99" s="105"/>
      <c r="CJ99" s="105"/>
      <c r="CK99" s="105"/>
      <c r="CL99" s="105"/>
      <c r="CM99" s="105"/>
      <c r="CN99" s="105"/>
      <c r="CO99" s="105"/>
      <c r="CP99" s="105"/>
      <c r="CQ99" s="105"/>
      <c r="CR99" s="105"/>
      <c r="CS99" s="105"/>
      <c r="CT99" s="105"/>
      <c r="CU99" s="105"/>
      <c r="CV99" s="105"/>
      <c r="CW99" s="105"/>
      <c r="CX99" s="105"/>
      <c r="CY99" s="105"/>
      <c r="CZ99" s="105"/>
      <c r="DA99" s="105"/>
      <c r="DB99" s="105"/>
      <c r="DC99" s="105"/>
      <c r="DD99" s="105"/>
      <c r="DE99" s="105"/>
      <c r="DF99" s="105"/>
      <c r="DG99" s="105"/>
      <c r="DH99" s="105"/>
      <c r="DI99" s="105"/>
      <c r="DJ99" s="105"/>
      <c r="DK99" s="105"/>
      <c r="DL99" s="105"/>
      <c r="DM99" s="105"/>
      <c r="DN99" s="105"/>
      <c r="DO99" s="105"/>
      <c r="DP99" s="105"/>
      <c r="DQ99" s="105"/>
      <c r="DR99" s="105"/>
      <c r="DS99" s="105"/>
      <c r="DT99" s="105"/>
      <c r="DU99" s="105"/>
      <c r="DV99" s="105"/>
      <c r="DW99" s="105"/>
      <c r="DX99" s="105"/>
      <c r="DY99" s="105"/>
      <c r="DZ99" s="105"/>
      <c r="EA99" s="105"/>
      <c r="EB99" s="105"/>
      <c r="EC99" s="105"/>
      <c r="ED99" s="105"/>
      <c r="EE99" s="105"/>
      <c r="EF99" s="105"/>
      <c r="EG99" s="105"/>
      <c r="EH99" s="105"/>
      <c r="EI99" s="105"/>
      <c r="EJ99" s="105"/>
      <c r="EK99" s="105"/>
      <c r="EL99" s="105"/>
      <c r="EM99" s="105"/>
      <c r="EN99" s="105"/>
      <c r="EO99" s="105"/>
      <c r="EP99" s="105"/>
      <c r="EQ99" s="105"/>
      <c r="ER99" s="105"/>
      <c r="ES99" s="105"/>
      <c r="ET99" s="105"/>
      <c r="EU99" s="105"/>
      <c r="EV99" s="105"/>
      <c r="EW99" s="105"/>
      <c r="EX99" s="105"/>
      <c r="EY99" s="105"/>
      <c r="EZ99" s="105"/>
      <c r="FA99" s="105"/>
      <c r="FB99" s="105"/>
      <c r="FC99" s="105"/>
      <c r="FD99" s="105"/>
      <c r="FE99" s="105"/>
      <c r="FF99" s="105"/>
      <c r="FG99" s="105"/>
      <c r="FH99" s="105"/>
      <c r="FI99" s="105"/>
      <c r="FJ99" s="105"/>
      <c r="FK99" s="105"/>
      <c r="FL99" s="105"/>
      <c r="FM99" s="105"/>
      <c r="FN99" s="105"/>
      <c r="FO99" s="105"/>
      <c r="FP99" s="105"/>
      <c r="FQ99" s="105"/>
      <c r="FR99" s="105"/>
      <c r="FS99" s="105"/>
      <c r="FT99" s="105"/>
      <c r="FU99" s="105"/>
      <c r="FV99" s="105"/>
      <c r="FW99" s="105"/>
      <c r="FX99" s="105"/>
      <c r="FY99" s="105"/>
      <c r="FZ99" s="105"/>
      <c r="GA99" s="105"/>
      <c r="GB99" s="105"/>
      <c r="GC99" s="105"/>
      <c r="GD99" s="105"/>
      <c r="GE99" s="105"/>
      <c r="GF99" s="105"/>
      <c r="GG99" s="105"/>
      <c r="GH99" s="105"/>
      <c r="GI99" s="105"/>
      <c r="GJ99" s="105"/>
      <c r="GK99" s="105"/>
      <c r="GL99" s="105"/>
      <c r="GM99" s="105"/>
      <c r="GN99" s="105"/>
      <c r="GO99" s="105"/>
      <c r="GP99" s="105"/>
      <c r="GQ99" s="105"/>
      <c r="GR99" s="105"/>
      <c r="GS99" s="105"/>
      <c r="GT99" s="105"/>
      <c r="GU99" s="105"/>
      <c r="GV99" s="105"/>
      <c r="GW99" s="105"/>
      <c r="GX99" s="105"/>
      <c r="GY99" s="105"/>
      <c r="GZ99" s="105"/>
      <c r="HA99" s="105"/>
      <c r="HB99" s="105"/>
      <c r="HC99" s="105"/>
      <c r="HD99" s="105"/>
      <c r="HE99" s="105"/>
      <c r="HF99" s="105"/>
      <c r="HG99" s="105"/>
      <c r="HH99" s="105"/>
      <c r="HI99" s="105"/>
      <c r="HJ99" s="105"/>
      <c r="HK99" s="105"/>
      <c r="HL99" s="105"/>
      <c r="HM99" s="105"/>
      <c r="HN99" s="105"/>
      <c r="HO99" s="105"/>
      <c r="HP99" s="105"/>
      <c r="HQ99" s="105"/>
      <c r="HR99" s="105"/>
      <c r="HS99" s="105"/>
      <c r="HT99" s="105"/>
      <c r="HU99" s="105"/>
      <c r="HV99" s="105"/>
      <c r="HW99" s="105"/>
      <c r="HX99" s="105"/>
      <c r="HY99" s="105"/>
      <c r="HZ99" s="105"/>
      <c r="IA99" s="105"/>
      <c r="IB99" s="105"/>
    </row>
    <row r="100" spans="1:236" s="116" customFormat="1" ht="26.55" customHeight="1" x14ac:dyDescent="0.25">
      <c r="A100" s="79">
        <v>94</v>
      </c>
      <c r="B100" s="113"/>
      <c r="C100" s="113"/>
      <c r="D100" s="114"/>
      <c r="E100" s="114"/>
      <c r="F100" s="115"/>
      <c r="G100" s="123" t="s">
        <v>77</v>
      </c>
      <c r="H100" s="123" t="s">
        <v>77</v>
      </c>
      <c r="I100" s="123" t="s">
        <v>77</v>
      </c>
      <c r="J100" s="123" t="s">
        <v>77</v>
      </c>
      <c r="K100" s="123" t="s">
        <v>9</v>
      </c>
      <c r="L100" s="116" t="s">
        <v>8</v>
      </c>
      <c r="M100" s="116" t="s">
        <v>8</v>
      </c>
      <c r="N100" s="116" t="s">
        <v>8</v>
      </c>
      <c r="O100" s="116" t="s">
        <v>8</v>
      </c>
      <c r="P100" s="131" t="s">
        <v>77</v>
      </c>
      <c r="Q100" s="124" t="s">
        <v>35</v>
      </c>
      <c r="R100" s="174">
        <v>0</v>
      </c>
      <c r="S100" s="175" t="s">
        <v>59</v>
      </c>
      <c r="T100" s="175" t="s">
        <v>271</v>
      </c>
      <c r="U100" s="176" t="str">
        <f t="shared" si="52"/>
        <v>&lt; 30 mn</v>
      </c>
      <c r="V100" s="177" t="s">
        <v>32</v>
      </c>
      <c r="W100" s="178" t="s">
        <v>112</v>
      </c>
      <c r="X100" s="179">
        <f t="shared" si="61"/>
        <v>0</v>
      </c>
      <c r="Y100" s="179">
        <f t="shared" si="62"/>
        <v>0</v>
      </c>
      <c r="Z100" s="179">
        <f t="shared" si="63"/>
        <v>0</v>
      </c>
      <c r="AA100" s="179">
        <f t="shared" si="64"/>
        <v>0</v>
      </c>
      <c r="AB100" s="179">
        <f t="shared" si="65"/>
        <v>0</v>
      </c>
      <c r="AC100" s="179">
        <f t="shared" si="66"/>
        <v>0</v>
      </c>
      <c r="AD100" s="179">
        <f t="shared" si="67"/>
        <v>0</v>
      </c>
      <c r="AE100" s="179">
        <f t="shared" si="68"/>
        <v>0</v>
      </c>
      <c r="AF100" s="179">
        <f t="shared" si="69"/>
        <v>0</v>
      </c>
      <c r="AG100" s="179">
        <f t="shared" si="70"/>
        <v>0</v>
      </c>
      <c r="AH100" s="179">
        <f t="shared" si="71"/>
        <v>0</v>
      </c>
      <c r="AI100" s="179">
        <f t="shared" si="72"/>
        <v>0</v>
      </c>
      <c r="AJ100" s="180">
        <f t="shared" si="91"/>
        <v>0</v>
      </c>
      <c r="AK100" s="180">
        <f t="shared" si="92"/>
        <v>0</v>
      </c>
      <c r="AL100" s="180" t="str">
        <f t="shared" si="93"/>
        <v>0</v>
      </c>
      <c r="AM100" s="180" t="str">
        <f t="shared" si="100"/>
        <v>0</v>
      </c>
      <c r="AN100" s="180" t="str">
        <f t="shared" si="101"/>
        <v>0</v>
      </c>
      <c r="AO100" s="181" t="str">
        <f t="shared" si="94"/>
        <v>NON</v>
      </c>
      <c r="AP100" s="181" t="str">
        <f t="shared" si="60"/>
        <v>NON</v>
      </c>
      <c r="AQ100" s="181" t="str">
        <f t="shared" si="102"/>
        <v>NON</v>
      </c>
      <c r="AR100" s="181" t="str">
        <f t="shared" si="73"/>
        <v>NON</v>
      </c>
      <c r="AS100" s="182">
        <f t="shared" si="74"/>
        <v>0</v>
      </c>
      <c r="AT100" s="182">
        <f t="shared" si="75"/>
        <v>0</v>
      </c>
      <c r="AU100" s="182">
        <f t="shared" si="76"/>
        <v>0</v>
      </c>
      <c r="AV100" s="182">
        <f t="shared" si="77"/>
        <v>0</v>
      </c>
      <c r="AW100" s="182">
        <f t="shared" si="78"/>
        <v>1</v>
      </c>
      <c r="AX100" s="182">
        <f t="shared" si="79"/>
        <v>1</v>
      </c>
      <c r="AY100" s="182">
        <f t="shared" si="80"/>
        <v>1</v>
      </c>
      <c r="AZ100" s="182">
        <f t="shared" si="81"/>
        <v>1</v>
      </c>
      <c r="BA100" s="182">
        <f t="shared" si="82"/>
        <v>1</v>
      </c>
      <c r="BB100" s="183">
        <f t="shared" si="95"/>
        <v>0</v>
      </c>
      <c r="BC100" s="184">
        <f t="shared" si="53"/>
        <v>11</v>
      </c>
      <c r="BD100" s="184">
        <f t="shared" si="54"/>
        <v>11</v>
      </c>
      <c r="BE100" s="185">
        <f t="shared" si="55"/>
        <v>1</v>
      </c>
      <c r="BF100" s="185">
        <f t="shared" si="83"/>
        <v>1</v>
      </c>
      <c r="BG100" s="186">
        <f t="shared" si="96"/>
        <v>1</v>
      </c>
      <c r="BH100" s="187">
        <f t="shared" si="56"/>
        <v>1</v>
      </c>
      <c r="BI100" s="187">
        <f t="shared" si="57"/>
        <v>1</v>
      </c>
      <c r="BJ100" s="187" t="str">
        <f t="shared" si="58"/>
        <v>Faible</v>
      </c>
      <c r="BK100" s="187">
        <f t="shared" si="59"/>
        <v>1</v>
      </c>
      <c r="BL100" s="187">
        <f t="shared" si="84"/>
        <v>1</v>
      </c>
      <c r="BM100" s="187">
        <f t="shared" si="85"/>
        <v>0.5</v>
      </c>
      <c r="BN100" s="187">
        <f t="shared" si="86"/>
        <v>1</v>
      </c>
      <c r="BO100" s="186">
        <f t="shared" si="97"/>
        <v>0.5</v>
      </c>
      <c r="BP100" s="188" t="str">
        <f t="shared" si="98"/>
        <v>RISQUE MINIME</v>
      </c>
      <c r="BQ100" s="182">
        <f t="shared" si="87"/>
        <v>0</v>
      </c>
      <c r="BR100" s="182">
        <f t="shared" si="88"/>
        <v>0</v>
      </c>
      <c r="BS100" s="182">
        <f t="shared" si="89"/>
        <v>0</v>
      </c>
      <c r="BT100" s="182">
        <f t="shared" si="90"/>
        <v>0</v>
      </c>
      <c r="BU100" s="182">
        <f t="shared" si="99"/>
        <v>0</v>
      </c>
      <c r="BV100" s="159" t="str">
        <f t="shared" si="103"/>
        <v>NON</v>
      </c>
      <c r="BW100" s="105"/>
      <c r="BX100" s="105"/>
      <c r="BY100" s="105"/>
      <c r="BZ100" s="105"/>
      <c r="CA100" s="105"/>
      <c r="CB100" s="105"/>
      <c r="CC100" s="105"/>
      <c r="CD100" s="105"/>
      <c r="CE100" s="105"/>
      <c r="CF100" s="105"/>
      <c r="CG100" s="105"/>
      <c r="CH100" s="105"/>
      <c r="CI100" s="105"/>
      <c r="CJ100" s="105"/>
      <c r="CK100" s="105"/>
      <c r="CL100" s="105"/>
      <c r="CM100" s="105"/>
      <c r="CN100" s="105"/>
      <c r="CO100" s="105"/>
      <c r="CP100" s="105"/>
      <c r="CQ100" s="105"/>
      <c r="CR100" s="105"/>
      <c r="CS100" s="105"/>
      <c r="CT100" s="105"/>
      <c r="CU100" s="105"/>
      <c r="CV100" s="105"/>
      <c r="CW100" s="105"/>
      <c r="CX100" s="105"/>
      <c r="CY100" s="105"/>
      <c r="CZ100" s="105"/>
      <c r="DA100" s="105"/>
      <c r="DB100" s="105"/>
      <c r="DC100" s="105"/>
      <c r="DD100" s="105"/>
      <c r="DE100" s="105"/>
      <c r="DF100" s="105"/>
      <c r="DG100" s="105"/>
      <c r="DH100" s="105"/>
      <c r="DI100" s="105"/>
      <c r="DJ100" s="105"/>
      <c r="DK100" s="105"/>
      <c r="DL100" s="105"/>
      <c r="DM100" s="105"/>
      <c r="DN100" s="105"/>
      <c r="DO100" s="105"/>
      <c r="DP100" s="105"/>
      <c r="DQ100" s="105"/>
      <c r="DR100" s="105"/>
      <c r="DS100" s="105"/>
      <c r="DT100" s="105"/>
      <c r="DU100" s="105"/>
      <c r="DV100" s="105"/>
      <c r="DW100" s="105"/>
      <c r="DX100" s="105"/>
      <c r="DY100" s="105"/>
      <c r="DZ100" s="105"/>
      <c r="EA100" s="105"/>
      <c r="EB100" s="105"/>
      <c r="EC100" s="105"/>
      <c r="ED100" s="105"/>
      <c r="EE100" s="105"/>
      <c r="EF100" s="105"/>
      <c r="EG100" s="105"/>
      <c r="EH100" s="105"/>
      <c r="EI100" s="105"/>
      <c r="EJ100" s="105"/>
      <c r="EK100" s="105"/>
      <c r="EL100" s="105"/>
      <c r="EM100" s="105"/>
      <c r="EN100" s="105"/>
      <c r="EO100" s="105"/>
      <c r="EP100" s="105"/>
      <c r="EQ100" s="105"/>
      <c r="ER100" s="105"/>
      <c r="ES100" s="105"/>
      <c r="ET100" s="105"/>
      <c r="EU100" s="105"/>
      <c r="EV100" s="105"/>
      <c r="EW100" s="105"/>
      <c r="EX100" s="105"/>
      <c r="EY100" s="105"/>
      <c r="EZ100" s="105"/>
      <c r="FA100" s="105"/>
      <c r="FB100" s="105"/>
      <c r="FC100" s="105"/>
      <c r="FD100" s="105"/>
      <c r="FE100" s="105"/>
      <c r="FF100" s="105"/>
      <c r="FG100" s="105"/>
      <c r="FH100" s="105"/>
      <c r="FI100" s="105"/>
      <c r="FJ100" s="105"/>
      <c r="FK100" s="105"/>
      <c r="FL100" s="105"/>
      <c r="FM100" s="105"/>
      <c r="FN100" s="105"/>
      <c r="FO100" s="105"/>
      <c r="FP100" s="105"/>
      <c r="FQ100" s="105"/>
      <c r="FR100" s="105"/>
      <c r="FS100" s="105"/>
      <c r="FT100" s="105"/>
      <c r="FU100" s="105"/>
      <c r="FV100" s="105"/>
      <c r="FW100" s="105"/>
      <c r="FX100" s="105"/>
      <c r="FY100" s="105"/>
      <c r="FZ100" s="105"/>
      <c r="GA100" s="105"/>
      <c r="GB100" s="105"/>
      <c r="GC100" s="105"/>
      <c r="GD100" s="105"/>
      <c r="GE100" s="105"/>
      <c r="GF100" s="105"/>
      <c r="GG100" s="105"/>
      <c r="GH100" s="105"/>
      <c r="GI100" s="105"/>
      <c r="GJ100" s="105"/>
      <c r="GK100" s="105"/>
      <c r="GL100" s="105"/>
      <c r="GM100" s="105"/>
      <c r="GN100" s="105"/>
      <c r="GO100" s="105"/>
      <c r="GP100" s="105"/>
      <c r="GQ100" s="105"/>
      <c r="GR100" s="105"/>
      <c r="GS100" s="105"/>
      <c r="GT100" s="105"/>
      <c r="GU100" s="105"/>
      <c r="GV100" s="105"/>
      <c r="GW100" s="105"/>
      <c r="GX100" s="105"/>
      <c r="GY100" s="105"/>
      <c r="GZ100" s="105"/>
      <c r="HA100" s="105"/>
      <c r="HB100" s="105"/>
      <c r="HC100" s="105"/>
      <c r="HD100" s="105"/>
      <c r="HE100" s="105"/>
      <c r="HF100" s="105"/>
      <c r="HG100" s="105"/>
      <c r="HH100" s="105"/>
      <c r="HI100" s="105"/>
      <c r="HJ100" s="105"/>
      <c r="HK100" s="105"/>
      <c r="HL100" s="105"/>
      <c r="HM100" s="105"/>
      <c r="HN100" s="105"/>
      <c r="HO100" s="105"/>
      <c r="HP100" s="105"/>
      <c r="HQ100" s="105"/>
      <c r="HR100" s="105"/>
      <c r="HS100" s="105"/>
      <c r="HT100" s="105"/>
      <c r="HU100" s="105"/>
      <c r="HV100" s="105"/>
      <c r="HW100" s="105"/>
      <c r="HX100" s="105"/>
      <c r="HY100" s="105"/>
      <c r="HZ100" s="105"/>
      <c r="IA100" s="105"/>
      <c r="IB100" s="105"/>
    </row>
    <row r="101" spans="1:236" s="116" customFormat="1" ht="26.55" customHeight="1" x14ac:dyDescent="0.25">
      <c r="A101" s="79">
        <v>95</v>
      </c>
      <c r="B101" s="113"/>
      <c r="C101" s="113"/>
      <c r="D101" s="114"/>
      <c r="E101" s="114"/>
      <c r="F101" s="115"/>
      <c r="G101" s="123" t="s">
        <v>77</v>
      </c>
      <c r="H101" s="123" t="s">
        <v>77</v>
      </c>
      <c r="I101" s="123" t="s">
        <v>77</v>
      </c>
      <c r="J101" s="123" t="s">
        <v>77</v>
      </c>
      <c r="K101" s="123" t="s">
        <v>9</v>
      </c>
      <c r="L101" s="116" t="s">
        <v>8</v>
      </c>
      <c r="M101" s="116" t="s">
        <v>8</v>
      </c>
      <c r="N101" s="116" t="s">
        <v>8</v>
      </c>
      <c r="O101" s="116" t="s">
        <v>8</v>
      </c>
      <c r="P101" s="131" t="s">
        <v>77</v>
      </c>
      <c r="Q101" s="124" t="s">
        <v>35</v>
      </c>
      <c r="R101" s="174">
        <v>0</v>
      </c>
      <c r="S101" s="175" t="s">
        <v>59</v>
      </c>
      <c r="T101" s="175" t="s">
        <v>271</v>
      </c>
      <c r="U101" s="176" t="str">
        <f t="shared" si="52"/>
        <v>&lt; 30 mn</v>
      </c>
      <c r="V101" s="177" t="s">
        <v>32</v>
      </c>
      <c r="W101" s="178" t="s">
        <v>112</v>
      </c>
      <c r="X101" s="179">
        <f t="shared" si="61"/>
        <v>0</v>
      </c>
      <c r="Y101" s="179">
        <f t="shared" si="62"/>
        <v>0</v>
      </c>
      <c r="Z101" s="179">
        <f t="shared" si="63"/>
        <v>0</v>
      </c>
      <c r="AA101" s="179">
        <f t="shared" si="64"/>
        <v>0</v>
      </c>
      <c r="AB101" s="179">
        <f t="shared" si="65"/>
        <v>0</v>
      </c>
      <c r="AC101" s="179">
        <f t="shared" si="66"/>
        <v>0</v>
      </c>
      <c r="AD101" s="179">
        <f t="shared" si="67"/>
        <v>0</v>
      </c>
      <c r="AE101" s="179">
        <f t="shared" si="68"/>
        <v>0</v>
      </c>
      <c r="AF101" s="179">
        <f t="shared" si="69"/>
        <v>0</v>
      </c>
      <c r="AG101" s="179">
        <f t="shared" si="70"/>
        <v>0</v>
      </c>
      <c r="AH101" s="179">
        <f t="shared" si="71"/>
        <v>0</v>
      </c>
      <c r="AI101" s="179">
        <f t="shared" si="72"/>
        <v>0</v>
      </c>
      <c r="AJ101" s="180">
        <f t="shared" si="91"/>
        <v>0</v>
      </c>
      <c r="AK101" s="180">
        <f t="shared" si="92"/>
        <v>0</v>
      </c>
      <c r="AL101" s="180" t="str">
        <f t="shared" si="93"/>
        <v>0</v>
      </c>
      <c r="AM101" s="180" t="str">
        <f t="shared" si="100"/>
        <v>0</v>
      </c>
      <c r="AN101" s="180" t="str">
        <f t="shared" si="101"/>
        <v>0</v>
      </c>
      <c r="AO101" s="181" t="str">
        <f t="shared" si="94"/>
        <v>NON</v>
      </c>
      <c r="AP101" s="181" t="str">
        <f t="shared" si="60"/>
        <v>NON</v>
      </c>
      <c r="AQ101" s="181" t="str">
        <f t="shared" si="102"/>
        <v>NON</v>
      </c>
      <c r="AR101" s="181" t="str">
        <f t="shared" si="73"/>
        <v>NON</v>
      </c>
      <c r="AS101" s="182">
        <f t="shared" si="74"/>
        <v>0</v>
      </c>
      <c r="AT101" s="182">
        <f t="shared" si="75"/>
        <v>0</v>
      </c>
      <c r="AU101" s="182">
        <f t="shared" si="76"/>
        <v>0</v>
      </c>
      <c r="AV101" s="182">
        <f t="shared" si="77"/>
        <v>0</v>
      </c>
      <c r="AW101" s="182">
        <f t="shared" si="78"/>
        <v>1</v>
      </c>
      <c r="AX101" s="182">
        <f t="shared" si="79"/>
        <v>1</v>
      </c>
      <c r="AY101" s="182">
        <f t="shared" si="80"/>
        <v>1</v>
      </c>
      <c r="AZ101" s="182">
        <f t="shared" si="81"/>
        <v>1</v>
      </c>
      <c r="BA101" s="182">
        <f t="shared" si="82"/>
        <v>1</v>
      </c>
      <c r="BB101" s="183">
        <f t="shared" si="95"/>
        <v>0</v>
      </c>
      <c r="BC101" s="184">
        <f t="shared" si="53"/>
        <v>11</v>
      </c>
      <c r="BD101" s="184">
        <f t="shared" si="54"/>
        <v>11</v>
      </c>
      <c r="BE101" s="185">
        <f t="shared" si="55"/>
        <v>1</v>
      </c>
      <c r="BF101" s="185">
        <f t="shared" si="83"/>
        <v>1</v>
      </c>
      <c r="BG101" s="186">
        <f t="shared" si="96"/>
        <v>1</v>
      </c>
      <c r="BH101" s="187">
        <f t="shared" si="56"/>
        <v>1</v>
      </c>
      <c r="BI101" s="187">
        <f t="shared" si="57"/>
        <v>1</v>
      </c>
      <c r="BJ101" s="187" t="str">
        <f t="shared" si="58"/>
        <v>Faible</v>
      </c>
      <c r="BK101" s="187">
        <f t="shared" si="59"/>
        <v>1</v>
      </c>
      <c r="BL101" s="187">
        <f t="shared" si="84"/>
        <v>1</v>
      </c>
      <c r="BM101" s="187">
        <f t="shared" si="85"/>
        <v>0.5</v>
      </c>
      <c r="BN101" s="187">
        <f t="shared" si="86"/>
        <v>1</v>
      </c>
      <c r="BO101" s="186">
        <f t="shared" si="97"/>
        <v>0.5</v>
      </c>
      <c r="BP101" s="188" t="str">
        <f t="shared" si="98"/>
        <v>RISQUE MINIME</v>
      </c>
      <c r="BQ101" s="182">
        <f t="shared" si="87"/>
        <v>0</v>
      </c>
      <c r="BR101" s="182">
        <f t="shared" si="88"/>
        <v>0</v>
      </c>
      <c r="BS101" s="182">
        <f t="shared" si="89"/>
        <v>0</v>
      </c>
      <c r="BT101" s="182">
        <f t="shared" si="90"/>
        <v>0</v>
      </c>
      <c r="BU101" s="182">
        <f t="shared" si="99"/>
        <v>0</v>
      </c>
      <c r="BV101" s="159" t="str">
        <f t="shared" si="103"/>
        <v>NON</v>
      </c>
      <c r="BW101" s="105"/>
      <c r="BX101" s="105"/>
      <c r="BY101" s="105"/>
      <c r="BZ101" s="105"/>
      <c r="CA101" s="105"/>
      <c r="CB101" s="105"/>
      <c r="CC101" s="105"/>
      <c r="CD101" s="105"/>
      <c r="CE101" s="105"/>
      <c r="CF101" s="105"/>
      <c r="CG101" s="105"/>
      <c r="CH101" s="105"/>
      <c r="CI101" s="105"/>
      <c r="CJ101" s="105"/>
      <c r="CK101" s="105"/>
      <c r="CL101" s="105"/>
      <c r="CM101" s="105"/>
      <c r="CN101" s="105"/>
      <c r="CO101" s="105"/>
      <c r="CP101" s="105"/>
      <c r="CQ101" s="105"/>
      <c r="CR101" s="105"/>
      <c r="CS101" s="105"/>
      <c r="CT101" s="105"/>
      <c r="CU101" s="105"/>
      <c r="CV101" s="105"/>
      <c r="CW101" s="105"/>
      <c r="CX101" s="105"/>
      <c r="CY101" s="105"/>
      <c r="CZ101" s="105"/>
      <c r="DA101" s="105"/>
      <c r="DB101" s="105"/>
      <c r="DC101" s="105"/>
      <c r="DD101" s="105"/>
      <c r="DE101" s="105"/>
      <c r="DF101" s="105"/>
      <c r="DG101" s="105"/>
      <c r="DH101" s="105"/>
      <c r="DI101" s="105"/>
      <c r="DJ101" s="105"/>
      <c r="DK101" s="105"/>
      <c r="DL101" s="105"/>
      <c r="DM101" s="105"/>
      <c r="DN101" s="105"/>
      <c r="DO101" s="105"/>
      <c r="DP101" s="105"/>
      <c r="DQ101" s="105"/>
      <c r="DR101" s="105"/>
      <c r="DS101" s="105"/>
      <c r="DT101" s="105"/>
      <c r="DU101" s="105"/>
      <c r="DV101" s="105"/>
      <c r="DW101" s="105"/>
      <c r="DX101" s="105"/>
      <c r="DY101" s="105"/>
      <c r="DZ101" s="105"/>
      <c r="EA101" s="105"/>
      <c r="EB101" s="105"/>
      <c r="EC101" s="105"/>
      <c r="ED101" s="105"/>
      <c r="EE101" s="105"/>
      <c r="EF101" s="105"/>
      <c r="EG101" s="105"/>
      <c r="EH101" s="105"/>
      <c r="EI101" s="105"/>
      <c r="EJ101" s="105"/>
      <c r="EK101" s="105"/>
      <c r="EL101" s="105"/>
      <c r="EM101" s="105"/>
      <c r="EN101" s="105"/>
      <c r="EO101" s="105"/>
      <c r="EP101" s="105"/>
      <c r="EQ101" s="105"/>
      <c r="ER101" s="105"/>
      <c r="ES101" s="105"/>
      <c r="ET101" s="105"/>
      <c r="EU101" s="105"/>
      <c r="EV101" s="105"/>
      <c r="EW101" s="105"/>
      <c r="EX101" s="105"/>
      <c r="EY101" s="105"/>
      <c r="EZ101" s="105"/>
      <c r="FA101" s="105"/>
      <c r="FB101" s="105"/>
      <c r="FC101" s="105"/>
      <c r="FD101" s="105"/>
      <c r="FE101" s="105"/>
      <c r="FF101" s="105"/>
      <c r="FG101" s="105"/>
      <c r="FH101" s="105"/>
      <c r="FI101" s="105"/>
      <c r="FJ101" s="105"/>
      <c r="FK101" s="105"/>
      <c r="FL101" s="105"/>
      <c r="FM101" s="105"/>
      <c r="FN101" s="105"/>
      <c r="FO101" s="105"/>
      <c r="FP101" s="105"/>
      <c r="FQ101" s="105"/>
      <c r="FR101" s="105"/>
      <c r="FS101" s="105"/>
      <c r="FT101" s="105"/>
      <c r="FU101" s="105"/>
      <c r="FV101" s="105"/>
      <c r="FW101" s="105"/>
      <c r="FX101" s="105"/>
      <c r="FY101" s="105"/>
      <c r="FZ101" s="105"/>
      <c r="GA101" s="105"/>
      <c r="GB101" s="105"/>
      <c r="GC101" s="105"/>
      <c r="GD101" s="105"/>
      <c r="GE101" s="105"/>
      <c r="GF101" s="105"/>
      <c r="GG101" s="105"/>
      <c r="GH101" s="105"/>
      <c r="GI101" s="105"/>
      <c r="GJ101" s="105"/>
      <c r="GK101" s="105"/>
      <c r="GL101" s="105"/>
      <c r="GM101" s="105"/>
      <c r="GN101" s="105"/>
      <c r="GO101" s="105"/>
      <c r="GP101" s="105"/>
      <c r="GQ101" s="105"/>
      <c r="GR101" s="105"/>
      <c r="GS101" s="105"/>
      <c r="GT101" s="105"/>
      <c r="GU101" s="105"/>
      <c r="GV101" s="105"/>
      <c r="GW101" s="105"/>
      <c r="GX101" s="105"/>
      <c r="GY101" s="105"/>
      <c r="GZ101" s="105"/>
      <c r="HA101" s="105"/>
      <c r="HB101" s="105"/>
      <c r="HC101" s="105"/>
      <c r="HD101" s="105"/>
      <c r="HE101" s="105"/>
      <c r="HF101" s="105"/>
      <c r="HG101" s="105"/>
      <c r="HH101" s="105"/>
      <c r="HI101" s="105"/>
      <c r="HJ101" s="105"/>
      <c r="HK101" s="105"/>
      <c r="HL101" s="105"/>
      <c r="HM101" s="105"/>
      <c r="HN101" s="105"/>
      <c r="HO101" s="105"/>
      <c r="HP101" s="105"/>
      <c r="HQ101" s="105"/>
      <c r="HR101" s="105"/>
      <c r="HS101" s="105"/>
      <c r="HT101" s="105"/>
      <c r="HU101" s="105"/>
      <c r="HV101" s="105"/>
      <c r="HW101" s="105"/>
      <c r="HX101" s="105"/>
      <c r="HY101" s="105"/>
      <c r="HZ101" s="105"/>
      <c r="IA101" s="105"/>
      <c r="IB101" s="105"/>
    </row>
    <row r="102" spans="1:236" s="116" customFormat="1" ht="26.55" customHeight="1" x14ac:dyDescent="0.25">
      <c r="A102" s="79">
        <v>96</v>
      </c>
      <c r="B102" s="113"/>
      <c r="C102" s="113"/>
      <c r="D102" s="114"/>
      <c r="E102" s="114"/>
      <c r="F102" s="115"/>
      <c r="G102" s="123" t="s">
        <v>77</v>
      </c>
      <c r="H102" s="123" t="s">
        <v>77</v>
      </c>
      <c r="I102" s="123" t="s">
        <v>77</v>
      </c>
      <c r="J102" s="123" t="s">
        <v>77</v>
      </c>
      <c r="K102" s="123" t="s">
        <v>9</v>
      </c>
      <c r="L102" s="116" t="s">
        <v>8</v>
      </c>
      <c r="M102" s="116" t="s">
        <v>8</v>
      </c>
      <c r="N102" s="116" t="s">
        <v>8</v>
      </c>
      <c r="O102" s="116" t="s">
        <v>8</v>
      </c>
      <c r="P102" s="131" t="s">
        <v>77</v>
      </c>
      <c r="Q102" s="124" t="s">
        <v>35</v>
      </c>
      <c r="R102" s="174">
        <v>0</v>
      </c>
      <c r="S102" s="175" t="s">
        <v>59</v>
      </c>
      <c r="T102" s="175" t="s">
        <v>271</v>
      </c>
      <c r="U102" s="176" t="str">
        <f t="shared" si="52"/>
        <v>&lt; 30 mn</v>
      </c>
      <c r="V102" s="177" t="s">
        <v>32</v>
      </c>
      <c r="W102" s="178" t="s">
        <v>112</v>
      </c>
      <c r="X102" s="179">
        <f t="shared" si="61"/>
        <v>0</v>
      </c>
      <c r="Y102" s="179">
        <f t="shared" si="62"/>
        <v>0</v>
      </c>
      <c r="Z102" s="179">
        <f t="shared" si="63"/>
        <v>0</v>
      </c>
      <c r="AA102" s="179">
        <f t="shared" si="64"/>
        <v>0</v>
      </c>
      <c r="AB102" s="179">
        <f t="shared" si="65"/>
        <v>0</v>
      </c>
      <c r="AC102" s="179">
        <f t="shared" si="66"/>
        <v>0</v>
      </c>
      <c r="AD102" s="179">
        <f t="shared" si="67"/>
        <v>0</v>
      </c>
      <c r="AE102" s="179">
        <f t="shared" si="68"/>
        <v>0</v>
      </c>
      <c r="AF102" s="179">
        <f t="shared" si="69"/>
        <v>0</v>
      </c>
      <c r="AG102" s="179">
        <f t="shared" si="70"/>
        <v>0</v>
      </c>
      <c r="AH102" s="179">
        <f t="shared" si="71"/>
        <v>0</v>
      </c>
      <c r="AI102" s="179">
        <f t="shared" si="72"/>
        <v>0</v>
      </c>
      <c r="AJ102" s="180">
        <f t="shared" si="91"/>
        <v>0</v>
      </c>
      <c r="AK102" s="180">
        <f t="shared" si="92"/>
        <v>0</v>
      </c>
      <c r="AL102" s="180" t="str">
        <f t="shared" si="93"/>
        <v>0</v>
      </c>
      <c r="AM102" s="180" t="str">
        <f t="shared" si="100"/>
        <v>0</v>
      </c>
      <c r="AN102" s="180" t="str">
        <f t="shared" si="101"/>
        <v>0</v>
      </c>
      <c r="AO102" s="181" t="str">
        <f t="shared" si="94"/>
        <v>NON</v>
      </c>
      <c r="AP102" s="181" t="str">
        <f t="shared" si="60"/>
        <v>NON</v>
      </c>
      <c r="AQ102" s="181" t="str">
        <f t="shared" si="102"/>
        <v>NON</v>
      </c>
      <c r="AR102" s="181" t="str">
        <f t="shared" si="73"/>
        <v>NON</v>
      </c>
      <c r="AS102" s="182">
        <f t="shared" si="74"/>
        <v>0</v>
      </c>
      <c r="AT102" s="182">
        <f t="shared" si="75"/>
        <v>0</v>
      </c>
      <c r="AU102" s="182">
        <f t="shared" si="76"/>
        <v>0</v>
      </c>
      <c r="AV102" s="182">
        <f t="shared" si="77"/>
        <v>0</v>
      </c>
      <c r="AW102" s="182">
        <f t="shared" si="78"/>
        <v>1</v>
      </c>
      <c r="AX102" s="182">
        <f t="shared" si="79"/>
        <v>1</v>
      </c>
      <c r="AY102" s="182">
        <f t="shared" si="80"/>
        <v>1</v>
      </c>
      <c r="AZ102" s="182">
        <f t="shared" si="81"/>
        <v>1</v>
      </c>
      <c r="BA102" s="182">
        <f t="shared" si="82"/>
        <v>1</v>
      </c>
      <c r="BB102" s="183">
        <f t="shared" si="95"/>
        <v>0</v>
      </c>
      <c r="BC102" s="184">
        <f t="shared" si="53"/>
        <v>11</v>
      </c>
      <c r="BD102" s="184">
        <f t="shared" si="54"/>
        <v>11</v>
      </c>
      <c r="BE102" s="185">
        <f t="shared" si="55"/>
        <v>1</v>
      </c>
      <c r="BF102" s="185">
        <f t="shared" si="83"/>
        <v>1</v>
      </c>
      <c r="BG102" s="186">
        <f t="shared" si="96"/>
        <v>1</v>
      </c>
      <c r="BH102" s="187">
        <f t="shared" si="56"/>
        <v>1</v>
      </c>
      <c r="BI102" s="187">
        <f t="shared" si="57"/>
        <v>1</v>
      </c>
      <c r="BJ102" s="187" t="str">
        <f t="shared" si="58"/>
        <v>Faible</v>
      </c>
      <c r="BK102" s="187">
        <f t="shared" si="59"/>
        <v>1</v>
      </c>
      <c r="BL102" s="187">
        <f t="shared" si="84"/>
        <v>1</v>
      </c>
      <c r="BM102" s="187">
        <f t="shared" si="85"/>
        <v>0.5</v>
      </c>
      <c r="BN102" s="187">
        <f t="shared" si="86"/>
        <v>1</v>
      </c>
      <c r="BO102" s="186">
        <f t="shared" si="97"/>
        <v>0.5</v>
      </c>
      <c r="BP102" s="188" t="str">
        <f t="shared" si="98"/>
        <v>RISQUE MINIME</v>
      </c>
      <c r="BQ102" s="182">
        <f t="shared" si="87"/>
        <v>0</v>
      </c>
      <c r="BR102" s="182">
        <f t="shared" si="88"/>
        <v>0</v>
      </c>
      <c r="BS102" s="182">
        <f t="shared" si="89"/>
        <v>0</v>
      </c>
      <c r="BT102" s="182">
        <f t="shared" si="90"/>
        <v>0</v>
      </c>
      <c r="BU102" s="182">
        <f t="shared" si="99"/>
        <v>0</v>
      </c>
      <c r="BV102" s="159" t="str">
        <f t="shared" si="103"/>
        <v>NON</v>
      </c>
      <c r="BW102" s="105"/>
      <c r="BX102" s="105"/>
      <c r="BY102" s="105"/>
      <c r="BZ102" s="105"/>
      <c r="CA102" s="105"/>
      <c r="CB102" s="105"/>
      <c r="CC102" s="105"/>
      <c r="CD102" s="105"/>
      <c r="CE102" s="105"/>
      <c r="CF102" s="105"/>
      <c r="CG102" s="105"/>
      <c r="CH102" s="105"/>
      <c r="CI102" s="105"/>
      <c r="CJ102" s="105"/>
      <c r="CK102" s="105"/>
      <c r="CL102" s="105"/>
      <c r="CM102" s="105"/>
      <c r="CN102" s="105"/>
      <c r="CO102" s="105"/>
      <c r="CP102" s="105"/>
      <c r="CQ102" s="105"/>
      <c r="CR102" s="105"/>
      <c r="CS102" s="105"/>
      <c r="CT102" s="105"/>
      <c r="CU102" s="105"/>
      <c r="CV102" s="105"/>
      <c r="CW102" s="105"/>
      <c r="CX102" s="105"/>
      <c r="CY102" s="105"/>
      <c r="CZ102" s="105"/>
      <c r="DA102" s="105"/>
      <c r="DB102" s="105"/>
      <c r="DC102" s="105"/>
      <c r="DD102" s="105"/>
      <c r="DE102" s="105"/>
      <c r="DF102" s="105"/>
      <c r="DG102" s="105"/>
      <c r="DH102" s="105"/>
      <c r="DI102" s="105"/>
      <c r="DJ102" s="105"/>
      <c r="DK102" s="105"/>
      <c r="DL102" s="105"/>
      <c r="DM102" s="105"/>
      <c r="DN102" s="105"/>
      <c r="DO102" s="105"/>
      <c r="DP102" s="105"/>
      <c r="DQ102" s="105"/>
      <c r="DR102" s="105"/>
      <c r="DS102" s="105"/>
      <c r="DT102" s="105"/>
      <c r="DU102" s="105"/>
      <c r="DV102" s="105"/>
      <c r="DW102" s="105"/>
      <c r="DX102" s="105"/>
      <c r="DY102" s="105"/>
      <c r="DZ102" s="105"/>
      <c r="EA102" s="105"/>
      <c r="EB102" s="105"/>
      <c r="EC102" s="105"/>
      <c r="ED102" s="105"/>
      <c r="EE102" s="105"/>
      <c r="EF102" s="105"/>
      <c r="EG102" s="105"/>
      <c r="EH102" s="105"/>
      <c r="EI102" s="105"/>
      <c r="EJ102" s="105"/>
      <c r="EK102" s="105"/>
      <c r="EL102" s="105"/>
      <c r="EM102" s="105"/>
      <c r="EN102" s="105"/>
      <c r="EO102" s="105"/>
      <c r="EP102" s="105"/>
      <c r="EQ102" s="105"/>
      <c r="ER102" s="105"/>
      <c r="ES102" s="105"/>
      <c r="ET102" s="105"/>
      <c r="EU102" s="105"/>
      <c r="EV102" s="105"/>
      <c r="EW102" s="105"/>
      <c r="EX102" s="105"/>
      <c r="EY102" s="105"/>
      <c r="EZ102" s="105"/>
      <c r="FA102" s="105"/>
      <c r="FB102" s="105"/>
      <c r="FC102" s="105"/>
      <c r="FD102" s="105"/>
      <c r="FE102" s="105"/>
      <c r="FF102" s="105"/>
      <c r="FG102" s="105"/>
      <c r="FH102" s="105"/>
      <c r="FI102" s="105"/>
      <c r="FJ102" s="105"/>
      <c r="FK102" s="105"/>
      <c r="FL102" s="105"/>
      <c r="FM102" s="105"/>
      <c r="FN102" s="105"/>
      <c r="FO102" s="105"/>
      <c r="FP102" s="105"/>
      <c r="FQ102" s="105"/>
      <c r="FR102" s="105"/>
      <c r="FS102" s="105"/>
      <c r="FT102" s="105"/>
      <c r="FU102" s="105"/>
      <c r="FV102" s="105"/>
      <c r="FW102" s="105"/>
      <c r="FX102" s="105"/>
      <c r="FY102" s="105"/>
      <c r="FZ102" s="105"/>
      <c r="GA102" s="105"/>
      <c r="GB102" s="105"/>
      <c r="GC102" s="105"/>
      <c r="GD102" s="105"/>
      <c r="GE102" s="105"/>
      <c r="GF102" s="105"/>
      <c r="GG102" s="105"/>
      <c r="GH102" s="105"/>
      <c r="GI102" s="105"/>
      <c r="GJ102" s="105"/>
      <c r="GK102" s="105"/>
      <c r="GL102" s="105"/>
      <c r="GM102" s="105"/>
      <c r="GN102" s="105"/>
      <c r="GO102" s="105"/>
      <c r="GP102" s="105"/>
      <c r="GQ102" s="105"/>
      <c r="GR102" s="105"/>
      <c r="GS102" s="105"/>
      <c r="GT102" s="105"/>
      <c r="GU102" s="105"/>
      <c r="GV102" s="105"/>
      <c r="GW102" s="105"/>
      <c r="GX102" s="105"/>
      <c r="GY102" s="105"/>
      <c r="GZ102" s="105"/>
      <c r="HA102" s="105"/>
      <c r="HB102" s="105"/>
      <c r="HC102" s="105"/>
      <c r="HD102" s="105"/>
      <c r="HE102" s="105"/>
      <c r="HF102" s="105"/>
      <c r="HG102" s="105"/>
      <c r="HH102" s="105"/>
      <c r="HI102" s="105"/>
      <c r="HJ102" s="105"/>
      <c r="HK102" s="105"/>
      <c r="HL102" s="105"/>
      <c r="HM102" s="105"/>
      <c r="HN102" s="105"/>
      <c r="HO102" s="105"/>
      <c r="HP102" s="105"/>
      <c r="HQ102" s="105"/>
      <c r="HR102" s="105"/>
      <c r="HS102" s="105"/>
      <c r="HT102" s="105"/>
      <c r="HU102" s="105"/>
      <c r="HV102" s="105"/>
      <c r="HW102" s="105"/>
      <c r="HX102" s="105"/>
      <c r="HY102" s="105"/>
      <c r="HZ102" s="105"/>
      <c r="IA102" s="105"/>
      <c r="IB102" s="105"/>
    </row>
    <row r="103" spans="1:236" s="116" customFormat="1" ht="26.55" customHeight="1" x14ac:dyDescent="0.25">
      <c r="A103" s="79">
        <v>97</v>
      </c>
      <c r="B103" s="113"/>
      <c r="C103" s="113"/>
      <c r="D103" s="114"/>
      <c r="E103" s="114"/>
      <c r="F103" s="115"/>
      <c r="G103" s="123" t="s">
        <v>77</v>
      </c>
      <c r="H103" s="123" t="s">
        <v>77</v>
      </c>
      <c r="I103" s="123" t="s">
        <v>77</v>
      </c>
      <c r="J103" s="123" t="s">
        <v>77</v>
      </c>
      <c r="K103" s="123" t="s">
        <v>9</v>
      </c>
      <c r="L103" s="116" t="s">
        <v>8</v>
      </c>
      <c r="M103" s="116" t="s">
        <v>8</v>
      </c>
      <c r="N103" s="116" t="s">
        <v>8</v>
      </c>
      <c r="O103" s="116" t="s">
        <v>8</v>
      </c>
      <c r="P103" s="131" t="s">
        <v>77</v>
      </c>
      <c r="Q103" s="124" t="s">
        <v>35</v>
      </c>
      <c r="R103" s="174">
        <v>0</v>
      </c>
      <c r="S103" s="175" t="s">
        <v>59</v>
      </c>
      <c r="T103" s="175" t="s">
        <v>271</v>
      </c>
      <c r="U103" s="176" t="str">
        <f t="shared" si="52"/>
        <v>&lt; 30 mn</v>
      </c>
      <c r="V103" s="177" t="s">
        <v>32</v>
      </c>
      <c r="W103" s="178" t="s">
        <v>112</v>
      </c>
      <c r="X103" s="179">
        <f t="shared" si="61"/>
        <v>0</v>
      </c>
      <c r="Y103" s="179">
        <f t="shared" si="62"/>
        <v>0</v>
      </c>
      <c r="Z103" s="179">
        <f t="shared" si="63"/>
        <v>0</v>
      </c>
      <c r="AA103" s="179">
        <f t="shared" si="64"/>
        <v>0</v>
      </c>
      <c r="AB103" s="179">
        <f t="shared" si="65"/>
        <v>0</v>
      </c>
      <c r="AC103" s="179">
        <f t="shared" si="66"/>
        <v>0</v>
      </c>
      <c r="AD103" s="179">
        <f t="shared" si="67"/>
        <v>0</v>
      </c>
      <c r="AE103" s="179">
        <f t="shared" si="68"/>
        <v>0</v>
      </c>
      <c r="AF103" s="179">
        <f t="shared" si="69"/>
        <v>0</v>
      </c>
      <c r="AG103" s="179">
        <f t="shared" si="70"/>
        <v>0</v>
      </c>
      <c r="AH103" s="179">
        <f t="shared" si="71"/>
        <v>0</v>
      </c>
      <c r="AI103" s="179">
        <f t="shared" si="72"/>
        <v>0</v>
      </c>
      <c r="AJ103" s="180">
        <f t="shared" si="91"/>
        <v>0</v>
      </c>
      <c r="AK103" s="180">
        <f t="shared" si="92"/>
        <v>0</v>
      </c>
      <c r="AL103" s="180" t="str">
        <f t="shared" si="93"/>
        <v>0</v>
      </c>
      <c r="AM103" s="180" t="str">
        <f t="shared" si="100"/>
        <v>0</v>
      </c>
      <c r="AN103" s="180" t="str">
        <f t="shared" si="101"/>
        <v>0</v>
      </c>
      <c r="AO103" s="181" t="str">
        <f t="shared" si="94"/>
        <v>NON</v>
      </c>
      <c r="AP103" s="181" t="str">
        <f t="shared" si="60"/>
        <v>NON</v>
      </c>
      <c r="AQ103" s="181" t="str">
        <f t="shared" si="102"/>
        <v>NON</v>
      </c>
      <c r="AR103" s="181" t="str">
        <f t="shared" si="73"/>
        <v>NON</v>
      </c>
      <c r="AS103" s="182">
        <f t="shared" si="74"/>
        <v>0</v>
      </c>
      <c r="AT103" s="182">
        <f t="shared" si="75"/>
        <v>0</v>
      </c>
      <c r="AU103" s="182">
        <f t="shared" si="76"/>
        <v>0</v>
      </c>
      <c r="AV103" s="182">
        <f t="shared" si="77"/>
        <v>0</v>
      </c>
      <c r="AW103" s="182">
        <f t="shared" si="78"/>
        <v>1</v>
      </c>
      <c r="AX103" s="182">
        <f t="shared" si="79"/>
        <v>1</v>
      </c>
      <c r="AY103" s="182">
        <f t="shared" si="80"/>
        <v>1</v>
      </c>
      <c r="AZ103" s="182">
        <f t="shared" si="81"/>
        <v>1</v>
      </c>
      <c r="BA103" s="182">
        <f t="shared" si="82"/>
        <v>1</v>
      </c>
      <c r="BB103" s="183">
        <f t="shared" si="95"/>
        <v>0</v>
      </c>
      <c r="BC103" s="184">
        <f t="shared" si="53"/>
        <v>11</v>
      </c>
      <c r="BD103" s="184">
        <f t="shared" si="54"/>
        <v>11</v>
      </c>
      <c r="BE103" s="185">
        <f t="shared" si="55"/>
        <v>1</v>
      </c>
      <c r="BF103" s="185">
        <f t="shared" si="83"/>
        <v>1</v>
      </c>
      <c r="BG103" s="186">
        <f t="shared" si="96"/>
        <v>1</v>
      </c>
      <c r="BH103" s="187">
        <f t="shared" si="56"/>
        <v>1</v>
      </c>
      <c r="BI103" s="187">
        <f t="shared" si="57"/>
        <v>1</v>
      </c>
      <c r="BJ103" s="187" t="str">
        <f t="shared" si="58"/>
        <v>Faible</v>
      </c>
      <c r="BK103" s="187">
        <f t="shared" si="59"/>
        <v>1</v>
      </c>
      <c r="BL103" s="187">
        <f t="shared" si="84"/>
        <v>1</v>
      </c>
      <c r="BM103" s="187">
        <f t="shared" si="85"/>
        <v>0.5</v>
      </c>
      <c r="BN103" s="187">
        <f t="shared" si="86"/>
        <v>1</v>
      </c>
      <c r="BO103" s="186">
        <f t="shared" si="97"/>
        <v>0.5</v>
      </c>
      <c r="BP103" s="188" t="str">
        <f t="shared" si="98"/>
        <v>RISQUE MINIME</v>
      </c>
      <c r="BQ103" s="182">
        <f t="shared" si="87"/>
        <v>0</v>
      </c>
      <c r="BR103" s="182">
        <f t="shared" si="88"/>
        <v>0</v>
      </c>
      <c r="BS103" s="182">
        <f t="shared" si="89"/>
        <v>0</v>
      </c>
      <c r="BT103" s="182">
        <f t="shared" si="90"/>
        <v>0</v>
      </c>
      <c r="BU103" s="182">
        <f t="shared" si="99"/>
        <v>0</v>
      </c>
      <c r="BV103" s="159" t="str">
        <f t="shared" si="103"/>
        <v>NON</v>
      </c>
      <c r="BW103" s="105"/>
      <c r="BX103" s="105"/>
      <c r="BY103" s="105"/>
      <c r="BZ103" s="105"/>
      <c r="CA103" s="105"/>
      <c r="CB103" s="105"/>
      <c r="CC103" s="105"/>
      <c r="CD103" s="105"/>
      <c r="CE103" s="105"/>
      <c r="CF103" s="105"/>
      <c r="CG103" s="105"/>
      <c r="CH103" s="105"/>
      <c r="CI103" s="105"/>
      <c r="CJ103" s="105"/>
      <c r="CK103" s="105"/>
      <c r="CL103" s="105"/>
      <c r="CM103" s="105"/>
      <c r="CN103" s="105"/>
      <c r="CO103" s="105"/>
      <c r="CP103" s="105"/>
      <c r="CQ103" s="105"/>
      <c r="CR103" s="105"/>
      <c r="CS103" s="105"/>
      <c r="CT103" s="105"/>
      <c r="CU103" s="105"/>
      <c r="CV103" s="105"/>
      <c r="CW103" s="105"/>
      <c r="CX103" s="105"/>
      <c r="CY103" s="105"/>
      <c r="CZ103" s="105"/>
      <c r="DA103" s="105"/>
      <c r="DB103" s="105"/>
      <c r="DC103" s="105"/>
      <c r="DD103" s="105"/>
      <c r="DE103" s="105"/>
      <c r="DF103" s="105"/>
      <c r="DG103" s="105"/>
      <c r="DH103" s="105"/>
      <c r="DI103" s="105"/>
      <c r="DJ103" s="105"/>
      <c r="DK103" s="105"/>
      <c r="DL103" s="105"/>
      <c r="DM103" s="105"/>
      <c r="DN103" s="105"/>
      <c r="DO103" s="105"/>
      <c r="DP103" s="105"/>
      <c r="DQ103" s="105"/>
      <c r="DR103" s="105"/>
      <c r="DS103" s="105"/>
      <c r="DT103" s="105"/>
      <c r="DU103" s="105"/>
      <c r="DV103" s="105"/>
      <c r="DW103" s="105"/>
      <c r="DX103" s="105"/>
      <c r="DY103" s="105"/>
      <c r="DZ103" s="105"/>
      <c r="EA103" s="105"/>
      <c r="EB103" s="105"/>
      <c r="EC103" s="105"/>
      <c r="ED103" s="105"/>
      <c r="EE103" s="105"/>
      <c r="EF103" s="105"/>
      <c r="EG103" s="105"/>
      <c r="EH103" s="105"/>
      <c r="EI103" s="105"/>
      <c r="EJ103" s="105"/>
      <c r="EK103" s="105"/>
      <c r="EL103" s="105"/>
      <c r="EM103" s="105"/>
      <c r="EN103" s="105"/>
      <c r="EO103" s="105"/>
      <c r="EP103" s="105"/>
      <c r="EQ103" s="105"/>
      <c r="ER103" s="105"/>
      <c r="ES103" s="105"/>
      <c r="ET103" s="105"/>
      <c r="EU103" s="105"/>
      <c r="EV103" s="105"/>
      <c r="EW103" s="105"/>
      <c r="EX103" s="105"/>
      <c r="EY103" s="105"/>
      <c r="EZ103" s="105"/>
      <c r="FA103" s="105"/>
      <c r="FB103" s="105"/>
      <c r="FC103" s="105"/>
      <c r="FD103" s="105"/>
      <c r="FE103" s="105"/>
      <c r="FF103" s="105"/>
      <c r="FG103" s="105"/>
      <c r="FH103" s="105"/>
      <c r="FI103" s="105"/>
      <c r="FJ103" s="105"/>
      <c r="FK103" s="105"/>
      <c r="FL103" s="105"/>
      <c r="FM103" s="105"/>
      <c r="FN103" s="105"/>
      <c r="FO103" s="105"/>
      <c r="FP103" s="105"/>
      <c r="FQ103" s="105"/>
      <c r="FR103" s="105"/>
      <c r="FS103" s="105"/>
      <c r="FT103" s="105"/>
      <c r="FU103" s="105"/>
      <c r="FV103" s="105"/>
      <c r="FW103" s="105"/>
      <c r="FX103" s="105"/>
      <c r="FY103" s="105"/>
      <c r="FZ103" s="105"/>
      <c r="GA103" s="105"/>
      <c r="GB103" s="105"/>
      <c r="GC103" s="105"/>
      <c r="GD103" s="105"/>
      <c r="GE103" s="105"/>
      <c r="GF103" s="105"/>
      <c r="GG103" s="105"/>
      <c r="GH103" s="105"/>
      <c r="GI103" s="105"/>
      <c r="GJ103" s="105"/>
      <c r="GK103" s="105"/>
      <c r="GL103" s="105"/>
      <c r="GM103" s="105"/>
      <c r="GN103" s="105"/>
      <c r="GO103" s="105"/>
      <c r="GP103" s="105"/>
      <c r="GQ103" s="105"/>
      <c r="GR103" s="105"/>
      <c r="GS103" s="105"/>
      <c r="GT103" s="105"/>
      <c r="GU103" s="105"/>
      <c r="GV103" s="105"/>
      <c r="GW103" s="105"/>
      <c r="GX103" s="105"/>
      <c r="GY103" s="105"/>
      <c r="GZ103" s="105"/>
      <c r="HA103" s="105"/>
      <c r="HB103" s="105"/>
      <c r="HC103" s="105"/>
      <c r="HD103" s="105"/>
      <c r="HE103" s="105"/>
      <c r="HF103" s="105"/>
      <c r="HG103" s="105"/>
      <c r="HH103" s="105"/>
      <c r="HI103" s="105"/>
      <c r="HJ103" s="105"/>
      <c r="HK103" s="105"/>
      <c r="HL103" s="105"/>
      <c r="HM103" s="105"/>
      <c r="HN103" s="105"/>
      <c r="HO103" s="105"/>
      <c r="HP103" s="105"/>
      <c r="HQ103" s="105"/>
      <c r="HR103" s="105"/>
      <c r="HS103" s="105"/>
      <c r="HT103" s="105"/>
      <c r="HU103" s="105"/>
      <c r="HV103" s="105"/>
      <c r="HW103" s="105"/>
      <c r="HX103" s="105"/>
      <c r="HY103" s="105"/>
      <c r="HZ103" s="105"/>
      <c r="IA103" s="105"/>
      <c r="IB103" s="105"/>
    </row>
    <row r="104" spans="1:236" s="116" customFormat="1" ht="26.55" customHeight="1" x14ac:dyDescent="0.25">
      <c r="A104" s="79">
        <v>98</v>
      </c>
      <c r="B104" s="113"/>
      <c r="C104" s="113"/>
      <c r="D104" s="114"/>
      <c r="E104" s="114"/>
      <c r="F104" s="115"/>
      <c r="G104" s="123" t="s">
        <v>77</v>
      </c>
      <c r="H104" s="123" t="s">
        <v>77</v>
      </c>
      <c r="I104" s="123" t="s">
        <v>77</v>
      </c>
      <c r="J104" s="123" t="s">
        <v>77</v>
      </c>
      <c r="K104" s="123" t="s">
        <v>9</v>
      </c>
      <c r="L104" s="116" t="s">
        <v>8</v>
      </c>
      <c r="M104" s="116" t="s">
        <v>8</v>
      </c>
      <c r="N104" s="116" t="s">
        <v>8</v>
      </c>
      <c r="O104" s="116" t="s">
        <v>8</v>
      </c>
      <c r="P104" s="131" t="s">
        <v>77</v>
      </c>
      <c r="Q104" s="124" t="s">
        <v>35</v>
      </c>
      <c r="R104" s="174">
        <v>0</v>
      </c>
      <c r="S104" s="175" t="s">
        <v>59</v>
      </c>
      <c r="T104" s="175" t="s">
        <v>271</v>
      </c>
      <c r="U104" s="176" t="str">
        <f t="shared" ref="U104:U167" si="104">IF(ISNA(VLOOKUP((CONCATENATE(S104,T104)),Fréquencess,2,FALSE)),0,VLOOKUP((CONCATENATE(S104,T104)),Fréquencess,2,FALSE))</f>
        <v>&lt; 30 mn</v>
      </c>
      <c r="V104" s="177" t="s">
        <v>32</v>
      </c>
      <c r="W104" s="178" t="s">
        <v>112</v>
      </c>
      <c r="X104" s="179">
        <f t="shared" si="61"/>
        <v>0</v>
      </c>
      <c r="Y104" s="179">
        <f t="shared" si="62"/>
        <v>0</v>
      </c>
      <c r="Z104" s="179">
        <f t="shared" si="63"/>
        <v>0</v>
      </c>
      <c r="AA104" s="179">
        <f t="shared" si="64"/>
        <v>0</v>
      </c>
      <c r="AB104" s="179">
        <f t="shared" si="65"/>
        <v>0</v>
      </c>
      <c r="AC104" s="179">
        <f t="shared" si="66"/>
        <v>0</v>
      </c>
      <c r="AD104" s="179">
        <f t="shared" si="67"/>
        <v>0</v>
      </c>
      <c r="AE104" s="179">
        <f t="shared" si="68"/>
        <v>0</v>
      </c>
      <c r="AF104" s="179">
        <f t="shared" si="69"/>
        <v>0</v>
      </c>
      <c r="AG104" s="179">
        <f t="shared" si="70"/>
        <v>0</v>
      </c>
      <c r="AH104" s="179">
        <f t="shared" si="71"/>
        <v>0</v>
      </c>
      <c r="AI104" s="179">
        <f t="shared" si="72"/>
        <v>0</v>
      </c>
      <c r="AJ104" s="180">
        <f t="shared" si="91"/>
        <v>0</v>
      </c>
      <c r="AK104" s="180">
        <f t="shared" si="92"/>
        <v>0</v>
      </c>
      <c r="AL104" s="180" t="str">
        <f t="shared" si="93"/>
        <v>0</v>
      </c>
      <c r="AM104" s="180" t="str">
        <f t="shared" si="100"/>
        <v>0</v>
      </c>
      <c r="AN104" s="180" t="str">
        <f t="shared" si="101"/>
        <v>0</v>
      </c>
      <c r="AO104" s="181" t="str">
        <f t="shared" si="94"/>
        <v>NON</v>
      </c>
      <c r="AP104" s="181" t="str">
        <f t="shared" si="60"/>
        <v>NON</v>
      </c>
      <c r="AQ104" s="181" t="str">
        <f t="shared" si="102"/>
        <v>NON</v>
      </c>
      <c r="AR104" s="181" t="str">
        <f t="shared" si="73"/>
        <v>NON</v>
      </c>
      <c r="AS104" s="182">
        <f t="shared" si="74"/>
        <v>0</v>
      </c>
      <c r="AT104" s="182">
        <f t="shared" si="75"/>
        <v>0</v>
      </c>
      <c r="AU104" s="182">
        <f t="shared" si="76"/>
        <v>0</v>
      </c>
      <c r="AV104" s="182">
        <f t="shared" si="77"/>
        <v>0</v>
      </c>
      <c r="AW104" s="182">
        <f t="shared" si="78"/>
        <v>1</v>
      </c>
      <c r="AX104" s="182">
        <f t="shared" si="79"/>
        <v>1</v>
      </c>
      <c r="AY104" s="182">
        <f t="shared" si="80"/>
        <v>1</v>
      </c>
      <c r="AZ104" s="182">
        <f t="shared" si="81"/>
        <v>1</v>
      </c>
      <c r="BA104" s="182">
        <f t="shared" si="82"/>
        <v>1</v>
      </c>
      <c r="BB104" s="183">
        <f t="shared" si="95"/>
        <v>0</v>
      </c>
      <c r="BC104" s="184">
        <f t="shared" ref="BC104:BC167" si="105">BE104*10+BG104</f>
        <v>11</v>
      </c>
      <c r="BD104" s="184">
        <f t="shared" ref="BD104:BD167" si="106">BH104*10+BF104</f>
        <v>11</v>
      </c>
      <c r="BE104" s="185">
        <f t="shared" ref="BE104:BE167" si="107">IF(BB104&gt;0.33,5,(IF(BB104&gt;0.12,4,IF(BB104&gt;0.05,3,IF(BB104&gt;0.01001,2,1)))))</f>
        <v>1</v>
      </c>
      <c r="BF104" s="185">
        <f t="shared" si="83"/>
        <v>1</v>
      </c>
      <c r="BG104" s="186">
        <f t="shared" si="96"/>
        <v>1</v>
      </c>
      <c r="BH104" s="187">
        <f t="shared" ref="BH104:BH167" si="108">IF(ISNA(VLOOKUP(BC104,Exposition,2,FALSE)),0,VLOOKUP(BC104,Exposition,2,FALSE))</f>
        <v>1</v>
      </c>
      <c r="BI104" s="187">
        <f t="shared" ref="BI104:BI167" si="109">IF(ISNA(VLOOKUP(BD104,Risque_potentiel,2,FALSE)),0,VLOOKUP(BD104,Risque_potentiel,2,FALSE))</f>
        <v>1</v>
      </c>
      <c r="BJ104" s="187" t="str">
        <f t="shared" ref="BJ104:BJ167" si="110">IF(BI104&gt;=10000,"Fort",IF(BI104&lt;100,"Faible", "Moyen"))</f>
        <v>Faible</v>
      </c>
      <c r="BK104" s="187">
        <f t="shared" ref="BK104:BK167" si="111">VLOOKUP(BF104,score_danger,2,FALSE)</f>
        <v>1</v>
      </c>
      <c r="BL104" s="187">
        <f t="shared" si="84"/>
        <v>1</v>
      </c>
      <c r="BM104" s="187">
        <f t="shared" si="85"/>
        <v>0.5</v>
      </c>
      <c r="BN104" s="187">
        <f t="shared" si="86"/>
        <v>1</v>
      </c>
      <c r="BO104" s="186">
        <f t="shared" si="97"/>
        <v>0.5</v>
      </c>
      <c r="BP104" s="188" t="str">
        <f t="shared" si="98"/>
        <v>RISQUE MINIME</v>
      </c>
      <c r="BQ104" s="182">
        <f t="shared" si="87"/>
        <v>0</v>
      </c>
      <c r="BR104" s="182">
        <f t="shared" si="88"/>
        <v>0</v>
      </c>
      <c r="BS104" s="182">
        <f t="shared" si="89"/>
        <v>0</v>
      </c>
      <c r="BT104" s="182">
        <f t="shared" si="90"/>
        <v>0</v>
      </c>
      <c r="BU104" s="182">
        <f t="shared" si="99"/>
        <v>0</v>
      </c>
      <c r="BV104" s="159" t="str">
        <f t="shared" si="103"/>
        <v>NON</v>
      </c>
      <c r="BW104" s="105"/>
      <c r="BX104" s="105"/>
      <c r="BY104" s="105"/>
      <c r="BZ104" s="105"/>
      <c r="CA104" s="105"/>
      <c r="CB104" s="105"/>
      <c r="CC104" s="105"/>
      <c r="CD104" s="105"/>
      <c r="CE104" s="105"/>
      <c r="CF104" s="105"/>
      <c r="CG104" s="105"/>
      <c r="CH104" s="105"/>
      <c r="CI104" s="105"/>
      <c r="CJ104" s="105"/>
      <c r="CK104" s="105"/>
      <c r="CL104" s="105"/>
      <c r="CM104" s="105"/>
      <c r="CN104" s="105"/>
      <c r="CO104" s="105"/>
      <c r="CP104" s="105"/>
      <c r="CQ104" s="105"/>
      <c r="CR104" s="105"/>
      <c r="CS104" s="105"/>
      <c r="CT104" s="105"/>
      <c r="CU104" s="105"/>
      <c r="CV104" s="105"/>
      <c r="CW104" s="105"/>
      <c r="CX104" s="105"/>
      <c r="CY104" s="105"/>
      <c r="CZ104" s="105"/>
      <c r="DA104" s="105"/>
      <c r="DB104" s="105"/>
      <c r="DC104" s="105"/>
      <c r="DD104" s="105"/>
      <c r="DE104" s="105"/>
      <c r="DF104" s="105"/>
      <c r="DG104" s="105"/>
      <c r="DH104" s="105"/>
      <c r="DI104" s="105"/>
      <c r="DJ104" s="105"/>
      <c r="DK104" s="105"/>
      <c r="DL104" s="105"/>
      <c r="DM104" s="105"/>
      <c r="DN104" s="105"/>
      <c r="DO104" s="105"/>
      <c r="DP104" s="105"/>
      <c r="DQ104" s="105"/>
      <c r="DR104" s="105"/>
      <c r="DS104" s="105"/>
      <c r="DT104" s="105"/>
      <c r="DU104" s="105"/>
      <c r="DV104" s="105"/>
      <c r="DW104" s="105"/>
      <c r="DX104" s="105"/>
      <c r="DY104" s="105"/>
      <c r="DZ104" s="105"/>
      <c r="EA104" s="105"/>
      <c r="EB104" s="105"/>
      <c r="EC104" s="105"/>
      <c r="ED104" s="105"/>
      <c r="EE104" s="105"/>
      <c r="EF104" s="105"/>
      <c r="EG104" s="105"/>
      <c r="EH104" s="105"/>
      <c r="EI104" s="105"/>
      <c r="EJ104" s="105"/>
      <c r="EK104" s="105"/>
      <c r="EL104" s="105"/>
      <c r="EM104" s="105"/>
      <c r="EN104" s="105"/>
      <c r="EO104" s="105"/>
      <c r="EP104" s="105"/>
      <c r="EQ104" s="105"/>
      <c r="ER104" s="105"/>
      <c r="ES104" s="105"/>
      <c r="ET104" s="105"/>
      <c r="EU104" s="105"/>
      <c r="EV104" s="105"/>
      <c r="EW104" s="105"/>
      <c r="EX104" s="105"/>
      <c r="EY104" s="105"/>
      <c r="EZ104" s="105"/>
      <c r="FA104" s="105"/>
      <c r="FB104" s="105"/>
      <c r="FC104" s="105"/>
      <c r="FD104" s="105"/>
      <c r="FE104" s="105"/>
      <c r="FF104" s="105"/>
      <c r="FG104" s="105"/>
      <c r="FH104" s="105"/>
      <c r="FI104" s="105"/>
      <c r="FJ104" s="105"/>
      <c r="FK104" s="105"/>
      <c r="FL104" s="105"/>
      <c r="FM104" s="105"/>
      <c r="FN104" s="105"/>
      <c r="FO104" s="105"/>
      <c r="FP104" s="105"/>
      <c r="FQ104" s="105"/>
      <c r="FR104" s="105"/>
      <c r="FS104" s="105"/>
      <c r="FT104" s="105"/>
      <c r="FU104" s="105"/>
      <c r="FV104" s="105"/>
      <c r="FW104" s="105"/>
      <c r="FX104" s="105"/>
      <c r="FY104" s="105"/>
      <c r="FZ104" s="105"/>
      <c r="GA104" s="105"/>
      <c r="GB104" s="105"/>
      <c r="GC104" s="105"/>
      <c r="GD104" s="105"/>
      <c r="GE104" s="105"/>
      <c r="GF104" s="105"/>
      <c r="GG104" s="105"/>
      <c r="GH104" s="105"/>
      <c r="GI104" s="105"/>
      <c r="GJ104" s="105"/>
      <c r="GK104" s="105"/>
      <c r="GL104" s="105"/>
      <c r="GM104" s="105"/>
      <c r="GN104" s="105"/>
      <c r="GO104" s="105"/>
      <c r="GP104" s="105"/>
      <c r="GQ104" s="105"/>
      <c r="GR104" s="105"/>
      <c r="GS104" s="105"/>
      <c r="GT104" s="105"/>
      <c r="GU104" s="105"/>
      <c r="GV104" s="105"/>
      <c r="GW104" s="105"/>
      <c r="GX104" s="105"/>
      <c r="GY104" s="105"/>
      <c r="GZ104" s="105"/>
      <c r="HA104" s="105"/>
      <c r="HB104" s="105"/>
      <c r="HC104" s="105"/>
      <c r="HD104" s="105"/>
      <c r="HE104" s="105"/>
      <c r="HF104" s="105"/>
      <c r="HG104" s="105"/>
      <c r="HH104" s="105"/>
      <c r="HI104" s="105"/>
      <c r="HJ104" s="105"/>
      <c r="HK104" s="105"/>
      <c r="HL104" s="105"/>
      <c r="HM104" s="105"/>
      <c r="HN104" s="105"/>
      <c r="HO104" s="105"/>
      <c r="HP104" s="105"/>
      <c r="HQ104" s="105"/>
      <c r="HR104" s="105"/>
      <c r="HS104" s="105"/>
      <c r="HT104" s="105"/>
      <c r="HU104" s="105"/>
      <c r="HV104" s="105"/>
      <c r="HW104" s="105"/>
      <c r="HX104" s="105"/>
      <c r="HY104" s="105"/>
      <c r="HZ104" s="105"/>
      <c r="IA104" s="105"/>
      <c r="IB104" s="105"/>
    </row>
    <row r="105" spans="1:236" s="116" customFormat="1" ht="26.55" customHeight="1" x14ac:dyDescent="0.25">
      <c r="A105" s="79">
        <v>99</v>
      </c>
      <c r="B105" s="113"/>
      <c r="C105" s="113"/>
      <c r="D105" s="114"/>
      <c r="E105" s="114"/>
      <c r="F105" s="115"/>
      <c r="G105" s="123" t="s">
        <v>77</v>
      </c>
      <c r="H105" s="123" t="s">
        <v>77</v>
      </c>
      <c r="I105" s="123" t="s">
        <v>77</v>
      </c>
      <c r="J105" s="123" t="s">
        <v>77</v>
      </c>
      <c r="K105" s="123" t="s">
        <v>9</v>
      </c>
      <c r="L105" s="116" t="s">
        <v>8</v>
      </c>
      <c r="M105" s="116" t="s">
        <v>8</v>
      </c>
      <c r="N105" s="116" t="s">
        <v>8</v>
      </c>
      <c r="O105" s="116" t="s">
        <v>8</v>
      </c>
      <c r="P105" s="131" t="s">
        <v>77</v>
      </c>
      <c r="Q105" s="124" t="s">
        <v>35</v>
      </c>
      <c r="R105" s="174">
        <v>0</v>
      </c>
      <c r="S105" s="175" t="s">
        <v>59</v>
      </c>
      <c r="T105" s="175" t="s">
        <v>271</v>
      </c>
      <c r="U105" s="176" t="str">
        <f t="shared" si="104"/>
        <v>&lt; 30 mn</v>
      </c>
      <c r="V105" s="177" t="s">
        <v>32</v>
      </c>
      <c r="W105" s="178" t="s">
        <v>112</v>
      </c>
      <c r="X105" s="179">
        <f t="shared" si="61"/>
        <v>0</v>
      </c>
      <c r="Y105" s="179">
        <f t="shared" si="62"/>
        <v>0</v>
      </c>
      <c r="Z105" s="179">
        <f t="shared" si="63"/>
        <v>0</v>
      </c>
      <c r="AA105" s="179">
        <f t="shared" si="64"/>
        <v>0</v>
      </c>
      <c r="AB105" s="179">
        <f t="shared" si="65"/>
        <v>0</v>
      </c>
      <c r="AC105" s="179">
        <f t="shared" si="66"/>
        <v>0</v>
      </c>
      <c r="AD105" s="179">
        <f t="shared" si="67"/>
        <v>0</v>
      </c>
      <c r="AE105" s="179">
        <f t="shared" si="68"/>
        <v>0</v>
      </c>
      <c r="AF105" s="179">
        <f t="shared" si="69"/>
        <v>0</v>
      </c>
      <c r="AG105" s="179">
        <f t="shared" si="70"/>
        <v>0</v>
      </c>
      <c r="AH105" s="179">
        <f t="shared" si="71"/>
        <v>0</v>
      </c>
      <c r="AI105" s="179">
        <f t="shared" si="72"/>
        <v>0</v>
      </c>
      <c r="AJ105" s="180">
        <f t="shared" si="91"/>
        <v>0</v>
      </c>
      <c r="AK105" s="180">
        <f t="shared" si="92"/>
        <v>0</v>
      </c>
      <c r="AL105" s="180" t="str">
        <f t="shared" si="93"/>
        <v>0</v>
      </c>
      <c r="AM105" s="180" t="str">
        <f t="shared" si="100"/>
        <v>0</v>
      </c>
      <c r="AN105" s="180" t="str">
        <f t="shared" si="101"/>
        <v>0</v>
      </c>
      <c r="AO105" s="181" t="str">
        <f t="shared" si="94"/>
        <v>NON</v>
      </c>
      <c r="AP105" s="181" t="str">
        <f t="shared" ref="AP105:AP168" si="112">IF(AK105=0,"NON","OUI")</f>
        <v>NON</v>
      </c>
      <c r="AQ105" s="181" t="str">
        <f t="shared" si="102"/>
        <v>NON</v>
      </c>
      <c r="AR105" s="181" t="str">
        <f t="shared" si="73"/>
        <v>NON</v>
      </c>
      <c r="AS105" s="182">
        <f t="shared" si="74"/>
        <v>0</v>
      </c>
      <c r="AT105" s="182">
        <f t="shared" si="75"/>
        <v>0</v>
      </c>
      <c r="AU105" s="182">
        <f t="shared" si="76"/>
        <v>0</v>
      </c>
      <c r="AV105" s="182">
        <f t="shared" si="77"/>
        <v>0</v>
      </c>
      <c r="AW105" s="182">
        <f t="shared" si="78"/>
        <v>1</v>
      </c>
      <c r="AX105" s="182">
        <f t="shared" si="79"/>
        <v>1</v>
      </c>
      <c r="AY105" s="182">
        <f t="shared" si="80"/>
        <v>1</v>
      </c>
      <c r="AZ105" s="182">
        <f t="shared" si="81"/>
        <v>1</v>
      </c>
      <c r="BA105" s="182">
        <f t="shared" si="82"/>
        <v>1</v>
      </c>
      <c r="BB105" s="183">
        <f t="shared" si="95"/>
        <v>0</v>
      </c>
      <c r="BC105" s="184">
        <f t="shared" si="105"/>
        <v>11</v>
      </c>
      <c r="BD105" s="184">
        <f t="shared" si="106"/>
        <v>11</v>
      </c>
      <c r="BE105" s="185">
        <f t="shared" si="107"/>
        <v>1</v>
      </c>
      <c r="BF105" s="185">
        <f t="shared" si="83"/>
        <v>1</v>
      </c>
      <c r="BG105" s="186">
        <f t="shared" si="96"/>
        <v>1</v>
      </c>
      <c r="BH105" s="187">
        <f t="shared" si="108"/>
        <v>1</v>
      </c>
      <c r="BI105" s="187">
        <f t="shared" si="109"/>
        <v>1</v>
      </c>
      <c r="BJ105" s="187" t="str">
        <f t="shared" si="110"/>
        <v>Faible</v>
      </c>
      <c r="BK105" s="187">
        <f t="shared" si="111"/>
        <v>1</v>
      </c>
      <c r="BL105" s="187">
        <f t="shared" si="84"/>
        <v>1</v>
      </c>
      <c r="BM105" s="187">
        <f t="shared" si="85"/>
        <v>0.5</v>
      </c>
      <c r="BN105" s="187">
        <f t="shared" si="86"/>
        <v>1</v>
      </c>
      <c r="BO105" s="186">
        <f t="shared" si="97"/>
        <v>0.5</v>
      </c>
      <c r="BP105" s="188" t="str">
        <f t="shared" si="98"/>
        <v>RISQUE MINIME</v>
      </c>
      <c r="BQ105" s="182">
        <f t="shared" si="87"/>
        <v>0</v>
      </c>
      <c r="BR105" s="182">
        <f t="shared" si="88"/>
        <v>0</v>
      </c>
      <c r="BS105" s="182">
        <f t="shared" si="89"/>
        <v>0</v>
      </c>
      <c r="BT105" s="182">
        <f t="shared" si="90"/>
        <v>0</v>
      </c>
      <c r="BU105" s="182">
        <f t="shared" si="99"/>
        <v>0</v>
      </c>
      <c r="BV105" s="159" t="str">
        <f t="shared" si="103"/>
        <v>NON</v>
      </c>
      <c r="BW105" s="105"/>
      <c r="BX105" s="105"/>
      <c r="BY105" s="105"/>
      <c r="BZ105" s="105"/>
      <c r="CA105" s="105"/>
      <c r="CB105" s="105"/>
      <c r="CC105" s="105"/>
      <c r="CD105" s="105"/>
      <c r="CE105" s="105"/>
      <c r="CF105" s="105"/>
      <c r="CG105" s="105"/>
      <c r="CH105" s="105"/>
      <c r="CI105" s="105"/>
      <c r="CJ105" s="105"/>
      <c r="CK105" s="105"/>
      <c r="CL105" s="105"/>
      <c r="CM105" s="105"/>
      <c r="CN105" s="105"/>
      <c r="CO105" s="105"/>
      <c r="CP105" s="105"/>
      <c r="CQ105" s="105"/>
      <c r="CR105" s="105"/>
      <c r="CS105" s="105"/>
      <c r="CT105" s="105"/>
      <c r="CU105" s="105"/>
      <c r="CV105" s="105"/>
      <c r="CW105" s="105"/>
      <c r="CX105" s="105"/>
      <c r="CY105" s="105"/>
      <c r="CZ105" s="105"/>
      <c r="DA105" s="105"/>
      <c r="DB105" s="105"/>
      <c r="DC105" s="105"/>
      <c r="DD105" s="105"/>
      <c r="DE105" s="105"/>
      <c r="DF105" s="105"/>
      <c r="DG105" s="105"/>
      <c r="DH105" s="105"/>
      <c r="DI105" s="105"/>
      <c r="DJ105" s="105"/>
      <c r="DK105" s="105"/>
      <c r="DL105" s="105"/>
      <c r="DM105" s="105"/>
      <c r="DN105" s="105"/>
      <c r="DO105" s="105"/>
      <c r="DP105" s="105"/>
      <c r="DQ105" s="105"/>
      <c r="DR105" s="105"/>
      <c r="DS105" s="105"/>
      <c r="DT105" s="105"/>
      <c r="DU105" s="105"/>
      <c r="DV105" s="105"/>
      <c r="DW105" s="105"/>
      <c r="DX105" s="105"/>
      <c r="DY105" s="105"/>
      <c r="DZ105" s="105"/>
      <c r="EA105" s="105"/>
      <c r="EB105" s="105"/>
      <c r="EC105" s="105"/>
      <c r="ED105" s="105"/>
      <c r="EE105" s="105"/>
      <c r="EF105" s="105"/>
      <c r="EG105" s="105"/>
      <c r="EH105" s="105"/>
      <c r="EI105" s="105"/>
      <c r="EJ105" s="105"/>
      <c r="EK105" s="105"/>
      <c r="EL105" s="105"/>
      <c r="EM105" s="105"/>
      <c r="EN105" s="105"/>
      <c r="EO105" s="105"/>
      <c r="EP105" s="105"/>
      <c r="EQ105" s="105"/>
      <c r="ER105" s="105"/>
      <c r="ES105" s="105"/>
      <c r="ET105" s="105"/>
      <c r="EU105" s="105"/>
      <c r="EV105" s="105"/>
      <c r="EW105" s="105"/>
      <c r="EX105" s="105"/>
      <c r="EY105" s="105"/>
      <c r="EZ105" s="105"/>
      <c r="FA105" s="105"/>
      <c r="FB105" s="105"/>
      <c r="FC105" s="105"/>
      <c r="FD105" s="105"/>
      <c r="FE105" s="105"/>
      <c r="FF105" s="105"/>
      <c r="FG105" s="105"/>
      <c r="FH105" s="105"/>
      <c r="FI105" s="105"/>
      <c r="FJ105" s="105"/>
      <c r="FK105" s="105"/>
      <c r="FL105" s="105"/>
      <c r="FM105" s="105"/>
      <c r="FN105" s="105"/>
      <c r="FO105" s="105"/>
      <c r="FP105" s="105"/>
      <c r="FQ105" s="105"/>
      <c r="FR105" s="105"/>
      <c r="FS105" s="105"/>
      <c r="FT105" s="105"/>
      <c r="FU105" s="105"/>
      <c r="FV105" s="105"/>
      <c r="FW105" s="105"/>
      <c r="FX105" s="105"/>
      <c r="FY105" s="105"/>
      <c r="FZ105" s="105"/>
      <c r="GA105" s="105"/>
      <c r="GB105" s="105"/>
      <c r="GC105" s="105"/>
      <c r="GD105" s="105"/>
      <c r="GE105" s="105"/>
      <c r="GF105" s="105"/>
      <c r="GG105" s="105"/>
      <c r="GH105" s="105"/>
      <c r="GI105" s="105"/>
      <c r="GJ105" s="105"/>
      <c r="GK105" s="105"/>
      <c r="GL105" s="105"/>
      <c r="GM105" s="105"/>
      <c r="GN105" s="105"/>
      <c r="GO105" s="105"/>
      <c r="GP105" s="105"/>
      <c r="GQ105" s="105"/>
      <c r="GR105" s="105"/>
      <c r="GS105" s="105"/>
      <c r="GT105" s="105"/>
      <c r="GU105" s="105"/>
      <c r="GV105" s="105"/>
      <c r="GW105" s="105"/>
      <c r="GX105" s="105"/>
      <c r="GY105" s="105"/>
      <c r="GZ105" s="105"/>
      <c r="HA105" s="105"/>
      <c r="HB105" s="105"/>
      <c r="HC105" s="105"/>
      <c r="HD105" s="105"/>
      <c r="HE105" s="105"/>
      <c r="HF105" s="105"/>
      <c r="HG105" s="105"/>
      <c r="HH105" s="105"/>
      <c r="HI105" s="105"/>
      <c r="HJ105" s="105"/>
      <c r="HK105" s="105"/>
      <c r="HL105" s="105"/>
      <c r="HM105" s="105"/>
      <c r="HN105" s="105"/>
      <c r="HO105" s="105"/>
      <c r="HP105" s="105"/>
      <c r="HQ105" s="105"/>
      <c r="HR105" s="105"/>
      <c r="HS105" s="105"/>
      <c r="HT105" s="105"/>
      <c r="HU105" s="105"/>
      <c r="HV105" s="105"/>
      <c r="HW105" s="105"/>
      <c r="HX105" s="105"/>
      <c r="HY105" s="105"/>
      <c r="HZ105" s="105"/>
      <c r="IA105" s="105"/>
      <c r="IB105" s="105"/>
    </row>
    <row r="106" spans="1:236" s="116" customFormat="1" ht="26.55" customHeight="1" x14ac:dyDescent="0.25">
      <c r="A106" s="79">
        <v>100</v>
      </c>
      <c r="B106" s="113"/>
      <c r="C106" s="113"/>
      <c r="D106" s="114"/>
      <c r="E106" s="114"/>
      <c r="F106" s="115"/>
      <c r="G106" s="123" t="s">
        <v>77</v>
      </c>
      <c r="H106" s="123" t="s">
        <v>77</v>
      </c>
      <c r="I106" s="123" t="s">
        <v>77</v>
      </c>
      <c r="J106" s="123" t="s">
        <v>77</v>
      </c>
      <c r="K106" s="123" t="s">
        <v>9</v>
      </c>
      <c r="L106" s="116" t="s">
        <v>8</v>
      </c>
      <c r="M106" s="116" t="s">
        <v>8</v>
      </c>
      <c r="N106" s="116" t="s">
        <v>8</v>
      </c>
      <c r="O106" s="116" t="s">
        <v>8</v>
      </c>
      <c r="P106" s="131" t="s">
        <v>77</v>
      </c>
      <c r="Q106" s="124" t="s">
        <v>35</v>
      </c>
      <c r="R106" s="174">
        <v>0</v>
      </c>
      <c r="S106" s="175" t="s">
        <v>59</v>
      </c>
      <c r="T106" s="175" t="s">
        <v>271</v>
      </c>
      <c r="U106" s="176" t="str">
        <f t="shared" si="104"/>
        <v>&lt; 30 mn</v>
      </c>
      <c r="V106" s="177" t="s">
        <v>32</v>
      </c>
      <c r="W106" s="178" t="s">
        <v>112</v>
      </c>
      <c r="X106" s="179">
        <f t="shared" si="61"/>
        <v>0</v>
      </c>
      <c r="Y106" s="179">
        <f t="shared" si="62"/>
        <v>0</v>
      </c>
      <c r="Z106" s="179">
        <f t="shared" si="63"/>
        <v>0</v>
      </c>
      <c r="AA106" s="179">
        <f t="shared" si="64"/>
        <v>0</v>
      </c>
      <c r="AB106" s="179">
        <f t="shared" si="65"/>
        <v>0</v>
      </c>
      <c r="AC106" s="179">
        <f t="shared" si="66"/>
        <v>0</v>
      </c>
      <c r="AD106" s="179">
        <f t="shared" si="67"/>
        <v>0</v>
      </c>
      <c r="AE106" s="179">
        <f t="shared" si="68"/>
        <v>0</v>
      </c>
      <c r="AF106" s="179">
        <f t="shared" si="69"/>
        <v>0</v>
      </c>
      <c r="AG106" s="179">
        <f t="shared" si="70"/>
        <v>0</v>
      </c>
      <c r="AH106" s="179">
        <f t="shared" si="71"/>
        <v>0</v>
      </c>
      <c r="AI106" s="179">
        <f t="shared" si="72"/>
        <v>0</v>
      </c>
      <c r="AJ106" s="180">
        <f t="shared" si="91"/>
        <v>0</v>
      </c>
      <c r="AK106" s="180">
        <f t="shared" si="92"/>
        <v>0</v>
      </c>
      <c r="AL106" s="180" t="str">
        <f t="shared" si="93"/>
        <v>0</v>
      </c>
      <c r="AM106" s="180" t="str">
        <f t="shared" si="100"/>
        <v>0</v>
      </c>
      <c r="AN106" s="180" t="str">
        <f t="shared" si="101"/>
        <v>0</v>
      </c>
      <c r="AO106" s="181" t="str">
        <f t="shared" si="94"/>
        <v>NON</v>
      </c>
      <c r="AP106" s="181" t="str">
        <f t="shared" si="112"/>
        <v>NON</v>
      </c>
      <c r="AQ106" s="181" t="str">
        <f t="shared" si="102"/>
        <v>NON</v>
      </c>
      <c r="AR106" s="181" t="str">
        <f t="shared" si="73"/>
        <v>NON</v>
      </c>
      <c r="AS106" s="182">
        <f t="shared" si="74"/>
        <v>0</v>
      </c>
      <c r="AT106" s="182">
        <f t="shared" si="75"/>
        <v>0</v>
      </c>
      <c r="AU106" s="182">
        <f t="shared" si="76"/>
        <v>0</v>
      </c>
      <c r="AV106" s="182">
        <f t="shared" si="77"/>
        <v>0</v>
      </c>
      <c r="AW106" s="182">
        <f t="shared" si="78"/>
        <v>1</v>
      </c>
      <c r="AX106" s="182">
        <f t="shared" si="79"/>
        <v>1</v>
      </c>
      <c r="AY106" s="182">
        <f t="shared" si="80"/>
        <v>1</v>
      </c>
      <c r="AZ106" s="182">
        <f t="shared" si="81"/>
        <v>1</v>
      </c>
      <c r="BA106" s="182">
        <f t="shared" si="82"/>
        <v>1</v>
      </c>
      <c r="BB106" s="183">
        <f t="shared" si="95"/>
        <v>0</v>
      </c>
      <c r="BC106" s="184">
        <f t="shared" si="105"/>
        <v>11</v>
      </c>
      <c r="BD106" s="184">
        <f t="shared" si="106"/>
        <v>11</v>
      </c>
      <c r="BE106" s="185">
        <f t="shared" si="107"/>
        <v>1</v>
      </c>
      <c r="BF106" s="185">
        <f t="shared" si="83"/>
        <v>1</v>
      </c>
      <c r="BG106" s="186">
        <f t="shared" si="96"/>
        <v>1</v>
      </c>
      <c r="BH106" s="187">
        <f t="shared" si="108"/>
        <v>1</v>
      </c>
      <c r="BI106" s="187">
        <f t="shared" si="109"/>
        <v>1</v>
      </c>
      <c r="BJ106" s="187" t="str">
        <f t="shared" si="110"/>
        <v>Faible</v>
      </c>
      <c r="BK106" s="187">
        <f t="shared" si="111"/>
        <v>1</v>
      </c>
      <c r="BL106" s="187">
        <f t="shared" si="84"/>
        <v>1</v>
      </c>
      <c r="BM106" s="187">
        <f t="shared" si="85"/>
        <v>0.5</v>
      </c>
      <c r="BN106" s="187">
        <f t="shared" si="86"/>
        <v>1</v>
      </c>
      <c r="BO106" s="186">
        <f t="shared" si="97"/>
        <v>0.5</v>
      </c>
      <c r="BP106" s="188" t="str">
        <f t="shared" si="98"/>
        <v>RISQUE MINIME</v>
      </c>
      <c r="BQ106" s="182">
        <f t="shared" si="87"/>
        <v>0</v>
      </c>
      <c r="BR106" s="182">
        <f t="shared" si="88"/>
        <v>0</v>
      </c>
      <c r="BS106" s="182">
        <f t="shared" si="89"/>
        <v>0</v>
      </c>
      <c r="BT106" s="182">
        <f t="shared" si="90"/>
        <v>0</v>
      </c>
      <c r="BU106" s="182">
        <f t="shared" si="99"/>
        <v>0</v>
      </c>
      <c r="BV106" s="159" t="str">
        <f t="shared" si="103"/>
        <v>NON</v>
      </c>
      <c r="BW106" s="105"/>
      <c r="BX106" s="105"/>
      <c r="BY106" s="105"/>
      <c r="BZ106" s="105"/>
      <c r="CA106" s="105"/>
      <c r="CB106" s="105"/>
      <c r="CC106" s="105"/>
      <c r="CD106" s="105"/>
      <c r="CE106" s="105"/>
      <c r="CF106" s="105"/>
      <c r="CG106" s="105"/>
      <c r="CH106" s="105"/>
      <c r="CI106" s="105"/>
      <c r="CJ106" s="105"/>
      <c r="CK106" s="105"/>
      <c r="CL106" s="105"/>
      <c r="CM106" s="105"/>
      <c r="CN106" s="105"/>
      <c r="CO106" s="105"/>
      <c r="CP106" s="105"/>
      <c r="CQ106" s="105"/>
      <c r="CR106" s="105"/>
      <c r="CS106" s="105"/>
      <c r="CT106" s="105"/>
      <c r="CU106" s="105"/>
      <c r="CV106" s="105"/>
      <c r="CW106" s="105"/>
      <c r="CX106" s="105"/>
      <c r="CY106" s="105"/>
      <c r="CZ106" s="105"/>
      <c r="DA106" s="105"/>
      <c r="DB106" s="105"/>
      <c r="DC106" s="105"/>
      <c r="DD106" s="105"/>
      <c r="DE106" s="105"/>
      <c r="DF106" s="105"/>
      <c r="DG106" s="105"/>
      <c r="DH106" s="105"/>
      <c r="DI106" s="105"/>
      <c r="DJ106" s="105"/>
      <c r="DK106" s="105"/>
      <c r="DL106" s="105"/>
      <c r="DM106" s="105"/>
      <c r="DN106" s="105"/>
      <c r="DO106" s="105"/>
      <c r="DP106" s="105"/>
      <c r="DQ106" s="105"/>
      <c r="DR106" s="105"/>
      <c r="DS106" s="105"/>
      <c r="DT106" s="105"/>
      <c r="DU106" s="105"/>
      <c r="DV106" s="105"/>
      <c r="DW106" s="105"/>
      <c r="DX106" s="105"/>
      <c r="DY106" s="105"/>
      <c r="DZ106" s="105"/>
      <c r="EA106" s="105"/>
      <c r="EB106" s="105"/>
      <c r="EC106" s="105"/>
      <c r="ED106" s="105"/>
      <c r="EE106" s="105"/>
      <c r="EF106" s="105"/>
      <c r="EG106" s="105"/>
      <c r="EH106" s="105"/>
      <c r="EI106" s="105"/>
      <c r="EJ106" s="105"/>
      <c r="EK106" s="105"/>
      <c r="EL106" s="105"/>
      <c r="EM106" s="105"/>
      <c r="EN106" s="105"/>
      <c r="EO106" s="105"/>
      <c r="EP106" s="105"/>
      <c r="EQ106" s="105"/>
      <c r="ER106" s="105"/>
      <c r="ES106" s="105"/>
      <c r="ET106" s="105"/>
      <c r="EU106" s="105"/>
      <c r="EV106" s="105"/>
      <c r="EW106" s="105"/>
      <c r="EX106" s="105"/>
      <c r="EY106" s="105"/>
      <c r="EZ106" s="105"/>
      <c r="FA106" s="105"/>
      <c r="FB106" s="105"/>
      <c r="FC106" s="105"/>
      <c r="FD106" s="105"/>
      <c r="FE106" s="105"/>
      <c r="FF106" s="105"/>
      <c r="FG106" s="105"/>
      <c r="FH106" s="105"/>
      <c r="FI106" s="105"/>
      <c r="FJ106" s="105"/>
      <c r="FK106" s="105"/>
      <c r="FL106" s="105"/>
      <c r="FM106" s="105"/>
      <c r="FN106" s="105"/>
      <c r="FO106" s="105"/>
      <c r="FP106" s="105"/>
      <c r="FQ106" s="105"/>
      <c r="FR106" s="105"/>
      <c r="FS106" s="105"/>
      <c r="FT106" s="105"/>
      <c r="FU106" s="105"/>
      <c r="FV106" s="105"/>
      <c r="FW106" s="105"/>
      <c r="FX106" s="105"/>
      <c r="FY106" s="105"/>
      <c r="FZ106" s="105"/>
      <c r="GA106" s="105"/>
      <c r="GB106" s="105"/>
      <c r="GC106" s="105"/>
      <c r="GD106" s="105"/>
      <c r="GE106" s="105"/>
      <c r="GF106" s="105"/>
      <c r="GG106" s="105"/>
      <c r="GH106" s="105"/>
      <c r="GI106" s="105"/>
      <c r="GJ106" s="105"/>
      <c r="GK106" s="105"/>
      <c r="GL106" s="105"/>
      <c r="GM106" s="105"/>
      <c r="GN106" s="105"/>
      <c r="GO106" s="105"/>
      <c r="GP106" s="105"/>
      <c r="GQ106" s="105"/>
      <c r="GR106" s="105"/>
      <c r="GS106" s="105"/>
      <c r="GT106" s="105"/>
      <c r="GU106" s="105"/>
      <c r="GV106" s="105"/>
      <c r="GW106" s="105"/>
      <c r="GX106" s="105"/>
      <c r="GY106" s="105"/>
      <c r="GZ106" s="105"/>
      <c r="HA106" s="105"/>
      <c r="HB106" s="105"/>
      <c r="HC106" s="105"/>
      <c r="HD106" s="105"/>
      <c r="HE106" s="105"/>
      <c r="HF106" s="105"/>
      <c r="HG106" s="105"/>
      <c r="HH106" s="105"/>
      <c r="HI106" s="105"/>
      <c r="HJ106" s="105"/>
      <c r="HK106" s="105"/>
      <c r="HL106" s="105"/>
      <c r="HM106" s="105"/>
      <c r="HN106" s="105"/>
      <c r="HO106" s="105"/>
      <c r="HP106" s="105"/>
      <c r="HQ106" s="105"/>
      <c r="HR106" s="105"/>
      <c r="HS106" s="105"/>
      <c r="HT106" s="105"/>
      <c r="HU106" s="105"/>
      <c r="HV106" s="105"/>
      <c r="HW106" s="105"/>
      <c r="HX106" s="105"/>
      <c r="HY106" s="105"/>
      <c r="HZ106" s="105"/>
      <c r="IA106" s="105"/>
      <c r="IB106" s="105"/>
    </row>
    <row r="107" spans="1:236" s="116" customFormat="1" ht="26.55" customHeight="1" x14ac:dyDescent="0.25">
      <c r="A107" s="79">
        <v>101</v>
      </c>
      <c r="B107" s="113"/>
      <c r="C107" s="113"/>
      <c r="D107" s="114"/>
      <c r="E107" s="114"/>
      <c r="F107" s="115"/>
      <c r="G107" s="123" t="s">
        <v>77</v>
      </c>
      <c r="H107" s="123" t="s">
        <v>77</v>
      </c>
      <c r="I107" s="123" t="s">
        <v>77</v>
      </c>
      <c r="J107" s="123" t="s">
        <v>77</v>
      </c>
      <c r="K107" s="123" t="s">
        <v>9</v>
      </c>
      <c r="L107" s="116" t="s">
        <v>8</v>
      </c>
      <c r="M107" s="116" t="s">
        <v>8</v>
      </c>
      <c r="N107" s="116" t="s">
        <v>8</v>
      </c>
      <c r="O107" s="116" t="s">
        <v>8</v>
      </c>
      <c r="P107" s="131" t="s">
        <v>77</v>
      </c>
      <c r="Q107" s="124" t="s">
        <v>35</v>
      </c>
      <c r="R107" s="174">
        <v>0</v>
      </c>
      <c r="S107" s="175" t="s">
        <v>59</v>
      </c>
      <c r="T107" s="175" t="s">
        <v>271</v>
      </c>
      <c r="U107" s="176" t="str">
        <f t="shared" si="104"/>
        <v>&lt; 30 mn</v>
      </c>
      <c r="V107" s="177" t="s">
        <v>32</v>
      </c>
      <c r="W107" s="178" t="s">
        <v>112</v>
      </c>
      <c r="X107" s="179">
        <f t="shared" si="61"/>
        <v>0</v>
      </c>
      <c r="Y107" s="179">
        <f t="shared" si="62"/>
        <v>0</v>
      </c>
      <c r="Z107" s="179">
        <f t="shared" si="63"/>
        <v>0</v>
      </c>
      <c r="AA107" s="179">
        <f t="shared" si="64"/>
        <v>0</v>
      </c>
      <c r="AB107" s="179">
        <f t="shared" si="65"/>
        <v>0</v>
      </c>
      <c r="AC107" s="179">
        <f t="shared" si="66"/>
        <v>0</v>
      </c>
      <c r="AD107" s="179">
        <f t="shared" si="67"/>
        <v>0</v>
      </c>
      <c r="AE107" s="179">
        <f t="shared" si="68"/>
        <v>0</v>
      </c>
      <c r="AF107" s="179">
        <f t="shared" si="69"/>
        <v>0</v>
      </c>
      <c r="AG107" s="179">
        <f t="shared" si="70"/>
        <v>0</v>
      </c>
      <c r="AH107" s="179">
        <f t="shared" si="71"/>
        <v>0</v>
      </c>
      <c r="AI107" s="179">
        <f t="shared" si="72"/>
        <v>0</v>
      </c>
      <c r="AJ107" s="180">
        <f t="shared" si="91"/>
        <v>0</v>
      </c>
      <c r="AK107" s="180">
        <f t="shared" si="92"/>
        <v>0</v>
      </c>
      <c r="AL107" s="180" t="str">
        <f t="shared" si="93"/>
        <v>0</v>
      </c>
      <c r="AM107" s="180" t="str">
        <f t="shared" si="100"/>
        <v>0</v>
      </c>
      <c r="AN107" s="180" t="str">
        <f t="shared" si="101"/>
        <v>0</v>
      </c>
      <c r="AO107" s="181" t="str">
        <f t="shared" si="94"/>
        <v>NON</v>
      </c>
      <c r="AP107" s="181" t="str">
        <f t="shared" si="112"/>
        <v>NON</v>
      </c>
      <c r="AQ107" s="181" t="str">
        <f t="shared" si="102"/>
        <v>NON</v>
      </c>
      <c r="AR107" s="181" t="str">
        <f t="shared" si="73"/>
        <v>NON</v>
      </c>
      <c r="AS107" s="182">
        <f t="shared" si="74"/>
        <v>0</v>
      </c>
      <c r="AT107" s="182">
        <f t="shared" si="75"/>
        <v>0</v>
      </c>
      <c r="AU107" s="182">
        <f t="shared" si="76"/>
        <v>0</v>
      </c>
      <c r="AV107" s="182">
        <f t="shared" si="77"/>
        <v>0</v>
      </c>
      <c r="AW107" s="182">
        <f t="shared" si="78"/>
        <v>1</v>
      </c>
      <c r="AX107" s="182">
        <f t="shared" si="79"/>
        <v>1</v>
      </c>
      <c r="AY107" s="182">
        <f t="shared" si="80"/>
        <v>1</v>
      </c>
      <c r="AZ107" s="182">
        <f t="shared" si="81"/>
        <v>1</v>
      </c>
      <c r="BA107" s="182">
        <f t="shared" si="82"/>
        <v>1</v>
      </c>
      <c r="BB107" s="183">
        <f t="shared" si="95"/>
        <v>0</v>
      </c>
      <c r="BC107" s="184">
        <f t="shared" si="105"/>
        <v>11</v>
      </c>
      <c r="BD107" s="184">
        <f t="shared" si="106"/>
        <v>11</v>
      </c>
      <c r="BE107" s="185">
        <f t="shared" si="107"/>
        <v>1</v>
      </c>
      <c r="BF107" s="185">
        <f t="shared" si="83"/>
        <v>1</v>
      </c>
      <c r="BG107" s="186">
        <f t="shared" si="96"/>
        <v>1</v>
      </c>
      <c r="BH107" s="187">
        <f t="shared" si="108"/>
        <v>1</v>
      </c>
      <c r="BI107" s="187">
        <f t="shared" si="109"/>
        <v>1</v>
      </c>
      <c r="BJ107" s="187" t="str">
        <f t="shared" si="110"/>
        <v>Faible</v>
      </c>
      <c r="BK107" s="187">
        <f t="shared" si="111"/>
        <v>1</v>
      </c>
      <c r="BL107" s="187">
        <f t="shared" si="84"/>
        <v>1</v>
      </c>
      <c r="BM107" s="187">
        <f t="shared" si="85"/>
        <v>0.5</v>
      </c>
      <c r="BN107" s="187">
        <f t="shared" si="86"/>
        <v>1</v>
      </c>
      <c r="BO107" s="186">
        <f t="shared" si="97"/>
        <v>0.5</v>
      </c>
      <c r="BP107" s="188" t="str">
        <f t="shared" si="98"/>
        <v>RISQUE MINIME</v>
      </c>
      <c r="BQ107" s="182">
        <f t="shared" si="87"/>
        <v>0</v>
      </c>
      <c r="BR107" s="182">
        <f t="shared" si="88"/>
        <v>0</v>
      </c>
      <c r="BS107" s="182">
        <f t="shared" si="89"/>
        <v>0</v>
      </c>
      <c r="BT107" s="182">
        <f t="shared" si="90"/>
        <v>0</v>
      </c>
      <c r="BU107" s="182">
        <f t="shared" si="99"/>
        <v>0</v>
      </c>
      <c r="BV107" s="159" t="str">
        <f t="shared" si="103"/>
        <v>NON</v>
      </c>
      <c r="BW107" s="105"/>
      <c r="BX107" s="105"/>
      <c r="BY107" s="105"/>
      <c r="BZ107" s="105"/>
      <c r="CA107" s="105"/>
      <c r="CB107" s="105"/>
      <c r="CC107" s="105"/>
      <c r="CD107" s="105"/>
      <c r="CE107" s="105"/>
      <c r="CF107" s="105"/>
      <c r="CG107" s="105"/>
      <c r="CH107" s="105"/>
      <c r="CI107" s="105"/>
      <c r="CJ107" s="105"/>
      <c r="CK107" s="105"/>
      <c r="CL107" s="105"/>
      <c r="CM107" s="105"/>
      <c r="CN107" s="105"/>
      <c r="CO107" s="105"/>
      <c r="CP107" s="105"/>
      <c r="CQ107" s="105"/>
      <c r="CR107" s="105"/>
      <c r="CS107" s="105"/>
      <c r="CT107" s="105"/>
      <c r="CU107" s="105"/>
      <c r="CV107" s="105"/>
      <c r="CW107" s="105"/>
      <c r="CX107" s="105"/>
      <c r="CY107" s="105"/>
      <c r="CZ107" s="105"/>
      <c r="DA107" s="105"/>
      <c r="DB107" s="105"/>
      <c r="DC107" s="105"/>
      <c r="DD107" s="105"/>
      <c r="DE107" s="105"/>
      <c r="DF107" s="105"/>
      <c r="DG107" s="105"/>
      <c r="DH107" s="105"/>
      <c r="DI107" s="105"/>
      <c r="DJ107" s="105"/>
      <c r="DK107" s="105"/>
      <c r="DL107" s="105"/>
      <c r="DM107" s="105"/>
      <c r="DN107" s="105"/>
      <c r="DO107" s="105"/>
      <c r="DP107" s="105"/>
      <c r="DQ107" s="105"/>
      <c r="DR107" s="105"/>
      <c r="DS107" s="105"/>
      <c r="DT107" s="105"/>
      <c r="DU107" s="105"/>
      <c r="DV107" s="105"/>
      <c r="DW107" s="105"/>
      <c r="DX107" s="105"/>
      <c r="DY107" s="105"/>
      <c r="DZ107" s="105"/>
      <c r="EA107" s="105"/>
      <c r="EB107" s="105"/>
      <c r="EC107" s="105"/>
      <c r="ED107" s="105"/>
      <c r="EE107" s="105"/>
      <c r="EF107" s="105"/>
      <c r="EG107" s="105"/>
      <c r="EH107" s="105"/>
      <c r="EI107" s="105"/>
      <c r="EJ107" s="105"/>
      <c r="EK107" s="105"/>
      <c r="EL107" s="105"/>
      <c r="EM107" s="105"/>
      <c r="EN107" s="105"/>
      <c r="EO107" s="105"/>
      <c r="EP107" s="105"/>
      <c r="EQ107" s="105"/>
      <c r="ER107" s="105"/>
      <c r="ES107" s="105"/>
      <c r="ET107" s="105"/>
      <c r="EU107" s="105"/>
      <c r="EV107" s="105"/>
      <c r="EW107" s="105"/>
      <c r="EX107" s="105"/>
      <c r="EY107" s="105"/>
      <c r="EZ107" s="105"/>
      <c r="FA107" s="105"/>
      <c r="FB107" s="105"/>
      <c r="FC107" s="105"/>
      <c r="FD107" s="105"/>
      <c r="FE107" s="105"/>
      <c r="FF107" s="105"/>
      <c r="FG107" s="105"/>
      <c r="FH107" s="105"/>
      <c r="FI107" s="105"/>
      <c r="FJ107" s="105"/>
      <c r="FK107" s="105"/>
      <c r="FL107" s="105"/>
      <c r="FM107" s="105"/>
      <c r="FN107" s="105"/>
      <c r="FO107" s="105"/>
      <c r="FP107" s="105"/>
      <c r="FQ107" s="105"/>
      <c r="FR107" s="105"/>
      <c r="FS107" s="105"/>
      <c r="FT107" s="105"/>
      <c r="FU107" s="105"/>
      <c r="FV107" s="105"/>
      <c r="FW107" s="105"/>
      <c r="FX107" s="105"/>
      <c r="FY107" s="105"/>
      <c r="FZ107" s="105"/>
      <c r="GA107" s="105"/>
      <c r="GB107" s="105"/>
      <c r="GC107" s="105"/>
      <c r="GD107" s="105"/>
      <c r="GE107" s="105"/>
      <c r="GF107" s="105"/>
      <c r="GG107" s="105"/>
      <c r="GH107" s="105"/>
      <c r="GI107" s="105"/>
      <c r="GJ107" s="105"/>
      <c r="GK107" s="105"/>
      <c r="GL107" s="105"/>
      <c r="GM107" s="105"/>
      <c r="GN107" s="105"/>
      <c r="GO107" s="105"/>
      <c r="GP107" s="105"/>
      <c r="GQ107" s="105"/>
      <c r="GR107" s="105"/>
      <c r="GS107" s="105"/>
      <c r="GT107" s="105"/>
      <c r="GU107" s="105"/>
      <c r="GV107" s="105"/>
      <c r="GW107" s="105"/>
      <c r="GX107" s="105"/>
      <c r="GY107" s="105"/>
      <c r="GZ107" s="105"/>
      <c r="HA107" s="105"/>
      <c r="HB107" s="105"/>
      <c r="HC107" s="105"/>
      <c r="HD107" s="105"/>
      <c r="HE107" s="105"/>
      <c r="HF107" s="105"/>
      <c r="HG107" s="105"/>
      <c r="HH107" s="105"/>
      <c r="HI107" s="105"/>
      <c r="HJ107" s="105"/>
      <c r="HK107" s="105"/>
      <c r="HL107" s="105"/>
      <c r="HM107" s="105"/>
      <c r="HN107" s="105"/>
      <c r="HO107" s="105"/>
      <c r="HP107" s="105"/>
      <c r="HQ107" s="105"/>
      <c r="HR107" s="105"/>
      <c r="HS107" s="105"/>
      <c r="HT107" s="105"/>
      <c r="HU107" s="105"/>
      <c r="HV107" s="105"/>
      <c r="HW107" s="105"/>
      <c r="HX107" s="105"/>
      <c r="HY107" s="105"/>
      <c r="HZ107" s="105"/>
      <c r="IA107" s="105"/>
      <c r="IB107" s="105"/>
    </row>
    <row r="108" spans="1:236" s="116" customFormat="1" ht="26.55" customHeight="1" x14ac:dyDescent="0.25">
      <c r="A108" s="79">
        <v>102</v>
      </c>
      <c r="B108" s="113"/>
      <c r="C108" s="113"/>
      <c r="D108" s="114"/>
      <c r="E108" s="114"/>
      <c r="F108" s="115"/>
      <c r="G108" s="123" t="s">
        <v>77</v>
      </c>
      <c r="H108" s="123" t="s">
        <v>77</v>
      </c>
      <c r="I108" s="123" t="s">
        <v>77</v>
      </c>
      <c r="J108" s="123" t="s">
        <v>77</v>
      </c>
      <c r="K108" s="123" t="s">
        <v>9</v>
      </c>
      <c r="L108" s="116" t="s">
        <v>8</v>
      </c>
      <c r="M108" s="116" t="s">
        <v>8</v>
      </c>
      <c r="N108" s="116" t="s">
        <v>8</v>
      </c>
      <c r="O108" s="116" t="s">
        <v>8</v>
      </c>
      <c r="P108" s="131" t="s">
        <v>77</v>
      </c>
      <c r="Q108" s="124" t="s">
        <v>35</v>
      </c>
      <c r="R108" s="174">
        <v>0</v>
      </c>
      <c r="S108" s="175" t="s">
        <v>59</v>
      </c>
      <c r="T108" s="175" t="s">
        <v>271</v>
      </c>
      <c r="U108" s="176" t="str">
        <f t="shared" si="104"/>
        <v>&lt; 30 mn</v>
      </c>
      <c r="V108" s="177" t="s">
        <v>32</v>
      </c>
      <c r="W108" s="178" t="s">
        <v>112</v>
      </c>
      <c r="X108" s="179">
        <f t="shared" si="61"/>
        <v>0</v>
      </c>
      <c r="Y108" s="179">
        <f t="shared" si="62"/>
        <v>0</v>
      </c>
      <c r="Z108" s="179">
        <f t="shared" si="63"/>
        <v>0</v>
      </c>
      <c r="AA108" s="179">
        <f t="shared" si="64"/>
        <v>0</v>
      </c>
      <c r="AB108" s="179">
        <f t="shared" si="65"/>
        <v>0</v>
      </c>
      <c r="AC108" s="179">
        <f t="shared" si="66"/>
        <v>0</v>
      </c>
      <c r="AD108" s="179">
        <f t="shared" si="67"/>
        <v>0</v>
      </c>
      <c r="AE108" s="179">
        <f t="shared" si="68"/>
        <v>0</v>
      </c>
      <c r="AF108" s="179">
        <f t="shared" si="69"/>
        <v>0</v>
      </c>
      <c r="AG108" s="179">
        <f t="shared" si="70"/>
        <v>0</v>
      </c>
      <c r="AH108" s="179">
        <f t="shared" si="71"/>
        <v>0</v>
      </c>
      <c r="AI108" s="179">
        <f t="shared" si="72"/>
        <v>0</v>
      </c>
      <c r="AJ108" s="180">
        <f t="shared" si="91"/>
        <v>0</v>
      </c>
      <c r="AK108" s="180">
        <f t="shared" si="92"/>
        <v>0</v>
      </c>
      <c r="AL108" s="180" t="str">
        <f t="shared" si="93"/>
        <v>0</v>
      </c>
      <c r="AM108" s="180" t="str">
        <f t="shared" si="100"/>
        <v>0</v>
      </c>
      <c r="AN108" s="180" t="str">
        <f t="shared" si="101"/>
        <v>0</v>
      </c>
      <c r="AO108" s="181" t="str">
        <f t="shared" si="94"/>
        <v>NON</v>
      </c>
      <c r="AP108" s="181" t="str">
        <f t="shared" si="112"/>
        <v>NON</v>
      </c>
      <c r="AQ108" s="181" t="str">
        <f t="shared" si="102"/>
        <v>NON</v>
      </c>
      <c r="AR108" s="181" t="str">
        <f t="shared" si="73"/>
        <v>NON</v>
      </c>
      <c r="AS108" s="182">
        <f t="shared" si="74"/>
        <v>0</v>
      </c>
      <c r="AT108" s="182">
        <f t="shared" si="75"/>
        <v>0</v>
      </c>
      <c r="AU108" s="182">
        <f t="shared" si="76"/>
        <v>0</v>
      </c>
      <c r="AV108" s="182">
        <f t="shared" si="77"/>
        <v>0</v>
      </c>
      <c r="AW108" s="182">
        <f t="shared" si="78"/>
        <v>1</v>
      </c>
      <c r="AX108" s="182">
        <f t="shared" si="79"/>
        <v>1</v>
      </c>
      <c r="AY108" s="182">
        <f t="shared" si="80"/>
        <v>1</v>
      </c>
      <c r="AZ108" s="182">
        <f t="shared" si="81"/>
        <v>1</v>
      </c>
      <c r="BA108" s="182">
        <f t="shared" si="82"/>
        <v>1</v>
      </c>
      <c r="BB108" s="183">
        <f t="shared" si="95"/>
        <v>0</v>
      </c>
      <c r="BC108" s="184">
        <f t="shared" si="105"/>
        <v>11</v>
      </c>
      <c r="BD108" s="184">
        <f t="shared" si="106"/>
        <v>11</v>
      </c>
      <c r="BE108" s="185">
        <f t="shared" si="107"/>
        <v>1</v>
      </c>
      <c r="BF108" s="185">
        <f t="shared" si="83"/>
        <v>1</v>
      </c>
      <c r="BG108" s="186">
        <f t="shared" si="96"/>
        <v>1</v>
      </c>
      <c r="BH108" s="187">
        <f t="shared" si="108"/>
        <v>1</v>
      </c>
      <c r="BI108" s="187">
        <f t="shared" si="109"/>
        <v>1</v>
      </c>
      <c r="BJ108" s="187" t="str">
        <f t="shared" si="110"/>
        <v>Faible</v>
      </c>
      <c r="BK108" s="187">
        <f t="shared" si="111"/>
        <v>1</v>
      </c>
      <c r="BL108" s="187">
        <f t="shared" si="84"/>
        <v>1</v>
      </c>
      <c r="BM108" s="187">
        <f t="shared" si="85"/>
        <v>0.5</v>
      </c>
      <c r="BN108" s="187">
        <f t="shared" si="86"/>
        <v>1</v>
      </c>
      <c r="BO108" s="186">
        <f t="shared" si="97"/>
        <v>0.5</v>
      </c>
      <c r="BP108" s="188" t="str">
        <f t="shared" si="98"/>
        <v>RISQUE MINIME</v>
      </c>
      <c r="BQ108" s="182">
        <f t="shared" si="87"/>
        <v>0</v>
      </c>
      <c r="BR108" s="182">
        <f t="shared" si="88"/>
        <v>0</v>
      </c>
      <c r="BS108" s="182">
        <f t="shared" si="89"/>
        <v>0</v>
      </c>
      <c r="BT108" s="182">
        <f t="shared" si="90"/>
        <v>0</v>
      </c>
      <c r="BU108" s="182">
        <f t="shared" si="99"/>
        <v>0</v>
      </c>
      <c r="BV108" s="159" t="str">
        <f t="shared" si="103"/>
        <v>NON</v>
      </c>
      <c r="BW108" s="105"/>
      <c r="BX108" s="105"/>
      <c r="BY108" s="105"/>
      <c r="BZ108" s="105"/>
      <c r="CA108" s="105"/>
      <c r="CB108" s="105"/>
      <c r="CC108" s="105"/>
      <c r="CD108" s="105"/>
      <c r="CE108" s="105"/>
      <c r="CF108" s="105"/>
      <c r="CG108" s="105"/>
      <c r="CH108" s="105"/>
      <c r="CI108" s="105"/>
      <c r="CJ108" s="105"/>
      <c r="CK108" s="105"/>
      <c r="CL108" s="105"/>
      <c r="CM108" s="105"/>
      <c r="CN108" s="105"/>
      <c r="CO108" s="105"/>
      <c r="CP108" s="105"/>
      <c r="CQ108" s="105"/>
      <c r="CR108" s="105"/>
      <c r="CS108" s="105"/>
      <c r="CT108" s="105"/>
      <c r="CU108" s="105"/>
      <c r="CV108" s="105"/>
      <c r="CW108" s="105"/>
      <c r="CX108" s="105"/>
      <c r="CY108" s="105"/>
      <c r="CZ108" s="105"/>
      <c r="DA108" s="105"/>
      <c r="DB108" s="105"/>
      <c r="DC108" s="105"/>
      <c r="DD108" s="105"/>
      <c r="DE108" s="105"/>
      <c r="DF108" s="105"/>
      <c r="DG108" s="105"/>
      <c r="DH108" s="105"/>
      <c r="DI108" s="105"/>
      <c r="DJ108" s="105"/>
      <c r="DK108" s="105"/>
      <c r="DL108" s="105"/>
      <c r="DM108" s="105"/>
      <c r="DN108" s="105"/>
      <c r="DO108" s="105"/>
      <c r="DP108" s="105"/>
      <c r="DQ108" s="105"/>
      <c r="DR108" s="105"/>
      <c r="DS108" s="105"/>
      <c r="DT108" s="105"/>
      <c r="DU108" s="105"/>
      <c r="DV108" s="105"/>
      <c r="DW108" s="105"/>
      <c r="DX108" s="105"/>
      <c r="DY108" s="105"/>
      <c r="DZ108" s="105"/>
      <c r="EA108" s="105"/>
      <c r="EB108" s="105"/>
      <c r="EC108" s="105"/>
      <c r="ED108" s="105"/>
      <c r="EE108" s="105"/>
      <c r="EF108" s="105"/>
      <c r="EG108" s="105"/>
      <c r="EH108" s="105"/>
      <c r="EI108" s="105"/>
      <c r="EJ108" s="105"/>
      <c r="EK108" s="105"/>
      <c r="EL108" s="105"/>
      <c r="EM108" s="105"/>
      <c r="EN108" s="105"/>
      <c r="EO108" s="105"/>
      <c r="EP108" s="105"/>
      <c r="EQ108" s="105"/>
      <c r="ER108" s="105"/>
      <c r="ES108" s="105"/>
      <c r="ET108" s="105"/>
      <c r="EU108" s="105"/>
      <c r="EV108" s="105"/>
      <c r="EW108" s="105"/>
      <c r="EX108" s="105"/>
      <c r="EY108" s="105"/>
      <c r="EZ108" s="105"/>
      <c r="FA108" s="105"/>
      <c r="FB108" s="105"/>
      <c r="FC108" s="105"/>
      <c r="FD108" s="105"/>
      <c r="FE108" s="105"/>
      <c r="FF108" s="105"/>
      <c r="FG108" s="105"/>
      <c r="FH108" s="105"/>
      <c r="FI108" s="105"/>
      <c r="FJ108" s="105"/>
      <c r="FK108" s="105"/>
      <c r="FL108" s="105"/>
      <c r="FM108" s="105"/>
      <c r="FN108" s="105"/>
      <c r="FO108" s="105"/>
      <c r="FP108" s="105"/>
      <c r="FQ108" s="105"/>
      <c r="FR108" s="105"/>
      <c r="FS108" s="105"/>
      <c r="FT108" s="105"/>
      <c r="FU108" s="105"/>
      <c r="FV108" s="105"/>
      <c r="FW108" s="105"/>
      <c r="FX108" s="105"/>
      <c r="FY108" s="105"/>
      <c r="FZ108" s="105"/>
      <c r="GA108" s="105"/>
      <c r="GB108" s="105"/>
      <c r="GC108" s="105"/>
      <c r="GD108" s="105"/>
      <c r="GE108" s="105"/>
      <c r="GF108" s="105"/>
      <c r="GG108" s="105"/>
      <c r="GH108" s="105"/>
      <c r="GI108" s="105"/>
      <c r="GJ108" s="105"/>
      <c r="GK108" s="105"/>
      <c r="GL108" s="105"/>
      <c r="GM108" s="105"/>
      <c r="GN108" s="105"/>
      <c r="GO108" s="105"/>
      <c r="GP108" s="105"/>
      <c r="GQ108" s="105"/>
      <c r="GR108" s="105"/>
      <c r="GS108" s="105"/>
      <c r="GT108" s="105"/>
      <c r="GU108" s="105"/>
      <c r="GV108" s="105"/>
      <c r="GW108" s="105"/>
      <c r="GX108" s="105"/>
      <c r="GY108" s="105"/>
      <c r="GZ108" s="105"/>
      <c r="HA108" s="105"/>
      <c r="HB108" s="105"/>
      <c r="HC108" s="105"/>
      <c r="HD108" s="105"/>
      <c r="HE108" s="105"/>
      <c r="HF108" s="105"/>
      <c r="HG108" s="105"/>
      <c r="HH108" s="105"/>
      <c r="HI108" s="105"/>
      <c r="HJ108" s="105"/>
      <c r="HK108" s="105"/>
      <c r="HL108" s="105"/>
      <c r="HM108" s="105"/>
      <c r="HN108" s="105"/>
      <c r="HO108" s="105"/>
      <c r="HP108" s="105"/>
      <c r="HQ108" s="105"/>
      <c r="HR108" s="105"/>
      <c r="HS108" s="105"/>
      <c r="HT108" s="105"/>
      <c r="HU108" s="105"/>
      <c r="HV108" s="105"/>
      <c r="HW108" s="105"/>
      <c r="HX108" s="105"/>
      <c r="HY108" s="105"/>
      <c r="HZ108" s="105"/>
      <c r="IA108" s="105"/>
      <c r="IB108" s="105"/>
    </row>
    <row r="109" spans="1:236" s="116" customFormat="1" ht="26.55" customHeight="1" x14ac:dyDescent="0.25">
      <c r="A109" s="79">
        <v>103</v>
      </c>
      <c r="B109" s="113"/>
      <c r="C109" s="113"/>
      <c r="D109" s="114"/>
      <c r="E109" s="114"/>
      <c r="F109" s="115"/>
      <c r="G109" s="123" t="s">
        <v>77</v>
      </c>
      <c r="H109" s="123" t="s">
        <v>77</v>
      </c>
      <c r="I109" s="123" t="s">
        <v>77</v>
      </c>
      <c r="J109" s="123" t="s">
        <v>77</v>
      </c>
      <c r="K109" s="123" t="s">
        <v>9</v>
      </c>
      <c r="L109" s="116" t="s">
        <v>8</v>
      </c>
      <c r="M109" s="116" t="s">
        <v>8</v>
      </c>
      <c r="N109" s="116" t="s">
        <v>8</v>
      </c>
      <c r="O109" s="116" t="s">
        <v>8</v>
      </c>
      <c r="P109" s="131" t="s">
        <v>77</v>
      </c>
      <c r="Q109" s="124" t="s">
        <v>35</v>
      </c>
      <c r="R109" s="174">
        <v>0</v>
      </c>
      <c r="S109" s="175" t="s">
        <v>59</v>
      </c>
      <c r="T109" s="175" t="s">
        <v>271</v>
      </c>
      <c r="U109" s="176" t="str">
        <f t="shared" si="104"/>
        <v>&lt; 30 mn</v>
      </c>
      <c r="V109" s="177" t="s">
        <v>32</v>
      </c>
      <c r="W109" s="178" t="s">
        <v>112</v>
      </c>
      <c r="X109" s="179">
        <f t="shared" si="61"/>
        <v>0</v>
      </c>
      <c r="Y109" s="179">
        <f t="shared" si="62"/>
        <v>0</v>
      </c>
      <c r="Z109" s="179">
        <f t="shared" si="63"/>
        <v>0</v>
      </c>
      <c r="AA109" s="179">
        <f t="shared" si="64"/>
        <v>0</v>
      </c>
      <c r="AB109" s="179">
        <f t="shared" si="65"/>
        <v>0</v>
      </c>
      <c r="AC109" s="179">
        <f t="shared" si="66"/>
        <v>0</v>
      </c>
      <c r="AD109" s="179">
        <f t="shared" si="67"/>
        <v>0</v>
      </c>
      <c r="AE109" s="179">
        <f t="shared" si="68"/>
        <v>0</v>
      </c>
      <c r="AF109" s="179">
        <f t="shared" si="69"/>
        <v>0</v>
      </c>
      <c r="AG109" s="179">
        <f t="shared" si="70"/>
        <v>0</v>
      </c>
      <c r="AH109" s="179">
        <f t="shared" si="71"/>
        <v>0</v>
      </c>
      <c r="AI109" s="179">
        <f t="shared" si="72"/>
        <v>0</v>
      </c>
      <c r="AJ109" s="180">
        <f t="shared" si="91"/>
        <v>0</v>
      </c>
      <c r="AK109" s="180">
        <f t="shared" si="92"/>
        <v>0</v>
      </c>
      <c r="AL109" s="180" t="str">
        <f t="shared" si="93"/>
        <v>0</v>
      </c>
      <c r="AM109" s="180" t="str">
        <f t="shared" si="100"/>
        <v>0</v>
      </c>
      <c r="AN109" s="180" t="str">
        <f t="shared" si="101"/>
        <v>0</v>
      </c>
      <c r="AO109" s="181" t="str">
        <f t="shared" si="94"/>
        <v>NON</v>
      </c>
      <c r="AP109" s="181" t="str">
        <f t="shared" si="112"/>
        <v>NON</v>
      </c>
      <c r="AQ109" s="181" t="str">
        <f t="shared" si="102"/>
        <v>NON</v>
      </c>
      <c r="AR109" s="181" t="str">
        <f t="shared" si="73"/>
        <v>NON</v>
      </c>
      <c r="AS109" s="182">
        <f t="shared" si="74"/>
        <v>0</v>
      </c>
      <c r="AT109" s="182">
        <f t="shared" si="75"/>
        <v>0</v>
      </c>
      <c r="AU109" s="182">
        <f t="shared" si="76"/>
        <v>0</v>
      </c>
      <c r="AV109" s="182">
        <f t="shared" si="77"/>
        <v>0</v>
      </c>
      <c r="AW109" s="182">
        <f t="shared" si="78"/>
        <v>1</v>
      </c>
      <c r="AX109" s="182">
        <f t="shared" si="79"/>
        <v>1</v>
      </c>
      <c r="AY109" s="182">
        <f t="shared" si="80"/>
        <v>1</v>
      </c>
      <c r="AZ109" s="182">
        <f t="shared" si="81"/>
        <v>1</v>
      </c>
      <c r="BA109" s="182">
        <f t="shared" si="82"/>
        <v>1</v>
      </c>
      <c r="BB109" s="183">
        <f t="shared" si="95"/>
        <v>0</v>
      </c>
      <c r="BC109" s="184">
        <f t="shared" si="105"/>
        <v>11</v>
      </c>
      <c r="BD109" s="184">
        <f t="shared" si="106"/>
        <v>11</v>
      </c>
      <c r="BE109" s="185">
        <f t="shared" si="107"/>
        <v>1</v>
      </c>
      <c r="BF109" s="185">
        <f t="shared" si="83"/>
        <v>1</v>
      </c>
      <c r="BG109" s="186">
        <f t="shared" si="96"/>
        <v>1</v>
      </c>
      <c r="BH109" s="187">
        <f t="shared" si="108"/>
        <v>1</v>
      </c>
      <c r="BI109" s="187">
        <f t="shared" si="109"/>
        <v>1</v>
      </c>
      <c r="BJ109" s="187" t="str">
        <f t="shared" si="110"/>
        <v>Faible</v>
      </c>
      <c r="BK109" s="187">
        <f t="shared" si="111"/>
        <v>1</v>
      </c>
      <c r="BL109" s="187">
        <f t="shared" si="84"/>
        <v>1</v>
      </c>
      <c r="BM109" s="187">
        <f t="shared" si="85"/>
        <v>0.5</v>
      </c>
      <c r="BN109" s="187">
        <f t="shared" si="86"/>
        <v>1</v>
      </c>
      <c r="BO109" s="186">
        <f t="shared" si="97"/>
        <v>0.5</v>
      </c>
      <c r="BP109" s="188" t="str">
        <f t="shared" si="98"/>
        <v>RISQUE MINIME</v>
      </c>
      <c r="BQ109" s="182">
        <f t="shared" si="87"/>
        <v>0</v>
      </c>
      <c r="BR109" s="182">
        <f t="shared" si="88"/>
        <v>0</v>
      </c>
      <c r="BS109" s="182">
        <f t="shared" si="89"/>
        <v>0</v>
      </c>
      <c r="BT109" s="182">
        <f t="shared" si="90"/>
        <v>0</v>
      </c>
      <c r="BU109" s="182">
        <f t="shared" si="99"/>
        <v>0</v>
      </c>
      <c r="BV109" s="159" t="str">
        <f t="shared" si="103"/>
        <v>NON</v>
      </c>
      <c r="BW109" s="105"/>
      <c r="BX109" s="105"/>
      <c r="BY109" s="105"/>
      <c r="BZ109" s="105"/>
      <c r="CA109" s="105"/>
      <c r="CB109" s="105"/>
      <c r="CC109" s="105"/>
      <c r="CD109" s="105"/>
      <c r="CE109" s="105"/>
      <c r="CF109" s="105"/>
      <c r="CG109" s="105"/>
      <c r="CH109" s="105"/>
      <c r="CI109" s="105"/>
      <c r="CJ109" s="105"/>
      <c r="CK109" s="105"/>
      <c r="CL109" s="105"/>
      <c r="CM109" s="105"/>
      <c r="CN109" s="105"/>
      <c r="CO109" s="105"/>
      <c r="CP109" s="105"/>
      <c r="CQ109" s="105"/>
      <c r="CR109" s="105"/>
      <c r="CS109" s="105"/>
      <c r="CT109" s="105"/>
      <c r="CU109" s="105"/>
      <c r="CV109" s="105"/>
      <c r="CW109" s="105"/>
      <c r="CX109" s="105"/>
      <c r="CY109" s="105"/>
      <c r="CZ109" s="105"/>
      <c r="DA109" s="105"/>
      <c r="DB109" s="105"/>
      <c r="DC109" s="105"/>
      <c r="DD109" s="105"/>
      <c r="DE109" s="105"/>
      <c r="DF109" s="105"/>
      <c r="DG109" s="105"/>
      <c r="DH109" s="105"/>
      <c r="DI109" s="105"/>
      <c r="DJ109" s="105"/>
      <c r="DK109" s="105"/>
      <c r="DL109" s="105"/>
      <c r="DM109" s="105"/>
      <c r="DN109" s="105"/>
      <c r="DO109" s="105"/>
      <c r="DP109" s="105"/>
      <c r="DQ109" s="105"/>
      <c r="DR109" s="105"/>
      <c r="DS109" s="105"/>
      <c r="DT109" s="105"/>
      <c r="DU109" s="105"/>
      <c r="DV109" s="105"/>
      <c r="DW109" s="105"/>
      <c r="DX109" s="105"/>
      <c r="DY109" s="105"/>
      <c r="DZ109" s="105"/>
      <c r="EA109" s="105"/>
      <c r="EB109" s="105"/>
      <c r="EC109" s="105"/>
      <c r="ED109" s="105"/>
      <c r="EE109" s="105"/>
      <c r="EF109" s="105"/>
      <c r="EG109" s="105"/>
      <c r="EH109" s="105"/>
      <c r="EI109" s="105"/>
      <c r="EJ109" s="105"/>
      <c r="EK109" s="105"/>
      <c r="EL109" s="105"/>
      <c r="EM109" s="105"/>
      <c r="EN109" s="105"/>
      <c r="EO109" s="105"/>
      <c r="EP109" s="105"/>
      <c r="EQ109" s="105"/>
      <c r="ER109" s="105"/>
      <c r="ES109" s="105"/>
      <c r="ET109" s="105"/>
      <c r="EU109" s="105"/>
      <c r="EV109" s="105"/>
      <c r="EW109" s="105"/>
      <c r="EX109" s="105"/>
      <c r="EY109" s="105"/>
      <c r="EZ109" s="105"/>
      <c r="FA109" s="105"/>
      <c r="FB109" s="105"/>
      <c r="FC109" s="105"/>
      <c r="FD109" s="105"/>
      <c r="FE109" s="105"/>
      <c r="FF109" s="105"/>
      <c r="FG109" s="105"/>
      <c r="FH109" s="105"/>
      <c r="FI109" s="105"/>
      <c r="FJ109" s="105"/>
      <c r="FK109" s="105"/>
      <c r="FL109" s="105"/>
      <c r="FM109" s="105"/>
      <c r="FN109" s="105"/>
      <c r="FO109" s="105"/>
      <c r="FP109" s="105"/>
      <c r="FQ109" s="105"/>
      <c r="FR109" s="105"/>
      <c r="FS109" s="105"/>
      <c r="FT109" s="105"/>
      <c r="FU109" s="105"/>
      <c r="FV109" s="105"/>
      <c r="FW109" s="105"/>
      <c r="FX109" s="105"/>
      <c r="FY109" s="105"/>
      <c r="FZ109" s="105"/>
      <c r="GA109" s="105"/>
      <c r="GB109" s="105"/>
      <c r="GC109" s="105"/>
      <c r="GD109" s="105"/>
      <c r="GE109" s="105"/>
      <c r="GF109" s="105"/>
      <c r="GG109" s="105"/>
      <c r="GH109" s="105"/>
      <c r="GI109" s="105"/>
      <c r="GJ109" s="105"/>
      <c r="GK109" s="105"/>
      <c r="GL109" s="105"/>
      <c r="GM109" s="105"/>
      <c r="GN109" s="105"/>
      <c r="GO109" s="105"/>
      <c r="GP109" s="105"/>
      <c r="GQ109" s="105"/>
      <c r="GR109" s="105"/>
      <c r="GS109" s="105"/>
      <c r="GT109" s="105"/>
      <c r="GU109" s="105"/>
      <c r="GV109" s="105"/>
      <c r="GW109" s="105"/>
      <c r="GX109" s="105"/>
      <c r="GY109" s="105"/>
      <c r="GZ109" s="105"/>
      <c r="HA109" s="105"/>
      <c r="HB109" s="105"/>
      <c r="HC109" s="105"/>
      <c r="HD109" s="105"/>
      <c r="HE109" s="105"/>
      <c r="HF109" s="105"/>
      <c r="HG109" s="105"/>
      <c r="HH109" s="105"/>
      <c r="HI109" s="105"/>
      <c r="HJ109" s="105"/>
      <c r="HK109" s="105"/>
      <c r="HL109" s="105"/>
      <c r="HM109" s="105"/>
      <c r="HN109" s="105"/>
      <c r="HO109" s="105"/>
      <c r="HP109" s="105"/>
      <c r="HQ109" s="105"/>
      <c r="HR109" s="105"/>
      <c r="HS109" s="105"/>
      <c r="HT109" s="105"/>
      <c r="HU109" s="105"/>
      <c r="HV109" s="105"/>
      <c r="HW109" s="105"/>
      <c r="HX109" s="105"/>
      <c r="HY109" s="105"/>
      <c r="HZ109" s="105"/>
      <c r="IA109" s="105"/>
      <c r="IB109" s="105"/>
    </row>
    <row r="110" spans="1:236" s="116" customFormat="1" ht="26.55" customHeight="1" x14ac:dyDescent="0.25">
      <c r="A110" s="79">
        <v>104</v>
      </c>
      <c r="B110" s="113"/>
      <c r="C110" s="113"/>
      <c r="D110" s="114"/>
      <c r="E110" s="114"/>
      <c r="F110" s="115"/>
      <c r="G110" s="123" t="s">
        <v>77</v>
      </c>
      <c r="H110" s="123" t="s">
        <v>77</v>
      </c>
      <c r="I110" s="123" t="s">
        <v>77</v>
      </c>
      <c r="J110" s="123" t="s">
        <v>77</v>
      </c>
      <c r="K110" s="123" t="s">
        <v>9</v>
      </c>
      <c r="L110" s="116" t="s">
        <v>8</v>
      </c>
      <c r="M110" s="116" t="s">
        <v>8</v>
      </c>
      <c r="N110" s="116" t="s">
        <v>8</v>
      </c>
      <c r="O110" s="116" t="s">
        <v>8</v>
      </c>
      <c r="P110" s="131" t="s">
        <v>77</v>
      </c>
      <c r="Q110" s="124" t="s">
        <v>35</v>
      </c>
      <c r="R110" s="174">
        <v>0</v>
      </c>
      <c r="S110" s="175" t="s">
        <v>59</v>
      </c>
      <c r="T110" s="175" t="s">
        <v>271</v>
      </c>
      <c r="U110" s="176" t="str">
        <f t="shared" si="104"/>
        <v>&lt; 30 mn</v>
      </c>
      <c r="V110" s="177" t="s">
        <v>32</v>
      </c>
      <c r="W110" s="178" t="s">
        <v>112</v>
      </c>
      <c r="X110" s="179">
        <f t="shared" si="61"/>
        <v>0</v>
      </c>
      <c r="Y110" s="179">
        <f t="shared" si="62"/>
        <v>0</v>
      </c>
      <c r="Z110" s="179">
        <f t="shared" si="63"/>
        <v>0</v>
      </c>
      <c r="AA110" s="179">
        <f t="shared" si="64"/>
        <v>0</v>
      </c>
      <c r="AB110" s="179">
        <f t="shared" si="65"/>
        <v>0</v>
      </c>
      <c r="AC110" s="179">
        <f t="shared" si="66"/>
        <v>0</v>
      </c>
      <c r="AD110" s="179">
        <f t="shared" si="67"/>
        <v>0</v>
      </c>
      <c r="AE110" s="179">
        <f t="shared" si="68"/>
        <v>0</v>
      </c>
      <c r="AF110" s="179">
        <f t="shared" si="69"/>
        <v>0</v>
      </c>
      <c r="AG110" s="179">
        <f t="shared" si="70"/>
        <v>0</v>
      </c>
      <c r="AH110" s="179">
        <f t="shared" si="71"/>
        <v>0</v>
      </c>
      <c r="AI110" s="179">
        <f t="shared" si="72"/>
        <v>0</v>
      </c>
      <c r="AJ110" s="180">
        <f t="shared" si="91"/>
        <v>0</v>
      </c>
      <c r="AK110" s="180">
        <f t="shared" si="92"/>
        <v>0</v>
      </c>
      <c r="AL110" s="180" t="str">
        <f t="shared" si="93"/>
        <v>0</v>
      </c>
      <c r="AM110" s="180" t="str">
        <f t="shared" si="100"/>
        <v>0</v>
      </c>
      <c r="AN110" s="180" t="str">
        <f t="shared" si="101"/>
        <v>0</v>
      </c>
      <c r="AO110" s="181" t="str">
        <f t="shared" si="94"/>
        <v>NON</v>
      </c>
      <c r="AP110" s="181" t="str">
        <f t="shared" si="112"/>
        <v>NON</v>
      </c>
      <c r="AQ110" s="181" t="str">
        <f t="shared" si="102"/>
        <v>NON</v>
      </c>
      <c r="AR110" s="181" t="str">
        <f t="shared" si="73"/>
        <v>NON</v>
      </c>
      <c r="AS110" s="182">
        <f t="shared" si="74"/>
        <v>0</v>
      </c>
      <c r="AT110" s="182">
        <f t="shared" si="75"/>
        <v>0</v>
      </c>
      <c r="AU110" s="182">
        <f t="shared" si="76"/>
        <v>0</v>
      </c>
      <c r="AV110" s="182">
        <f t="shared" si="77"/>
        <v>0</v>
      </c>
      <c r="AW110" s="182">
        <f t="shared" si="78"/>
        <v>1</v>
      </c>
      <c r="AX110" s="182">
        <f t="shared" si="79"/>
        <v>1</v>
      </c>
      <c r="AY110" s="182">
        <f t="shared" si="80"/>
        <v>1</v>
      </c>
      <c r="AZ110" s="182">
        <f t="shared" si="81"/>
        <v>1</v>
      </c>
      <c r="BA110" s="182">
        <f t="shared" si="82"/>
        <v>1</v>
      </c>
      <c r="BB110" s="183">
        <f t="shared" si="95"/>
        <v>0</v>
      </c>
      <c r="BC110" s="184">
        <f t="shared" si="105"/>
        <v>11</v>
      </c>
      <c r="BD110" s="184">
        <f t="shared" si="106"/>
        <v>11</v>
      </c>
      <c r="BE110" s="185">
        <f t="shared" si="107"/>
        <v>1</v>
      </c>
      <c r="BF110" s="185">
        <f t="shared" si="83"/>
        <v>1</v>
      </c>
      <c r="BG110" s="186">
        <f t="shared" si="96"/>
        <v>1</v>
      </c>
      <c r="BH110" s="187">
        <f t="shared" si="108"/>
        <v>1</v>
      </c>
      <c r="BI110" s="187">
        <f t="shared" si="109"/>
        <v>1</v>
      </c>
      <c r="BJ110" s="187" t="str">
        <f t="shared" si="110"/>
        <v>Faible</v>
      </c>
      <c r="BK110" s="187">
        <f t="shared" si="111"/>
        <v>1</v>
      </c>
      <c r="BL110" s="187">
        <f t="shared" si="84"/>
        <v>1</v>
      </c>
      <c r="BM110" s="187">
        <f t="shared" si="85"/>
        <v>0.5</v>
      </c>
      <c r="BN110" s="187">
        <f t="shared" si="86"/>
        <v>1</v>
      </c>
      <c r="BO110" s="186">
        <f t="shared" si="97"/>
        <v>0.5</v>
      </c>
      <c r="BP110" s="188" t="str">
        <f t="shared" si="98"/>
        <v>RISQUE MINIME</v>
      </c>
      <c r="BQ110" s="182">
        <f t="shared" si="87"/>
        <v>0</v>
      </c>
      <c r="BR110" s="182">
        <f t="shared" si="88"/>
        <v>0</v>
      </c>
      <c r="BS110" s="182">
        <f t="shared" si="89"/>
        <v>0</v>
      </c>
      <c r="BT110" s="182">
        <f t="shared" si="90"/>
        <v>0</v>
      </c>
      <c r="BU110" s="182">
        <f t="shared" si="99"/>
        <v>0</v>
      </c>
      <c r="BV110" s="159" t="str">
        <f t="shared" si="103"/>
        <v>NON</v>
      </c>
      <c r="BW110" s="105"/>
      <c r="BX110" s="105"/>
      <c r="BY110" s="105"/>
      <c r="BZ110" s="105"/>
      <c r="CA110" s="105"/>
      <c r="CB110" s="105"/>
      <c r="CC110" s="105"/>
      <c r="CD110" s="105"/>
      <c r="CE110" s="105"/>
      <c r="CF110" s="105"/>
      <c r="CG110" s="105"/>
      <c r="CH110" s="105"/>
      <c r="CI110" s="105"/>
      <c r="CJ110" s="105"/>
      <c r="CK110" s="105"/>
      <c r="CL110" s="105"/>
      <c r="CM110" s="105"/>
      <c r="CN110" s="105"/>
      <c r="CO110" s="105"/>
      <c r="CP110" s="105"/>
      <c r="CQ110" s="105"/>
      <c r="CR110" s="105"/>
      <c r="CS110" s="105"/>
      <c r="CT110" s="105"/>
      <c r="CU110" s="105"/>
      <c r="CV110" s="105"/>
      <c r="CW110" s="105"/>
      <c r="CX110" s="105"/>
      <c r="CY110" s="105"/>
      <c r="CZ110" s="105"/>
      <c r="DA110" s="105"/>
      <c r="DB110" s="105"/>
      <c r="DC110" s="105"/>
      <c r="DD110" s="105"/>
      <c r="DE110" s="105"/>
      <c r="DF110" s="105"/>
      <c r="DG110" s="105"/>
      <c r="DH110" s="105"/>
      <c r="DI110" s="105"/>
      <c r="DJ110" s="105"/>
      <c r="DK110" s="105"/>
      <c r="DL110" s="105"/>
      <c r="DM110" s="105"/>
      <c r="DN110" s="105"/>
      <c r="DO110" s="105"/>
      <c r="DP110" s="105"/>
      <c r="DQ110" s="105"/>
      <c r="DR110" s="105"/>
      <c r="DS110" s="105"/>
      <c r="DT110" s="105"/>
      <c r="DU110" s="105"/>
      <c r="DV110" s="105"/>
      <c r="DW110" s="105"/>
      <c r="DX110" s="105"/>
      <c r="DY110" s="105"/>
      <c r="DZ110" s="105"/>
      <c r="EA110" s="105"/>
      <c r="EB110" s="105"/>
      <c r="EC110" s="105"/>
      <c r="ED110" s="105"/>
      <c r="EE110" s="105"/>
      <c r="EF110" s="105"/>
      <c r="EG110" s="105"/>
      <c r="EH110" s="105"/>
      <c r="EI110" s="105"/>
      <c r="EJ110" s="105"/>
      <c r="EK110" s="105"/>
      <c r="EL110" s="105"/>
      <c r="EM110" s="105"/>
      <c r="EN110" s="105"/>
      <c r="EO110" s="105"/>
      <c r="EP110" s="105"/>
      <c r="EQ110" s="105"/>
      <c r="ER110" s="105"/>
      <c r="ES110" s="105"/>
      <c r="ET110" s="105"/>
      <c r="EU110" s="105"/>
      <c r="EV110" s="105"/>
      <c r="EW110" s="105"/>
      <c r="EX110" s="105"/>
      <c r="EY110" s="105"/>
      <c r="EZ110" s="105"/>
      <c r="FA110" s="105"/>
      <c r="FB110" s="105"/>
      <c r="FC110" s="105"/>
      <c r="FD110" s="105"/>
      <c r="FE110" s="105"/>
      <c r="FF110" s="105"/>
      <c r="FG110" s="105"/>
      <c r="FH110" s="105"/>
      <c r="FI110" s="105"/>
      <c r="FJ110" s="105"/>
      <c r="FK110" s="105"/>
      <c r="FL110" s="105"/>
      <c r="FM110" s="105"/>
      <c r="FN110" s="105"/>
      <c r="FO110" s="105"/>
      <c r="FP110" s="105"/>
      <c r="FQ110" s="105"/>
      <c r="FR110" s="105"/>
      <c r="FS110" s="105"/>
      <c r="FT110" s="105"/>
      <c r="FU110" s="105"/>
      <c r="FV110" s="105"/>
      <c r="FW110" s="105"/>
      <c r="FX110" s="105"/>
      <c r="FY110" s="105"/>
      <c r="FZ110" s="105"/>
      <c r="GA110" s="105"/>
      <c r="GB110" s="105"/>
      <c r="GC110" s="105"/>
      <c r="GD110" s="105"/>
      <c r="GE110" s="105"/>
      <c r="GF110" s="105"/>
      <c r="GG110" s="105"/>
      <c r="GH110" s="105"/>
      <c r="GI110" s="105"/>
      <c r="GJ110" s="105"/>
      <c r="GK110" s="105"/>
      <c r="GL110" s="105"/>
      <c r="GM110" s="105"/>
      <c r="GN110" s="105"/>
      <c r="GO110" s="105"/>
      <c r="GP110" s="105"/>
      <c r="GQ110" s="105"/>
      <c r="GR110" s="105"/>
      <c r="GS110" s="105"/>
      <c r="GT110" s="105"/>
      <c r="GU110" s="105"/>
      <c r="GV110" s="105"/>
      <c r="GW110" s="105"/>
      <c r="GX110" s="105"/>
      <c r="GY110" s="105"/>
      <c r="GZ110" s="105"/>
      <c r="HA110" s="105"/>
      <c r="HB110" s="105"/>
      <c r="HC110" s="105"/>
      <c r="HD110" s="105"/>
      <c r="HE110" s="105"/>
      <c r="HF110" s="105"/>
      <c r="HG110" s="105"/>
      <c r="HH110" s="105"/>
      <c r="HI110" s="105"/>
      <c r="HJ110" s="105"/>
      <c r="HK110" s="105"/>
      <c r="HL110" s="105"/>
      <c r="HM110" s="105"/>
      <c r="HN110" s="105"/>
      <c r="HO110" s="105"/>
      <c r="HP110" s="105"/>
      <c r="HQ110" s="105"/>
      <c r="HR110" s="105"/>
      <c r="HS110" s="105"/>
      <c r="HT110" s="105"/>
      <c r="HU110" s="105"/>
      <c r="HV110" s="105"/>
      <c r="HW110" s="105"/>
      <c r="HX110" s="105"/>
      <c r="HY110" s="105"/>
      <c r="HZ110" s="105"/>
      <c r="IA110" s="105"/>
      <c r="IB110" s="105"/>
    </row>
    <row r="111" spans="1:236" s="116" customFormat="1" ht="26.55" customHeight="1" x14ac:dyDescent="0.25">
      <c r="A111" s="79">
        <v>105</v>
      </c>
      <c r="B111" s="113"/>
      <c r="C111" s="113"/>
      <c r="D111" s="114"/>
      <c r="E111" s="114"/>
      <c r="F111" s="115"/>
      <c r="G111" s="123" t="s">
        <v>77</v>
      </c>
      <c r="H111" s="123" t="s">
        <v>77</v>
      </c>
      <c r="I111" s="123" t="s">
        <v>77</v>
      </c>
      <c r="J111" s="123" t="s">
        <v>77</v>
      </c>
      <c r="K111" s="123" t="s">
        <v>9</v>
      </c>
      <c r="L111" s="116" t="s">
        <v>8</v>
      </c>
      <c r="M111" s="116" t="s">
        <v>8</v>
      </c>
      <c r="N111" s="116" t="s">
        <v>8</v>
      </c>
      <c r="O111" s="116" t="s">
        <v>8</v>
      </c>
      <c r="P111" s="131" t="s">
        <v>77</v>
      </c>
      <c r="Q111" s="124" t="s">
        <v>35</v>
      </c>
      <c r="R111" s="174">
        <v>0</v>
      </c>
      <c r="S111" s="175" t="s">
        <v>59</v>
      </c>
      <c r="T111" s="175" t="s">
        <v>271</v>
      </c>
      <c r="U111" s="176" t="str">
        <f t="shared" si="104"/>
        <v>&lt; 30 mn</v>
      </c>
      <c r="V111" s="177" t="s">
        <v>32</v>
      </c>
      <c r="W111" s="178" t="s">
        <v>112</v>
      </c>
      <c r="X111" s="179">
        <f t="shared" si="61"/>
        <v>0</v>
      </c>
      <c r="Y111" s="179">
        <f t="shared" si="62"/>
        <v>0</v>
      </c>
      <c r="Z111" s="179">
        <f t="shared" si="63"/>
        <v>0</v>
      </c>
      <c r="AA111" s="179">
        <f t="shared" si="64"/>
        <v>0</v>
      </c>
      <c r="AB111" s="179">
        <f t="shared" si="65"/>
        <v>0</v>
      </c>
      <c r="AC111" s="179">
        <f t="shared" si="66"/>
        <v>0</v>
      </c>
      <c r="AD111" s="179">
        <f t="shared" si="67"/>
        <v>0</v>
      </c>
      <c r="AE111" s="179">
        <f t="shared" si="68"/>
        <v>0</v>
      </c>
      <c r="AF111" s="179">
        <f t="shared" si="69"/>
        <v>0</v>
      </c>
      <c r="AG111" s="179">
        <f t="shared" si="70"/>
        <v>0</v>
      </c>
      <c r="AH111" s="179">
        <f t="shared" si="71"/>
        <v>0</v>
      </c>
      <c r="AI111" s="179">
        <f t="shared" si="72"/>
        <v>0</v>
      </c>
      <c r="AJ111" s="180">
        <f t="shared" si="91"/>
        <v>0</v>
      </c>
      <c r="AK111" s="180">
        <f t="shared" si="92"/>
        <v>0</v>
      </c>
      <c r="AL111" s="180" t="str">
        <f t="shared" si="93"/>
        <v>0</v>
      </c>
      <c r="AM111" s="180" t="str">
        <f t="shared" si="100"/>
        <v>0</v>
      </c>
      <c r="AN111" s="180" t="str">
        <f t="shared" si="101"/>
        <v>0</v>
      </c>
      <c r="AO111" s="181" t="str">
        <f t="shared" si="94"/>
        <v>NON</v>
      </c>
      <c r="AP111" s="181" t="str">
        <f t="shared" si="112"/>
        <v>NON</v>
      </c>
      <c r="AQ111" s="181" t="str">
        <f t="shared" si="102"/>
        <v>NON</v>
      </c>
      <c r="AR111" s="181" t="str">
        <f t="shared" si="73"/>
        <v>NON</v>
      </c>
      <c r="AS111" s="182">
        <f t="shared" si="74"/>
        <v>0</v>
      </c>
      <c r="AT111" s="182">
        <f t="shared" si="75"/>
        <v>0</v>
      </c>
      <c r="AU111" s="182">
        <f t="shared" si="76"/>
        <v>0</v>
      </c>
      <c r="AV111" s="182">
        <f t="shared" si="77"/>
        <v>0</v>
      </c>
      <c r="AW111" s="182">
        <f t="shared" si="78"/>
        <v>1</v>
      </c>
      <c r="AX111" s="182">
        <f t="shared" si="79"/>
        <v>1</v>
      </c>
      <c r="AY111" s="182">
        <f t="shared" si="80"/>
        <v>1</v>
      </c>
      <c r="AZ111" s="182">
        <f t="shared" si="81"/>
        <v>1</v>
      </c>
      <c r="BA111" s="182">
        <f t="shared" si="82"/>
        <v>1</v>
      </c>
      <c r="BB111" s="183">
        <f t="shared" si="95"/>
        <v>0</v>
      </c>
      <c r="BC111" s="184">
        <f t="shared" si="105"/>
        <v>11</v>
      </c>
      <c r="BD111" s="184">
        <f t="shared" si="106"/>
        <v>11</v>
      </c>
      <c r="BE111" s="185">
        <f t="shared" si="107"/>
        <v>1</v>
      </c>
      <c r="BF111" s="185">
        <f t="shared" si="83"/>
        <v>1</v>
      </c>
      <c r="BG111" s="186">
        <f t="shared" si="96"/>
        <v>1</v>
      </c>
      <c r="BH111" s="187">
        <f t="shared" si="108"/>
        <v>1</v>
      </c>
      <c r="BI111" s="187">
        <f t="shared" si="109"/>
        <v>1</v>
      </c>
      <c r="BJ111" s="187" t="str">
        <f t="shared" si="110"/>
        <v>Faible</v>
      </c>
      <c r="BK111" s="187">
        <f t="shared" si="111"/>
        <v>1</v>
      </c>
      <c r="BL111" s="187">
        <f t="shared" si="84"/>
        <v>1</v>
      </c>
      <c r="BM111" s="187">
        <f t="shared" si="85"/>
        <v>0.5</v>
      </c>
      <c r="BN111" s="187">
        <f t="shared" si="86"/>
        <v>1</v>
      </c>
      <c r="BO111" s="186">
        <f t="shared" si="97"/>
        <v>0.5</v>
      </c>
      <c r="BP111" s="188" t="str">
        <f t="shared" si="98"/>
        <v>RISQUE MINIME</v>
      </c>
      <c r="BQ111" s="182">
        <f t="shared" si="87"/>
        <v>0</v>
      </c>
      <c r="BR111" s="182">
        <f t="shared" si="88"/>
        <v>0</v>
      </c>
      <c r="BS111" s="182">
        <f t="shared" si="89"/>
        <v>0</v>
      </c>
      <c r="BT111" s="182">
        <f t="shared" si="90"/>
        <v>0</v>
      </c>
      <c r="BU111" s="182">
        <f t="shared" si="99"/>
        <v>0</v>
      </c>
      <c r="BV111" s="159" t="str">
        <f t="shared" si="103"/>
        <v>NON</v>
      </c>
      <c r="BW111" s="105"/>
      <c r="BX111" s="105"/>
      <c r="BY111" s="105"/>
      <c r="BZ111" s="105"/>
      <c r="CA111" s="105"/>
      <c r="CB111" s="105"/>
      <c r="CC111" s="105"/>
      <c r="CD111" s="105"/>
      <c r="CE111" s="105"/>
      <c r="CF111" s="105"/>
      <c r="CG111" s="105"/>
      <c r="CH111" s="105"/>
      <c r="CI111" s="105"/>
      <c r="CJ111" s="105"/>
      <c r="CK111" s="105"/>
      <c r="CL111" s="105"/>
      <c r="CM111" s="105"/>
      <c r="CN111" s="105"/>
      <c r="CO111" s="105"/>
      <c r="CP111" s="105"/>
      <c r="CQ111" s="105"/>
      <c r="CR111" s="105"/>
      <c r="CS111" s="105"/>
      <c r="CT111" s="105"/>
      <c r="CU111" s="105"/>
      <c r="CV111" s="105"/>
      <c r="CW111" s="105"/>
      <c r="CX111" s="105"/>
      <c r="CY111" s="105"/>
      <c r="CZ111" s="105"/>
      <c r="DA111" s="105"/>
      <c r="DB111" s="105"/>
      <c r="DC111" s="105"/>
      <c r="DD111" s="105"/>
      <c r="DE111" s="105"/>
      <c r="DF111" s="105"/>
      <c r="DG111" s="105"/>
      <c r="DH111" s="105"/>
      <c r="DI111" s="105"/>
      <c r="DJ111" s="105"/>
      <c r="DK111" s="105"/>
      <c r="DL111" s="105"/>
      <c r="DM111" s="105"/>
      <c r="DN111" s="105"/>
      <c r="DO111" s="105"/>
      <c r="DP111" s="105"/>
      <c r="DQ111" s="105"/>
      <c r="DR111" s="105"/>
      <c r="DS111" s="105"/>
      <c r="DT111" s="105"/>
      <c r="DU111" s="105"/>
      <c r="DV111" s="105"/>
      <c r="DW111" s="105"/>
      <c r="DX111" s="105"/>
      <c r="DY111" s="105"/>
      <c r="DZ111" s="105"/>
      <c r="EA111" s="105"/>
      <c r="EB111" s="105"/>
      <c r="EC111" s="105"/>
      <c r="ED111" s="105"/>
      <c r="EE111" s="105"/>
      <c r="EF111" s="105"/>
      <c r="EG111" s="105"/>
      <c r="EH111" s="105"/>
      <c r="EI111" s="105"/>
      <c r="EJ111" s="105"/>
      <c r="EK111" s="105"/>
      <c r="EL111" s="105"/>
      <c r="EM111" s="105"/>
      <c r="EN111" s="105"/>
      <c r="EO111" s="105"/>
      <c r="EP111" s="105"/>
      <c r="EQ111" s="105"/>
      <c r="ER111" s="105"/>
      <c r="ES111" s="105"/>
      <c r="ET111" s="105"/>
      <c r="EU111" s="105"/>
      <c r="EV111" s="105"/>
      <c r="EW111" s="105"/>
      <c r="EX111" s="105"/>
      <c r="EY111" s="105"/>
      <c r="EZ111" s="105"/>
      <c r="FA111" s="105"/>
      <c r="FB111" s="105"/>
      <c r="FC111" s="105"/>
      <c r="FD111" s="105"/>
      <c r="FE111" s="105"/>
      <c r="FF111" s="105"/>
      <c r="FG111" s="105"/>
      <c r="FH111" s="105"/>
      <c r="FI111" s="105"/>
      <c r="FJ111" s="105"/>
      <c r="FK111" s="105"/>
      <c r="FL111" s="105"/>
      <c r="FM111" s="105"/>
      <c r="FN111" s="105"/>
      <c r="FO111" s="105"/>
      <c r="FP111" s="105"/>
      <c r="FQ111" s="105"/>
      <c r="FR111" s="105"/>
      <c r="FS111" s="105"/>
      <c r="FT111" s="105"/>
      <c r="FU111" s="105"/>
      <c r="FV111" s="105"/>
      <c r="FW111" s="105"/>
      <c r="FX111" s="105"/>
      <c r="FY111" s="105"/>
      <c r="FZ111" s="105"/>
      <c r="GA111" s="105"/>
      <c r="GB111" s="105"/>
      <c r="GC111" s="105"/>
      <c r="GD111" s="105"/>
      <c r="GE111" s="105"/>
      <c r="GF111" s="105"/>
      <c r="GG111" s="105"/>
      <c r="GH111" s="105"/>
      <c r="GI111" s="105"/>
      <c r="GJ111" s="105"/>
      <c r="GK111" s="105"/>
      <c r="GL111" s="105"/>
      <c r="GM111" s="105"/>
      <c r="GN111" s="105"/>
      <c r="GO111" s="105"/>
      <c r="GP111" s="105"/>
      <c r="GQ111" s="105"/>
      <c r="GR111" s="105"/>
      <c r="GS111" s="105"/>
      <c r="GT111" s="105"/>
      <c r="GU111" s="105"/>
      <c r="GV111" s="105"/>
      <c r="GW111" s="105"/>
      <c r="GX111" s="105"/>
      <c r="GY111" s="105"/>
      <c r="GZ111" s="105"/>
      <c r="HA111" s="105"/>
      <c r="HB111" s="105"/>
      <c r="HC111" s="105"/>
      <c r="HD111" s="105"/>
      <c r="HE111" s="105"/>
      <c r="HF111" s="105"/>
      <c r="HG111" s="105"/>
      <c r="HH111" s="105"/>
      <c r="HI111" s="105"/>
      <c r="HJ111" s="105"/>
      <c r="HK111" s="105"/>
      <c r="HL111" s="105"/>
      <c r="HM111" s="105"/>
      <c r="HN111" s="105"/>
      <c r="HO111" s="105"/>
      <c r="HP111" s="105"/>
      <c r="HQ111" s="105"/>
      <c r="HR111" s="105"/>
      <c r="HS111" s="105"/>
      <c r="HT111" s="105"/>
      <c r="HU111" s="105"/>
      <c r="HV111" s="105"/>
      <c r="HW111" s="105"/>
      <c r="HX111" s="105"/>
      <c r="HY111" s="105"/>
      <c r="HZ111" s="105"/>
      <c r="IA111" s="105"/>
      <c r="IB111" s="105"/>
    </row>
    <row r="112" spans="1:236" s="116" customFormat="1" ht="26.55" customHeight="1" x14ac:dyDescent="0.25">
      <c r="A112" s="79">
        <v>106</v>
      </c>
      <c r="B112" s="113"/>
      <c r="C112" s="113"/>
      <c r="D112" s="114"/>
      <c r="E112" s="114"/>
      <c r="F112" s="115"/>
      <c r="G112" s="123" t="s">
        <v>77</v>
      </c>
      <c r="H112" s="123" t="s">
        <v>77</v>
      </c>
      <c r="I112" s="123" t="s">
        <v>77</v>
      </c>
      <c r="J112" s="123" t="s">
        <v>77</v>
      </c>
      <c r="K112" s="123" t="s">
        <v>9</v>
      </c>
      <c r="L112" s="116" t="s">
        <v>8</v>
      </c>
      <c r="M112" s="116" t="s">
        <v>8</v>
      </c>
      <c r="N112" s="116" t="s">
        <v>8</v>
      </c>
      <c r="O112" s="116" t="s">
        <v>8</v>
      </c>
      <c r="P112" s="131" t="s">
        <v>77</v>
      </c>
      <c r="Q112" s="124" t="s">
        <v>35</v>
      </c>
      <c r="R112" s="174">
        <v>0</v>
      </c>
      <c r="S112" s="175" t="s">
        <v>59</v>
      </c>
      <c r="T112" s="175" t="s">
        <v>271</v>
      </c>
      <c r="U112" s="176" t="str">
        <f t="shared" si="104"/>
        <v>&lt; 30 mn</v>
      </c>
      <c r="V112" s="177" t="s">
        <v>32</v>
      </c>
      <c r="W112" s="178" t="s">
        <v>112</v>
      </c>
      <c r="X112" s="179">
        <f t="shared" si="61"/>
        <v>0</v>
      </c>
      <c r="Y112" s="179">
        <f t="shared" si="62"/>
        <v>0</v>
      </c>
      <c r="Z112" s="179">
        <f t="shared" si="63"/>
        <v>0</v>
      </c>
      <c r="AA112" s="179">
        <f t="shared" si="64"/>
        <v>0</v>
      </c>
      <c r="AB112" s="179">
        <f t="shared" si="65"/>
        <v>0</v>
      </c>
      <c r="AC112" s="179">
        <f t="shared" si="66"/>
        <v>0</v>
      </c>
      <c r="AD112" s="179">
        <f t="shared" si="67"/>
        <v>0</v>
      </c>
      <c r="AE112" s="179">
        <f t="shared" si="68"/>
        <v>0</v>
      </c>
      <c r="AF112" s="179">
        <f t="shared" si="69"/>
        <v>0</v>
      </c>
      <c r="AG112" s="179">
        <f t="shared" si="70"/>
        <v>0</v>
      </c>
      <c r="AH112" s="179">
        <f t="shared" si="71"/>
        <v>0</v>
      </c>
      <c r="AI112" s="179">
        <f t="shared" si="72"/>
        <v>0</v>
      </c>
      <c r="AJ112" s="180">
        <f t="shared" si="91"/>
        <v>0</v>
      </c>
      <c r="AK112" s="180">
        <f t="shared" si="92"/>
        <v>0</v>
      </c>
      <c r="AL112" s="180" t="str">
        <f t="shared" si="93"/>
        <v>0</v>
      </c>
      <c r="AM112" s="180" t="str">
        <f t="shared" si="100"/>
        <v>0</v>
      </c>
      <c r="AN112" s="180" t="str">
        <f t="shared" si="101"/>
        <v>0</v>
      </c>
      <c r="AO112" s="181" t="str">
        <f t="shared" si="94"/>
        <v>NON</v>
      </c>
      <c r="AP112" s="181" t="str">
        <f t="shared" si="112"/>
        <v>NON</v>
      </c>
      <c r="AQ112" s="181" t="str">
        <f t="shared" si="102"/>
        <v>NON</v>
      </c>
      <c r="AR112" s="181" t="str">
        <f t="shared" si="73"/>
        <v>NON</v>
      </c>
      <c r="AS112" s="182">
        <f t="shared" si="74"/>
        <v>0</v>
      </c>
      <c r="AT112" s="182">
        <f t="shared" si="75"/>
        <v>0</v>
      </c>
      <c r="AU112" s="182">
        <f t="shared" si="76"/>
        <v>0</v>
      </c>
      <c r="AV112" s="182">
        <f t="shared" si="77"/>
        <v>0</v>
      </c>
      <c r="AW112" s="182">
        <f t="shared" si="78"/>
        <v>1</v>
      </c>
      <c r="AX112" s="182">
        <f t="shared" si="79"/>
        <v>1</v>
      </c>
      <c r="AY112" s="182">
        <f t="shared" si="80"/>
        <v>1</v>
      </c>
      <c r="AZ112" s="182">
        <f t="shared" si="81"/>
        <v>1</v>
      </c>
      <c r="BA112" s="182">
        <f t="shared" si="82"/>
        <v>1</v>
      </c>
      <c r="BB112" s="183">
        <f t="shared" si="95"/>
        <v>0</v>
      </c>
      <c r="BC112" s="184">
        <f t="shared" si="105"/>
        <v>11</v>
      </c>
      <c r="BD112" s="184">
        <f t="shared" si="106"/>
        <v>11</v>
      </c>
      <c r="BE112" s="185">
        <f t="shared" si="107"/>
        <v>1</v>
      </c>
      <c r="BF112" s="185">
        <f t="shared" si="83"/>
        <v>1</v>
      </c>
      <c r="BG112" s="186">
        <f t="shared" si="96"/>
        <v>1</v>
      </c>
      <c r="BH112" s="187">
        <f t="shared" si="108"/>
        <v>1</v>
      </c>
      <c r="BI112" s="187">
        <f t="shared" si="109"/>
        <v>1</v>
      </c>
      <c r="BJ112" s="187" t="str">
        <f t="shared" si="110"/>
        <v>Faible</v>
      </c>
      <c r="BK112" s="187">
        <f t="shared" si="111"/>
        <v>1</v>
      </c>
      <c r="BL112" s="187">
        <f t="shared" si="84"/>
        <v>1</v>
      </c>
      <c r="BM112" s="187">
        <f t="shared" si="85"/>
        <v>0.5</v>
      </c>
      <c r="BN112" s="187">
        <f t="shared" si="86"/>
        <v>1</v>
      </c>
      <c r="BO112" s="186">
        <f t="shared" si="97"/>
        <v>0.5</v>
      </c>
      <c r="BP112" s="188" t="str">
        <f t="shared" si="98"/>
        <v>RISQUE MINIME</v>
      </c>
      <c r="BQ112" s="182">
        <f t="shared" si="87"/>
        <v>0</v>
      </c>
      <c r="BR112" s="182">
        <f t="shared" si="88"/>
        <v>0</v>
      </c>
      <c r="BS112" s="182">
        <f t="shared" si="89"/>
        <v>0</v>
      </c>
      <c r="BT112" s="182">
        <f t="shared" si="90"/>
        <v>0</v>
      </c>
      <c r="BU112" s="182">
        <f t="shared" si="99"/>
        <v>0</v>
      </c>
      <c r="BV112" s="159" t="str">
        <f t="shared" si="103"/>
        <v>NON</v>
      </c>
      <c r="BW112" s="105"/>
      <c r="BX112" s="105"/>
      <c r="BY112" s="105"/>
      <c r="BZ112" s="105"/>
      <c r="CA112" s="105"/>
      <c r="CB112" s="105"/>
      <c r="CC112" s="105"/>
      <c r="CD112" s="105"/>
      <c r="CE112" s="105"/>
      <c r="CF112" s="105"/>
      <c r="CG112" s="105"/>
      <c r="CH112" s="105"/>
      <c r="CI112" s="105"/>
      <c r="CJ112" s="105"/>
      <c r="CK112" s="105"/>
      <c r="CL112" s="105"/>
      <c r="CM112" s="105"/>
      <c r="CN112" s="105"/>
      <c r="CO112" s="105"/>
      <c r="CP112" s="105"/>
      <c r="CQ112" s="105"/>
      <c r="CR112" s="105"/>
      <c r="CS112" s="105"/>
      <c r="CT112" s="105"/>
      <c r="CU112" s="105"/>
      <c r="CV112" s="105"/>
      <c r="CW112" s="105"/>
      <c r="CX112" s="105"/>
      <c r="CY112" s="105"/>
      <c r="CZ112" s="105"/>
      <c r="DA112" s="105"/>
      <c r="DB112" s="105"/>
      <c r="DC112" s="105"/>
      <c r="DD112" s="105"/>
      <c r="DE112" s="105"/>
      <c r="DF112" s="105"/>
      <c r="DG112" s="105"/>
      <c r="DH112" s="105"/>
      <c r="DI112" s="105"/>
      <c r="DJ112" s="105"/>
      <c r="DK112" s="105"/>
      <c r="DL112" s="105"/>
      <c r="DM112" s="105"/>
      <c r="DN112" s="105"/>
      <c r="DO112" s="105"/>
      <c r="DP112" s="105"/>
      <c r="DQ112" s="105"/>
      <c r="DR112" s="105"/>
      <c r="DS112" s="105"/>
      <c r="DT112" s="105"/>
      <c r="DU112" s="105"/>
      <c r="DV112" s="105"/>
      <c r="DW112" s="105"/>
      <c r="DX112" s="105"/>
      <c r="DY112" s="105"/>
      <c r="DZ112" s="105"/>
      <c r="EA112" s="105"/>
      <c r="EB112" s="105"/>
      <c r="EC112" s="105"/>
      <c r="ED112" s="105"/>
      <c r="EE112" s="105"/>
      <c r="EF112" s="105"/>
      <c r="EG112" s="105"/>
      <c r="EH112" s="105"/>
      <c r="EI112" s="105"/>
      <c r="EJ112" s="105"/>
      <c r="EK112" s="105"/>
      <c r="EL112" s="105"/>
      <c r="EM112" s="105"/>
      <c r="EN112" s="105"/>
      <c r="EO112" s="105"/>
      <c r="EP112" s="105"/>
      <c r="EQ112" s="105"/>
      <c r="ER112" s="105"/>
      <c r="ES112" s="105"/>
      <c r="ET112" s="105"/>
      <c r="EU112" s="105"/>
      <c r="EV112" s="105"/>
      <c r="EW112" s="105"/>
      <c r="EX112" s="105"/>
      <c r="EY112" s="105"/>
      <c r="EZ112" s="105"/>
      <c r="FA112" s="105"/>
      <c r="FB112" s="105"/>
      <c r="FC112" s="105"/>
      <c r="FD112" s="105"/>
      <c r="FE112" s="105"/>
      <c r="FF112" s="105"/>
      <c r="FG112" s="105"/>
      <c r="FH112" s="105"/>
      <c r="FI112" s="105"/>
      <c r="FJ112" s="105"/>
      <c r="FK112" s="105"/>
      <c r="FL112" s="105"/>
      <c r="FM112" s="105"/>
      <c r="FN112" s="105"/>
      <c r="FO112" s="105"/>
      <c r="FP112" s="105"/>
      <c r="FQ112" s="105"/>
      <c r="FR112" s="105"/>
      <c r="FS112" s="105"/>
      <c r="FT112" s="105"/>
      <c r="FU112" s="105"/>
      <c r="FV112" s="105"/>
      <c r="FW112" s="105"/>
      <c r="FX112" s="105"/>
      <c r="FY112" s="105"/>
      <c r="FZ112" s="105"/>
      <c r="GA112" s="105"/>
      <c r="GB112" s="105"/>
      <c r="GC112" s="105"/>
      <c r="GD112" s="105"/>
      <c r="GE112" s="105"/>
      <c r="GF112" s="105"/>
      <c r="GG112" s="105"/>
      <c r="GH112" s="105"/>
      <c r="GI112" s="105"/>
      <c r="GJ112" s="105"/>
      <c r="GK112" s="105"/>
      <c r="GL112" s="105"/>
      <c r="GM112" s="105"/>
      <c r="GN112" s="105"/>
      <c r="GO112" s="105"/>
      <c r="GP112" s="105"/>
      <c r="GQ112" s="105"/>
      <c r="GR112" s="105"/>
      <c r="GS112" s="105"/>
      <c r="GT112" s="105"/>
      <c r="GU112" s="105"/>
      <c r="GV112" s="105"/>
      <c r="GW112" s="105"/>
      <c r="GX112" s="105"/>
      <c r="GY112" s="105"/>
      <c r="GZ112" s="105"/>
      <c r="HA112" s="105"/>
      <c r="HB112" s="105"/>
      <c r="HC112" s="105"/>
      <c r="HD112" s="105"/>
      <c r="HE112" s="105"/>
      <c r="HF112" s="105"/>
      <c r="HG112" s="105"/>
      <c r="HH112" s="105"/>
      <c r="HI112" s="105"/>
      <c r="HJ112" s="105"/>
      <c r="HK112" s="105"/>
      <c r="HL112" s="105"/>
      <c r="HM112" s="105"/>
      <c r="HN112" s="105"/>
      <c r="HO112" s="105"/>
      <c r="HP112" s="105"/>
      <c r="HQ112" s="105"/>
      <c r="HR112" s="105"/>
      <c r="HS112" s="105"/>
      <c r="HT112" s="105"/>
      <c r="HU112" s="105"/>
      <c r="HV112" s="105"/>
      <c r="HW112" s="105"/>
      <c r="HX112" s="105"/>
      <c r="HY112" s="105"/>
      <c r="HZ112" s="105"/>
      <c r="IA112" s="105"/>
      <c r="IB112" s="105"/>
    </row>
    <row r="113" spans="1:236" s="116" customFormat="1" ht="26.55" customHeight="1" x14ac:dyDescent="0.25">
      <c r="A113" s="79">
        <v>107</v>
      </c>
      <c r="B113" s="113"/>
      <c r="C113" s="113"/>
      <c r="D113" s="114"/>
      <c r="E113" s="114"/>
      <c r="F113" s="115"/>
      <c r="G113" s="123" t="s">
        <v>77</v>
      </c>
      <c r="H113" s="123" t="s">
        <v>77</v>
      </c>
      <c r="I113" s="123" t="s">
        <v>77</v>
      </c>
      <c r="J113" s="123" t="s">
        <v>77</v>
      </c>
      <c r="K113" s="123" t="s">
        <v>9</v>
      </c>
      <c r="L113" s="116" t="s">
        <v>8</v>
      </c>
      <c r="M113" s="116" t="s">
        <v>8</v>
      </c>
      <c r="N113" s="116" t="s">
        <v>8</v>
      </c>
      <c r="O113" s="116" t="s">
        <v>8</v>
      </c>
      <c r="P113" s="131" t="s">
        <v>77</v>
      </c>
      <c r="Q113" s="124" t="s">
        <v>35</v>
      </c>
      <c r="R113" s="174">
        <v>0</v>
      </c>
      <c r="S113" s="175" t="s">
        <v>59</v>
      </c>
      <c r="T113" s="175" t="s">
        <v>271</v>
      </c>
      <c r="U113" s="176" t="str">
        <f t="shared" si="104"/>
        <v>&lt; 30 mn</v>
      </c>
      <c r="V113" s="177" t="s">
        <v>32</v>
      </c>
      <c r="W113" s="178" t="s">
        <v>112</v>
      </c>
      <c r="X113" s="179">
        <f t="shared" si="61"/>
        <v>0</v>
      </c>
      <c r="Y113" s="179">
        <f t="shared" si="62"/>
        <v>0</v>
      </c>
      <c r="Z113" s="179">
        <f t="shared" si="63"/>
        <v>0</v>
      </c>
      <c r="AA113" s="179">
        <f t="shared" si="64"/>
        <v>0</v>
      </c>
      <c r="AB113" s="179">
        <f t="shared" si="65"/>
        <v>0</v>
      </c>
      <c r="AC113" s="179">
        <f t="shared" si="66"/>
        <v>0</v>
      </c>
      <c r="AD113" s="179">
        <f t="shared" si="67"/>
        <v>0</v>
      </c>
      <c r="AE113" s="179">
        <f t="shared" si="68"/>
        <v>0</v>
      </c>
      <c r="AF113" s="179">
        <f t="shared" si="69"/>
        <v>0</v>
      </c>
      <c r="AG113" s="179">
        <f t="shared" si="70"/>
        <v>0</v>
      </c>
      <c r="AH113" s="179">
        <f t="shared" si="71"/>
        <v>0</v>
      </c>
      <c r="AI113" s="179">
        <f t="shared" si="72"/>
        <v>0</v>
      </c>
      <c r="AJ113" s="180">
        <f t="shared" si="91"/>
        <v>0</v>
      </c>
      <c r="AK113" s="180">
        <f t="shared" si="92"/>
        <v>0</v>
      </c>
      <c r="AL113" s="180" t="str">
        <f t="shared" si="93"/>
        <v>0</v>
      </c>
      <c r="AM113" s="180" t="str">
        <f t="shared" si="100"/>
        <v>0</v>
      </c>
      <c r="AN113" s="180" t="str">
        <f t="shared" si="101"/>
        <v>0</v>
      </c>
      <c r="AO113" s="181" t="str">
        <f t="shared" si="94"/>
        <v>NON</v>
      </c>
      <c r="AP113" s="181" t="str">
        <f t="shared" si="112"/>
        <v>NON</v>
      </c>
      <c r="AQ113" s="181" t="str">
        <f t="shared" si="102"/>
        <v>NON</v>
      </c>
      <c r="AR113" s="181" t="str">
        <f t="shared" si="73"/>
        <v>NON</v>
      </c>
      <c r="AS113" s="182">
        <f t="shared" si="74"/>
        <v>0</v>
      </c>
      <c r="AT113" s="182">
        <f t="shared" si="75"/>
        <v>0</v>
      </c>
      <c r="AU113" s="182">
        <f t="shared" si="76"/>
        <v>0</v>
      </c>
      <c r="AV113" s="182">
        <f t="shared" si="77"/>
        <v>0</v>
      </c>
      <c r="AW113" s="182">
        <f t="shared" si="78"/>
        <v>1</v>
      </c>
      <c r="AX113" s="182">
        <f t="shared" si="79"/>
        <v>1</v>
      </c>
      <c r="AY113" s="182">
        <f t="shared" si="80"/>
        <v>1</v>
      </c>
      <c r="AZ113" s="182">
        <f t="shared" si="81"/>
        <v>1</v>
      </c>
      <c r="BA113" s="182">
        <f t="shared" si="82"/>
        <v>1</v>
      </c>
      <c r="BB113" s="183">
        <f t="shared" si="95"/>
        <v>0</v>
      </c>
      <c r="BC113" s="184">
        <f t="shared" si="105"/>
        <v>11</v>
      </c>
      <c r="BD113" s="184">
        <f t="shared" si="106"/>
        <v>11</v>
      </c>
      <c r="BE113" s="185">
        <f t="shared" si="107"/>
        <v>1</v>
      </c>
      <c r="BF113" s="185">
        <f t="shared" si="83"/>
        <v>1</v>
      </c>
      <c r="BG113" s="186">
        <f t="shared" si="96"/>
        <v>1</v>
      </c>
      <c r="BH113" s="187">
        <f t="shared" si="108"/>
        <v>1</v>
      </c>
      <c r="BI113" s="187">
        <f t="shared" si="109"/>
        <v>1</v>
      </c>
      <c r="BJ113" s="187" t="str">
        <f t="shared" si="110"/>
        <v>Faible</v>
      </c>
      <c r="BK113" s="187">
        <f t="shared" si="111"/>
        <v>1</v>
      </c>
      <c r="BL113" s="187">
        <f t="shared" si="84"/>
        <v>1</v>
      </c>
      <c r="BM113" s="187">
        <f t="shared" si="85"/>
        <v>0.5</v>
      </c>
      <c r="BN113" s="187">
        <f t="shared" si="86"/>
        <v>1</v>
      </c>
      <c r="BO113" s="186">
        <f t="shared" si="97"/>
        <v>0.5</v>
      </c>
      <c r="BP113" s="188" t="str">
        <f t="shared" si="98"/>
        <v>RISQUE MINIME</v>
      </c>
      <c r="BQ113" s="182">
        <f t="shared" si="87"/>
        <v>0</v>
      </c>
      <c r="BR113" s="182">
        <f t="shared" si="88"/>
        <v>0</v>
      </c>
      <c r="BS113" s="182">
        <f t="shared" si="89"/>
        <v>0</v>
      </c>
      <c r="BT113" s="182">
        <f t="shared" si="90"/>
        <v>0</v>
      </c>
      <c r="BU113" s="182">
        <f t="shared" si="99"/>
        <v>0</v>
      </c>
      <c r="BV113" s="159" t="str">
        <f t="shared" si="103"/>
        <v>NON</v>
      </c>
      <c r="BW113" s="105"/>
      <c r="BX113" s="105"/>
      <c r="BY113" s="105"/>
      <c r="BZ113" s="105"/>
      <c r="CA113" s="105"/>
      <c r="CB113" s="105"/>
      <c r="CC113" s="105"/>
      <c r="CD113" s="105"/>
      <c r="CE113" s="105"/>
      <c r="CF113" s="105"/>
      <c r="CG113" s="105"/>
      <c r="CH113" s="105"/>
      <c r="CI113" s="105"/>
      <c r="CJ113" s="105"/>
      <c r="CK113" s="105"/>
      <c r="CL113" s="105"/>
      <c r="CM113" s="105"/>
      <c r="CN113" s="105"/>
      <c r="CO113" s="105"/>
      <c r="CP113" s="105"/>
      <c r="CQ113" s="105"/>
      <c r="CR113" s="105"/>
      <c r="CS113" s="105"/>
      <c r="CT113" s="105"/>
      <c r="CU113" s="105"/>
      <c r="CV113" s="105"/>
      <c r="CW113" s="105"/>
      <c r="CX113" s="105"/>
      <c r="CY113" s="105"/>
      <c r="CZ113" s="105"/>
      <c r="DA113" s="105"/>
      <c r="DB113" s="105"/>
      <c r="DC113" s="105"/>
      <c r="DD113" s="105"/>
      <c r="DE113" s="105"/>
      <c r="DF113" s="105"/>
      <c r="DG113" s="105"/>
      <c r="DH113" s="105"/>
      <c r="DI113" s="105"/>
      <c r="DJ113" s="105"/>
      <c r="DK113" s="105"/>
      <c r="DL113" s="105"/>
      <c r="DM113" s="105"/>
      <c r="DN113" s="105"/>
      <c r="DO113" s="105"/>
      <c r="DP113" s="105"/>
      <c r="DQ113" s="105"/>
      <c r="DR113" s="105"/>
      <c r="DS113" s="105"/>
      <c r="DT113" s="105"/>
      <c r="DU113" s="105"/>
      <c r="DV113" s="105"/>
      <c r="DW113" s="105"/>
      <c r="DX113" s="105"/>
      <c r="DY113" s="105"/>
      <c r="DZ113" s="105"/>
      <c r="EA113" s="105"/>
      <c r="EB113" s="105"/>
      <c r="EC113" s="105"/>
      <c r="ED113" s="105"/>
      <c r="EE113" s="105"/>
      <c r="EF113" s="105"/>
      <c r="EG113" s="105"/>
      <c r="EH113" s="105"/>
      <c r="EI113" s="105"/>
      <c r="EJ113" s="105"/>
      <c r="EK113" s="105"/>
      <c r="EL113" s="105"/>
      <c r="EM113" s="105"/>
      <c r="EN113" s="105"/>
      <c r="EO113" s="105"/>
      <c r="EP113" s="105"/>
      <c r="EQ113" s="105"/>
      <c r="ER113" s="105"/>
      <c r="ES113" s="105"/>
      <c r="ET113" s="105"/>
      <c r="EU113" s="105"/>
      <c r="EV113" s="105"/>
      <c r="EW113" s="105"/>
      <c r="EX113" s="105"/>
      <c r="EY113" s="105"/>
      <c r="EZ113" s="105"/>
      <c r="FA113" s="105"/>
      <c r="FB113" s="105"/>
      <c r="FC113" s="105"/>
      <c r="FD113" s="105"/>
      <c r="FE113" s="105"/>
      <c r="FF113" s="105"/>
      <c r="FG113" s="105"/>
      <c r="FH113" s="105"/>
      <c r="FI113" s="105"/>
      <c r="FJ113" s="105"/>
      <c r="FK113" s="105"/>
      <c r="FL113" s="105"/>
      <c r="FM113" s="105"/>
      <c r="FN113" s="105"/>
      <c r="FO113" s="105"/>
      <c r="FP113" s="105"/>
      <c r="FQ113" s="105"/>
      <c r="FR113" s="105"/>
      <c r="FS113" s="105"/>
      <c r="FT113" s="105"/>
      <c r="FU113" s="105"/>
      <c r="FV113" s="105"/>
      <c r="FW113" s="105"/>
      <c r="FX113" s="105"/>
      <c r="FY113" s="105"/>
      <c r="FZ113" s="105"/>
      <c r="GA113" s="105"/>
      <c r="GB113" s="105"/>
      <c r="GC113" s="105"/>
      <c r="GD113" s="105"/>
      <c r="GE113" s="105"/>
      <c r="GF113" s="105"/>
      <c r="GG113" s="105"/>
      <c r="GH113" s="105"/>
      <c r="GI113" s="105"/>
      <c r="GJ113" s="105"/>
      <c r="GK113" s="105"/>
      <c r="GL113" s="105"/>
      <c r="GM113" s="105"/>
      <c r="GN113" s="105"/>
      <c r="GO113" s="105"/>
      <c r="GP113" s="105"/>
      <c r="GQ113" s="105"/>
      <c r="GR113" s="105"/>
      <c r="GS113" s="105"/>
      <c r="GT113" s="105"/>
      <c r="GU113" s="105"/>
      <c r="GV113" s="105"/>
      <c r="GW113" s="105"/>
      <c r="GX113" s="105"/>
      <c r="GY113" s="105"/>
      <c r="GZ113" s="105"/>
      <c r="HA113" s="105"/>
      <c r="HB113" s="105"/>
      <c r="HC113" s="105"/>
      <c r="HD113" s="105"/>
      <c r="HE113" s="105"/>
      <c r="HF113" s="105"/>
      <c r="HG113" s="105"/>
      <c r="HH113" s="105"/>
      <c r="HI113" s="105"/>
      <c r="HJ113" s="105"/>
      <c r="HK113" s="105"/>
      <c r="HL113" s="105"/>
      <c r="HM113" s="105"/>
      <c r="HN113" s="105"/>
      <c r="HO113" s="105"/>
      <c r="HP113" s="105"/>
      <c r="HQ113" s="105"/>
      <c r="HR113" s="105"/>
      <c r="HS113" s="105"/>
      <c r="HT113" s="105"/>
      <c r="HU113" s="105"/>
      <c r="HV113" s="105"/>
      <c r="HW113" s="105"/>
      <c r="HX113" s="105"/>
      <c r="HY113" s="105"/>
      <c r="HZ113" s="105"/>
      <c r="IA113" s="105"/>
      <c r="IB113" s="105"/>
    </row>
    <row r="114" spans="1:236" s="116" customFormat="1" ht="26.55" customHeight="1" x14ac:dyDescent="0.25">
      <c r="A114" s="79">
        <v>108</v>
      </c>
      <c r="B114" s="113"/>
      <c r="C114" s="113"/>
      <c r="D114" s="114"/>
      <c r="E114" s="114"/>
      <c r="F114" s="115"/>
      <c r="G114" s="123" t="s">
        <v>77</v>
      </c>
      <c r="H114" s="123" t="s">
        <v>77</v>
      </c>
      <c r="I114" s="123" t="s">
        <v>77</v>
      </c>
      <c r="J114" s="123" t="s">
        <v>77</v>
      </c>
      <c r="K114" s="123" t="s">
        <v>9</v>
      </c>
      <c r="L114" s="116" t="s">
        <v>8</v>
      </c>
      <c r="M114" s="116" t="s">
        <v>8</v>
      </c>
      <c r="N114" s="116" t="s">
        <v>8</v>
      </c>
      <c r="O114" s="116" t="s">
        <v>8</v>
      </c>
      <c r="P114" s="131" t="s">
        <v>77</v>
      </c>
      <c r="Q114" s="124" t="s">
        <v>35</v>
      </c>
      <c r="R114" s="174">
        <v>0</v>
      </c>
      <c r="S114" s="175" t="s">
        <v>59</v>
      </c>
      <c r="T114" s="175" t="s">
        <v>271</v>
      </c>
      <c r="U114" s="176" t="str">
        <f t="shared" si="104"/>
        <v>&lt; 30 mn</v>
      </c>
      <c r="V114" s="177" t="s">
        <v>32</v>
      </c>
      <c r="W114" s="178" t="s">
        <v>112</v>
      </c>
      <c r="X114" s="179">
        <f t="shared" si="61"/>
        <v>0</v>
      </c>
      <c r="Y114" s="179">
        <f t="shared" si="62"/>
        <v>0</v>
      </c>
      <c r="Z114" s="179">
        <f t="shared" si="63"/>
        <v>0</v>
      </c>
      <c r="AA114" s="179">
        <f t="shared" si="64"/>
        <v>0</v>
      </c>
      <c r="AB114" s="179">
        <f t="shared" si="65"/>
        <v>0</v>
      </c>
      <c r="AC114" s="179">
        <f t="shared" si="66"/>
        <v>0</v>
      </c>
      <c r="AD114" s="179">
        <f t="shared" si="67"/>
        <v>0</v>
      </c>
      <c r="AE114" s="179">
        <f t="shared" si="68"/>
        <v>0</v>
      </c>
      <c r="AF114" s="179">
        <f t="shared" si="69"/>
        <v>0</v>
      </c>
      <c r="AG114" s="179">
        <f t="shared" si="70"/>
        <v>0</v>
      </c>
      <c r="AH114" s="179">
        <f t="shared" si="71"/>
        <v>0</v>
      </c>
      <c r="AI114" s="179">
        <f t="shared" si="72"/>
        <v>0</v>
      </c>
      <c r="AJ114" s="180">
        <f t="shared" si="91"/>
        <v>0</v>
      </c>
      <c r="AK114" s="180">
        <f t="shared" si="92"/>
        <v>0</v>
      </c>
      <c r="AL114" s="180" t="str">
        <f t="shared" si="93"/>
        <v>0</v>
      </c>
      <c r="AM114" s="180" t="str">
        <f t="shared" si="100"/>
        <v>0</v>
      </c>
      <c r="AN114" s="180" t="str">
        <f t="shared" si="101"/>
        <v>0</v>
      </c>
      <c r="AO114" s="181" t="str">
        <f t="shared" si="94"/>
        <v>NON</v>
      </c>
      <c r="AP114" s="181" t="str">
        <f t="shared" si="112"/>
        <v>NON</v>
      </c>
      <c r="AQ114" s="181" t="str">
        <f t="shared" si="102"/>
        <v>NON</v>
      </c>
      <c r="AR114" s="181" t="str">
        <f t="shared" si="73"/>
        <v>NON</v>
      </c>
      <c r="AS114" s="182">
        <f t="shared" si="74"/>
        <v>0</v>
      </c>
      <c r="AT114" s="182">
        <f t="shared" si="75"/>
        <v>0</v>
      </c>
      <c r="AU114" s="182">
        <f t="shared" si="76"/>
        <v>0</v>
      </c>
      <c r="AV114" s="182">
        <f t="shared" si="77"/>
        <v>0</v>
      </c>
      <c r="AW114" s="182">
        <f t="shared" si="78"/>
        <v>1</v>
      </c>
      <c r="AX114" s="182">
        <f t="shared" si="79"/>
        <v>1</v>
      </c>
      <c r="AY114" s="182">
        <f t="shared" si="80"/>
        <v>1</v>
      </c>
      <c r="AZ114" s="182">
        <f t="shared" si="81"/>
        <v>1</v>
      </c>
      <c r="BA114" s="182">
        <f t="shared" si="82"/>
        <v>1</v>
      </c>
      <c r="BB114" s="183">
        <f t="shared" si="95"/>
        <v>0</v>
      </c>
      <c r="BC114" s="184">
        <f t="shared" si="105"/>
        <v>11</v>
      </c>
      <c r="BD114" s="184">
        <f t="shared" si="106"/>
        <v>11</v>
      </c>
      <c r="BE114" s="185">
        <f t="shared" si="107"/>
        <v>1</v>
      </c>
      <c r="BF114" s="185">
        <f t="shared" si="83"/>
        <v>1</v>
      </c>
      <c r="BG114" s="186">
        <f t="shared" si="96"/>
        <v>1</v>
      </c>
      <c r="BH114" s="187">
        <f t="shared" si="108"/>
        <v>1</v>
      </c>
      <c r="BI114" s="187">
        <f t="shared" si="109"/>
        <v>1</v>
      </c>
      <c r="BJ114" s="187" t="str">
        <f t="shared" si="110"/>
        <v>Faible</v>
      </c>
      <c r="BK114" s="187">
        <f t="shared" si="111"/>
        <v>1</v>
      </c>
      <c r="BL114" s="187">
        <f t="shared" si="84"/>
        <v>1</v>
      </c>
      <c r="BM114" s="187">
        <f t="shared" si="85"/>
        <v>0.5</v>
      </c>
      <c r="BN114" s="187">
        <f t="shared" si="86"/>
        <v>1</v>
      </c>
      <c r="BO114" s="186">
        <f t="shared" si="97"/>
        <v>0.5</v>
      </c>
      <c r="BP114" s="188" t="str">
        <f t="shared" si="98"/>
        <v>RISQUE MINIME</v>
      </c>
      <c r="BQ114" s="182">
        <f t="shared" si="87"/>
        <v>0</v>
      </c>
      <c r="BR114" s="182">
        <f t="shared" si="88"/>
        <v>0</v>
      </c>
      <c r="BS114" s="182">
        <f t="shared" si="89"/>
        <v>0</v>
      </c>
      <c r="BT114" s="182">
        <f t="shared" si="90"/>
        <v>0</v>
      </c>
      <c r="BU114" s="182">
        <f t="shared" si="99"/>
        <v>0</v>
      </c>
      <c r="BV114" s="159" t="str">
        <f t="shared" si="103"/>
        <v>NON</v>
      </c>
      <c r="BW114" s="105"/>
      <c r="BX114" s="105"/>
      <c r="BY114" s="105"/>
      <c r="BZ114" s="105"/>
      <c r="CA114" s="105"/>
      <c r="CB114" s="105"/>
      <c r="CC114" s="105"/>
      <c r="CD114" s="105"/>
      <c r="CE114" s="105"/>
      <c r="CF114" s="105"/>
      <c r="CG114" s="105"/>
      <c r="CH114" s="105"/>
      <c r="CI114" s="105"/>
      <c r="CJ114" s="105"/>
      <c r="CK114" s="105"/>
      <c r="CL114" s="105"/>
      <c r="CM114" s="105"/>
      <c r="CN114" s="105"/>
      <c r="CO114" s="105"/>
      <c r="CP114" s="105"/>
      <c r="CQ114" s="105"/>
      <c r="CR114" s="105"/>
      <c r="CS114" s="105"/>
      <c r="CT114" s="105"/>
      <c r="CU114" s="105"/>
      <c r="CV114" s="105"/>
      <c r="CW114" s="105"/>
      <c r="CX114" s="105"/>
      <c r="CY114" s="105"/>
      <c r="CZ114" s="105"/>
      <c r="DA114" s="105"/>
      <c r="DB114" s="105"/>
      <c r="DC114" s="105"/>
      <c r="DD114" s="105"/>
      <c r="DE114" s="105"/>
      <c r="DF114" s="105"/>
      <c r="DG114" s="105"/>
      <c r="DH114" s="105"/>
      <c r="DI114" s="105"/>
      <c r="DJ114" s="105"/>
      <c r="DK114" s="105"/>
      <c r="DL114" s="105"/>
      <c r="DM114" s="105"/>
      <c r="DN114" s="105"/>
      <c r="DO114" s="105"/>
      <c r="DP114" s="105"/>
      <c r="DQ114" s="105"/>
      <c r="DR114" s="105"/>
      <c r="DS114" s="105"/>
      <c r="DT114" s="105"/>
      <c r="DU114" s="105"/>
      <c r="DV114" s="105"/>
      <c r="DW114" s="105"/>
      <c r="DX114" s="105"/>
      <c r="DY114" s="105"/>
      <c r="DZ114" s="105"/>
      <c r="EA114" s="105"/>
      <c r="EB114" s="105"/>
      <c r="EC114" s="105"/>
      <c r="ED114" s="105"/>
      <c r="EE114" s="105"/>
      <c r="EF114" s="105"/>
      <c r="EG114" s="105"/>
      <c r="EH114" s="105"/>
      <c r="EI114" s="105"/>
      <c r="EJ114" s="105"/>
      <c r="EK114" s="105"/>
      <c r="EL114" s="105"/>
      <c r="EM114" s="105"/>
      <c r="EN114" s="105"/>
      <c r="EO114" s="105"/>
      <c r="EP114" s="105"/>
      <c r="EQ114" s="105"/>
      <c r="ER114" s="105"/>
      <c r="ES114" s="105"/>
      <c r="ET114" s="105"/>
      <c r="EU114" s="105"/>
      <c r="EV114" s="105"/>
      <c r="EW114" s="105"/>
      <c r="EX114" s="105"/>
      <c r="EY114" s="105"/>
      <c r="EZ114" s="105"/>
      <c r="FA114" s="105"/>
      <c r="FB114" s="105"/>
      <c r="FC114" s="105"/>
      <c r="FD114" s="105"/>
      <c r="FE114" s="105"/>
      <c r="FF114" s="105"/>
      <c r="FG114" s="105"/>
      <c r="FH114" s="105"/>
      <c r="FI114" s="105"/>
      <c r="FJ114" s="105"/>
      <c r="FK114" s="105"/>
      <c r="FL114" s="105"/>
      <c r="FM114" s="105"/>
      <c r="FN114" s="105"/>
      <c r="FO114" s="105"/>
      <c r="FP114" s="105"/>
      <c r="FQ114" s="105"/>
      <c r="FR114" s="105"/>
      <c r="FS114" s="105"/>
      <c r="FT114" s="105"/>
      <c r="FU114" s="105"/>
      <c r="FV114" s="105"/>
      <c r="FW114" s="105"/>
      <c r="FX114" s="105"/>
      <c r="FY114" s="105"/>
      <c r="FZ114" s="105"/>
      <c r="GA114" s="105"/>
      <c r="GB114" s="105"/>
      <c r="GC114" s="105"/>
      <c r="GD114" s="105"/>
      <c r="GE114" s="105"/>
      <c r="GF114" s="105"/>
      <c r="GG114" s="105"/>
      <c r="GH114" s="105"/>
      <c r="GI114" s="105"/>
      <c r="GJ114" s="105"/>
      <c r="GK114" s="105"/>
      <c r="GL114" s="105"/>
      <c r="GM114" s="105"/>
      <c r="GN114" s="105"/>
      <c r="GO114" s="105"/>
      <c r="GP114" s="105"/>
      <c r="GQ114" s="105"/>
      <c r="GR114" s="105"/>
      <c r="GS114" s="105"/>
      <c r="GT114" s="105"/>
      <c r="GU114" s="105"/>
      <c r="GV114" s="105"/>
      <c r="GW114" s="105"/>
      <c r="GX114" s="105"/>
      <c r="GY114" s="105"/>
      <c r="GZ114" s="105"/>
      <c r="HA114" s="105"/>
      <c r="HB114" s="105"/>
      <c r="HC114" s="105"/>
      <c r="HD114" s="105"/>
      <c r="HE114" s="105"/>
      <c r="HF114" s="105"/>
      <c r="HG114" s="105"/>
      <c r="HH114" s="105"/>
      <c r="HI114" s="105"/>
      <c r="HJ114" s="105"/>
      <c r="HK114" s="105"/>
      <c r="HL114" s="105"/>
      <c r="HM114" s="105"/>
      <c r="HN114" s="105"/>
      <c r="HO114" s="105"/>
      <c r="HP114" s="105"/>
      <c r="HQ114" s="105"/>
      <c r="HR114" s="105"/>
      <c r="HS114" s="105"/>
      <c r="HT114" s="105"/>
      <c r="HU114" s="105"/>
      <c r="HV114" s="105"/>
      <c r="HW114" s="105"/>
      <c r="HX114" s="105"/>
      <c r="HY114" s="105"/>
      <c r="HZ114" s="105"/>
      <c r="IA114" s="105"/>
      <c r="IB114" s="105"/>
    </row>
    <row r="115" spans="1:236" s="116" customFormat="1" ht="26.55" customHeight="1" x14ac:dyDescent="0.25">
      <c r="A115" s="79">
        <v>109</v>
      </c>
      <c r="B115" s="113"/>
      <c r="C115" s="113"/>
      <c r="D115" s="114"/>
      <c r="E115" s="114"/>
      <c r="F115" s="115"/>
      <c r="G115" s="123" t="s">
        <v>77</v>
      </c>
      <c r="H115" s="123" t="s">
        <v>77</v>
      </c>
      <c r="I115" s="123" t="s">
        <v>77</v>
      </c>
      <c r="J115" s="123" t="s">
        <v>77</v>
      </c>
      <c r="K115" s="123" t="s">
        <v>9</v>
      </c>
      <c r="L115" s="116" t="s">
        <v>8</v>
      </c>
      <c r="M115" s="116" t="s">
        <v>8</v>
      </c>
      <c r="N115" s="116" t="s">
        <v>8</v>
      </c>
      <c r="O115" s="116" t="s">
        <v>8</v>
      </c>
      <c r="P115" s="131" t="s">
        <v>77</v>
      </c>
      <c r="Q115" s="124" t="s">
        <v>35</v>
      </c>
      <c r="R115" s="174">
        <v>0</v>
      </c>
      <c r="S115" s="175" t="s">
        <v>59</v>
      </c>
      <c r="T115" s="175" t="s">
        <v>271</v>
      </c>
      <c r="U115" s="176" t="str">
        <f t="shared" si="104"/>
        <v>&lt; 30 mn</v>
      </c>
      <c r="V115" s="177" t="s">
        <v>32</v>
      </c>
      <c r="W115" s="178" t="s">
        <v>112</v>
      </c>
      <c r="X115" s="179">
        <f t="shared" si="61"/>
        <v>0</v>
      </c>
      <c r="Y115" s="179">
        <f t="shared" si="62"/>
        <v>0</v>
      </c>
      <c r="Z115" s="179">
        <f t="shared" si="63"/>
        <v>0</v>
      </c>
      <c r="AA115" s="179">
        <f t="shared" si="64"/>
        <v>0</v>
      </c>
      <c r="AB115" s="179">
        <f t="shared" si="65"/>
        <v>0</v>
      </c>
      <c r="AC115" s="179">
        <f t="shared" si="66"/>
        <v>0</v>
      </c>
      <c r="AD115" s="179">
        <f t="shared" si="67"/>
        <v>0</v>
      </c>
      <c r="AE115" s="179">
        <f t="shared" si="68"/>
        <v>0</v>
      </c>
      <c r="AF115" s="179">
        <f t="shared" si="69"/>
        <v>0</v>
      </c>
      <c r="AG115" s="179">
        <f t="shared" si="70"/>
        <v>0</v>
      </c>
      <c r="AH115" s="179">
        <f t="shared" si="71"/>
        <v>0</v>
      </c>
      <c r="AI115" s="179">
        <f t="shared" si="72"/>
        <v>0</v>
      </c>
      <c r="AJ115" s="180">
        <f t="shared" si="91"/>
        <v>0</v>
      </c>
      <c r="AK115" s="180">
        <f t="shared" si="92"/>
        <v>0</v>
      </c>
      <c r="AL115" s="180" t="str">
        <f t="shared" si="93"/>
        <v>0</v>
      </c>
      <c r="AM115" s="180" t="str">
        <f t="shared" si="100"/>
        <v>0</v>
      </c>
      <c r="AN115" s="180" t="str">
        <f t="shared" si="101"/>
        <v>0</v>
      </c>
      <c r="AO115" s="181" t="str">
        <f t="shared" si="94"/>
        <v>NON</v>
      </c>
      <c r="AP115" s="181" t="str">
        <f t="shared" si="112"/>
        <v>NON</v>
      </c>
      <c r="AQ115" s="181" t="str">
        <f t="shared" si="102"/>
        <v>NON</v>
      </c>
      <c r="AR115" s="181" t="str">
        <f t="shared" si="73"/>
        <v>NON</v>
      </c>
      <c r="AS115" s="182">
        <f t="shared" si="74"/>
        <v>0</v>
      </c>
      <c r="AT115" s="182">
        <f t="shared" si="75"/>
        <v>0</v>
      </c>
      <c r="AU115" s="182">
        <f t="shared" si="76"/>
        <v>0</v>
      </c>
      <c r="AV115" s="182">
        <f t="shared" si="77"/>
        <v>0</v>
      </c>
      <c r="AW115" s="182">
        <f t="shared" si="78"/>
        <v>1</v>
      </c>
      <c r="AX115" s="182">
        <f t="shared" si="79"/>
        <v>1</v>
      </c>
      <c r="AY115" s="182">
        <f t="shared" si="80"/>
        <v>1</v>
      </c>
      <c r="AZ115" s="182">
        <f t="shared" si="81"/>
        <v>1</v>
      </c>
      <c r="BA115" s="182">
        <f t="shared" si="82"/>
        <v>1</v>
      </c>
      <c r="BB115" s="183">
        <f t="shared" si="95"/>
        <v>0</v>
      </c>
      <c r="BC115" s="184">
        <f t="shared" si="105"/>
        <v>11</v>
      </c>
      <c r="BD115" s="184">
        <f t="shared" si="106"/>
        <v>11</v>
      </c>
      <c r="BE115" s="185">
        <f t="shared" si="107"/>
        <v>1</v>
      </c>
      <c r="BF115" s="185">
        <f t="shared" si="83"/>
        <v>1</v>
      </c>
      <c r="BG115" s="186">
        <f t="shared" si="96"/>
        <v>1</v>
      </c>
      <c r="BH115" s="187">
        <f t="shared" si="108"/>
        <v>1</v>
      </c>
      <c r="BI115" s="187">
        <f t="shared" si="109"/>
        <v>1</v>
      </c>
      <c r="BJ115" s="187" t="str">
        <f t="shared" si="110"/>
        <v>Faible</v>
      </c>
      <c r="BK115" s="187">
        <f t="shared" si="111"/>
        <v>1</v>
      </c>
      <c r="BL115" s="187">
        <f t="shared" si="84"/>
        <v>1</v>
      </c>
      <c r="BM115" s="187">
        <f t="shared" si="85"/>
        <v>0.5</v>
      </c>
      <c r="BN115" s="187">
        <f t="shared" si="86"/>
        <v>1</v>
      </c>
      <c r="BO115" s="186">
        <f t="shared" si="97"/>
        <v>0.5</v>
      </c>
      <c r="BP115" s="188" t="str">
        <f t="shared" si="98"/>
        <v>RISQUE MINIME</v>
      </c>
      <c r="BQ115" s="182">
        <f t="shared" si="87"/>
        <v>0</v>
      </c>
      <c r="BR115" s="182">
        <f t="shared" si="88"/>
        <v>0</v>
      </c>
      <c r="BS115" s="182">
        <f t="shared" si="89"/>
        <v>0</v>
      </c>
      <c r="BT115" s="182">
        <f t="shared" si="90"/>
        <v>0</v>
      </c>
      <c r="BU115" s="182">
        <f t="shared" si="99"/>
        <v>0</v>
      </c>
      <c r="BV115" s="159" t="str">
        <f t="shared" si="103"/>
        <v>NON</v>
      </c>
      <c r="BW115" s="105"/>
      <c r="BX115" s="105"/>
      <c r="BY115" s="105"/>
      <c r="BZ115" s="105"/>
      <c r="CA115" s="105"/>
      <c r="CB115" s="105"/>
      <c r="CC115" s="105"/>
      <c r="CD115" s="105"/>
      <c r="CE115" s="105"/>
      <c r="CF115" s="105"/>
      <c r="CG115" s="105"/>
      <c r="CH115" s="105"/>
      <c r="CI115" s="105"/>
      <c r="CJ115" s="105"/>
      <c r="CK115" s="105"/>
      <c r="CL115" s="105"/>
      <c r="CM115" s="105"/>
      <c r="CN115" s="105"/>
      <c r="CO115" s="105"/>
      <c r="CP115" s="105"/>
      <c r="CQ115" s="105"/>
      <c r="CR115" s="105"/>
      <c r="CS115" s="105"/>
      <c r="CT115" s="105"/>
      <c r="CU115" s="105"/>
      <c r="CV115" s="105"/>
      <c r="CW115" s="105"/>
      <c r="CX115" s="105"/>
      <c r="CY115" s="105"/>
      <c r="CZ115" s="105"/>
      <c r="DA115" s="105"/>
      <c r="DB115" s="105"/>
      <c r="DC115" s="105"/>
      <c r="DD115" s="105"/>
      <c r="DE115" s="105"/>
      <c r="DF115" s="105"/>
      <c r="DG115" s="105"/>
      <c r="DH115" s="105"/>
      <c r="DI115" s="105"/>
      <c r="DJ115" s="105"/>
      <c r="DK115" s="105"/>
      <c r="DL115" s="105"/>
      <c r="DM115" s="105"/>
      <c r="DN115" s="105"/>
      <c r="DO115" s="105"/>
      <c r="DP115" s="105"/>
      <c r="DQ115" s="105"/>
      <c r="DR115" s="105"/>
      <c r="DS115" s="105"/>
      <c r="DT115" s="105"/>
      <c r="DU115" s="105"/>
      <c r="DV115" s="105"/>
      <c r="DW115" s="105"/>
      <c r="DX115" s="105"/>
      <c r="DY115" s="105"/>
      <c r="DZ115" s="105"/>
      <c r="EA115" s="105"/>
      <c r="EB115" s="105"/>
      <c r="EC115" s="105"/>
      <c r="ED115" s="105"/>
      <c r="EE115" s="105"/>
      <c r="EF115" s="105"/>
      <c r="EG115" s="105"/>
      <c r="EH115" s="105"/>
      <c r="EI115" s="105"/>
      <c r="EJ115" s="105"/>
      <c r="EK115" s="105"/>
      <c r="EL115" s="105"/>
      <c r="EM115" s="105"/>
      <c r="EN115" s="105"/>
      <c r="EO115" s="105"/>
      <c r="EP115" s="105"/>
      <c r="EQ115" s="105"/>
      <c r="ER115" s="105"/>
      <c r="ES115" s="105"/>
      <c r="ET115" s="105"/>
      <c r="EU115" s="105"/>
      <c r="EV115" s="105"/>
      <c r="EW115" s="105"/>
      <c r="EX115" s="105"/>
      <c r="EY115" s="105"/>
      <c r="EZ115" s="105"/>
      <c r="FA115" s="105"/>
      <c r="FB115" s="105"/>
      <c r="FC115" s="105"/>
      <c r="FD115" s="105"/>
      <c r="FE115" s="105"/>
      <c r="FF115" s="105"/>
      <c r="FG115" s="105"/>
      <c r="FH115" s="105"/>
      <c r="FI115" s="105"/>
      <c r="FJ115" s="105"/>
      <c r="FK115" s="105"/>
      <c r="FL115" s="105"/>
      <c r="FM115" s="105"/>
      <c r="FN115" s="105"/>
      <c r="FO115" s="105"/>
      <c r="FP115" s="105"/>
      <c r="FQ115" s="105"/>
      <c r="FR115" s="105"/>
      <c r="FS115" s="105"/>
      <c r="FT115" s="105"/>
      <c r="FU115" s="105"/>
      <c r="FV115" s="105"/>
      <c r="FW115" s="105"/>
      <c r="FX115" s="105"/>
      <c r="FY115" s="105"/>
      <c r="FZ115" s="105"/>
      <c r="GA115" s="105"/>
      <c r="GB115" s="105"/>
      <c r="GC115" s="105"/>
      <c r="GD115" s="105"/>
      <c r="GE115" s="105"/>
      <c r="GF115" s="105"/>
      <c r="GG115" s="105"/>
      <c r="GH115" s="105"/>
      <c r="GI115" s="105"/>
      <c r="GJ115" s="105"/>
      <c r="GK115" s="105"/>
      <c r="GL115" s="105"/>
      <c r="GM115" s="105"/>
      <c r="GN115" s="105"/>
      <c r="GO115" s="105"/>
      <c r="GP115" s="105"/>
      <c r="GQ115" s="105"/>
      <c r="GR115" s="105"/>
      <c r="GS115" s="105"/>
      <c r="GT115" s="105"/>
      <c r="GU115" s="105"/>
      <c r="GV115" s="105"/>
      <c r="GW115" s="105"/>
      <c r="GX115" s="105"/>
      <c r="GY115" s="105"/>
      <c r="GZ115" s="105"/>
      <c r="HA115" s="105"/>
      <c r="HB115" s="105"/>
      <c r="HC115" s="105"/>
      <c r="HD115" s="105"/>
      <c r="HE115" s="105"/>
      <c r="HF115" s="105"/>
      <c r="HG115" s="105"/>
      <c r="HH115" s="105"/>
      <c r="HI115" s="105"/>
      <c r="HJ115" s="105"/>
      <c r="HK115" s="105"/>
      <c r="HL115" s="105"/>
      <c r="HM115" s="105"/>
      <c r="HN115" s="105"/>
      <c r="HO115" s="105"/>
      <c r="HP115" s="105"/>
      <c r="HQ115" s="105"/>
      <c r="HR115" s="105"/>
      <c r="HS115" s="105"/>
      <c r="HT115" s="105"/>
      <c r="HU115" s="105"/>
      <c r="HV115" s="105"/>
      <c r="HW115" s="105"/>
      <c r="HX115" s="105"/>
      <c r="HY115" s="105"/>
      <c r="HZ115" s="105"/>
      <c r="IA115" s="105"/>
      <c r="IB115" s="105"/>
    </row>
    <row r="116" spans="1:236" s="116" customFormat="1" ht="26.55" customHeight="1" x14ac:dyDescent="0.25">
      <c r="A116" s="79">
        <v>110</v>
      </c>
      <c r="B116" s="113"/>
      <c r="C116" s="113"/>
      <c r="D116" s="114"/>
      <c r="E116" s="114"/>
      <c r="F116" s="115"/>
      <c r="G116" s="123" t="s">
        <v>77</v>
      </c>
      <c r="H116" s="123" t="s">
        <v>77</v>
      </c>
      <c r="I116" s="123" t="s">
        <v>77</v>
      </c>
      <c r="J116" s="123" t="s">
        <v>77</v>
      </c>
      <c r="K116" s="123" t="s">
        <v>9</v>
      </c>
      <c r="L116" s="116" t="s">
        <v>8</v>
      </c>
      <c r="M116" s="116" t="s">
        <v>8</v>
      </c>
      <c r="N116" s="116" t="s">
        <v>8</v>
      </c>
      <c r="O116" s="116" t="s">
        <v>8</v>
      </c>
      <c r="P116" s="131" t="s">
        <v>77</v>
      </c>
      <c r="Q116" s="124" t="s">
        <v>35</v>
      </c>
      <c r="R116" s="174">
        <v>0</v>
      </c>
      <c r="S116" s="175" t="s">
        <v>59</v>
      </c>
      <c r="T116" s="175" t="s">
        <v>271</v>
      </c>
      <c r="U116" s="176" t="str">
        <f t="shared" si="104"/>
        <v>&lt; 30 mn</v>
      </c>
      <c r="V116" s="177" t="s">
        <v>32</v>
      </c>
      <c r="W116" s="178" t="s">
        <v>112</v>
      </c>
      <c r="X116" s="179">
        <f t="shared" si="61"/>
        <v>0</v>
      </c>
      <c r="Y116" s="179">
        <f t="shared" si="62"/>
        <v>0</v>
      </c>
      <c r="Z116" s="179">
        <f t="shared" si="63"/>
        <v>0</v>
      </c>
      <c r="AA116" s="179">
        <f t="shared" si="64"/>
        <v>0</v>
      </c>
      <c r="AB116" s="179">
        <f t="shared" si="65"/>
        <v>0</v>
      </c>
      <c r="AC116" s="179">
        <f t="shared" si="66"/>
        <v>0</v>
      </c>
      <c r="AD116" s="179">
        <f t="shared" si="67"/>
        <v>0</v>
      </c>
      <c r="AE116" s="179">
        <f t="shared" si="68"/>
        <v>0</v>
      </c>
      <c r="AF116" s="179">
        <f t="shared" si="69"/>
        <v>0</v>
      </c>
      <c r="AG116" s="179">
        <f t="shared" si="70"/>
        <v>0</v>
      </c>
      <c r="AH116" s="179">
        <f t="shared" si="71"/>
        <v>0</v>
      </c>
      <c r="AI116" s="179">
        <f t="shared" si="72"/>
        <v>0</v>
      </c>
      <c r="AJ116" s="180">
        <f t="shared" si="91"/>
        <v>0</v>
      </c>
      <c r="AK116" s="180">
        <f t="shared" si="92"/>
        <v>0</v>
      </c>
      <c r="AL116" s="180" t="str">
        <f t="shared" si="93"/>
        <v>0</v>
      </c>
      <c r="AM116" s="180" t="str">
        <f t="shared" si="100"/>
        <v>0</v>
      </c>
      <c r="AN116" s="180" t="str">
        <f t="shared" si="101"/>
        <v>0</v>
      </c>
      <c r="AO116" s="181" t="str">
        <f t="shared" si="94"/>
        <v>NON</v>
      </c>
      <c r="AP116" s="181" t="str">
        <f t="shared" si="112"/>
        <v>NON</v>
      </c>
      <c r="AQ116" s="181" t="str">
        <f t="shared" si="102"/>
        <v>NON</v>
      </c>
      <c r="AR116" s="181" t="str">
        <f t="shared" si="73"/>
        <v>NON</v>
      </c>
      <c r="AS116" s="182">
        <f t="shared" si="74"/>
        <v>0</v>
      </c>
      <c r="AT116" s="182">
        <f t="shared" si="75"/>
        <v>0</v>
      </c>
      <c r="AU116" s="182">
        <f t="shared" si="76"/>
        <v>0</v>
      </c>
      <c r="AV116" s="182">
        <f t="shared" si="77"/>
        <v>0</v>
      </c>
      <c r="AW116" s="182">
        <f t="shared" si="78"/>
        <v>1</v>
      </c>
      <c r="AX116" s="182">
        <f t="shared" si="79"/>
        <v>1</v>
      </c>
      <c r="AY116" s="182">
        <f t="shared" si="80"/>
        <v>1</v>
      </c>
      <c r="AZ116" s="182">
        <f t="shared" si="81"/>
        <v>1</v>
      </c>
      <c r="BA116" s="182">
        <f t="shared" si="82"/>
        <v>1</v>
      </c>
      <c r="BB116" s="183">
        <f t="shared" si="95"/>
        <v>0</v>
      </c>
      <c r="BC116" s="184">
        <f t="shared" si="105"/>
        <v>11</v>
      </c>
      <c r="BD116" s="184">
        <f t="shared" si="106"/>
        <v>11</v>
      </c>
      <c r="BE116" s="185">
        <f t="shared" si="107"/>
        <v>1</v>
      </c>
      <c r="BF116" s="185">
        <f t="shared" si="83"/>
        <v>1</v>
      </c>
      <c r="BG116" s="186">
        <f t="shared" si="96"/>
        <v>1</v>
      </c>
      <c r="BH116" s="187">
        <f t="shared" si="108"/>
        <v>1</v>
      </c>
      <c r="BI116" s="187">
        <f t="shared" si="109"/>
        <v>1</v>
      </c>
      <c r="BJ116" s="187" t="str">
        <f t="shared" si="110"/>
        <v>Faible</v>
      </c>
      <c r="BK116" s="187">
        <f t="shared" si="111"/>
        <v>1</v>
      </c>
      <c r="BL116" s="187">
        <f t="shared" si="84"/>
        <v>1</v>
      </c>
      <c r="BM116" s="187">
        <f t="shared" si="85"/>
        <v>0.5</v>
      </c>
      <c r="BN116" s="187">
        <f t="shared" si="86"/>
        <v>1</v>
      </c>
      <c r="BO116" s="186">
        <f t="shared" si="97"/>
        <v>0.5</v>
      </c>
      <c r="BP116" s="188" t="str">
        <f t="shared" si="98"/>
        <v>RISQUE MINIME</v>
      </c>
      <c r="BQ116" s="182">
        <f t="shared" si="87"/>
        <v>0</v>
      </c>
      <c r="BR116" s="182">
        <f t="shared" si="88"/>
        <v>0</v>
      </c>
      <c r="BS116" s="182">
        <f t="shared" si="89"/>
        <v>0</v>
      </c>
      <c r="BT116" s="182">
        <f t="shared" si="90"/>
        <v>0</v>
      </c>
      <c r="BU116" s="182">
        <f t="shared" si="99"/>
        <v>0</v>
      </c>
      <c r="BV116" s="159" t="str">
        <f t="shared" si="103"/>
        <v>NON</v>
      </c>
      <c r="BW116" s="105"/>
      <c r="BX116" s="105"/>
      <c r="BY116" s="105"/>
      <c r="BZ116" s="105"/>
      <c r="CA116" s="105"/>
      <c r="CB116" s="105"/>
      <c r="CC116" s="105"/>
      <c r="CD116" s="105"/>
      <c r="CE116" s="105"/>
      <c r="CF116" s="105"/>
      <c r="CG116" s="105"/>
      <c r="CH116" s="105"/>
      <c r="CI116" s="105"/>
      <c r="CJ116" s="105"/>
      <c r="CK116" s="105"/>
      <c r="CL116" s="105"/>
      <c r="CM116" s="105"/>
      <c r="CN116" s="105"/>
      <c r="CO116" s="105"/>
      <c r="CP116" s="105"/>
      <c r="CQ116" s="105"/>
      <c r="CR116" s="105"/>
      <c r="CS116" s="105"/>
      <c r="CT116" s="105"/>
      <c r="CU116" s="105"/>
      <c r="CV116" s="105"/>
      <c r="CW116" s="105"/>
      <c r="CX116" s="105"/>
      <c r="CY116" s="105"/>
      <c r="CZ116" s="105"/>
      <c r="DA116" s="105"/>
      <c r="DB116" s="105"/>
      <c r="DC116" s="105"/>
      <c r="DD116" s="105"/>
      <c r="DE116" s="105"/>
      <c r="DF116" s="105"/>
      <c r="DG116" s="105"/>
      <c r="DH116" s="105"/>
      <c r="DI116" s="105"/>
      <c r="DJ116" s="105"/>
      <c r="DK116" s="105"/>
      <c r="DL116" s="105"/>
      <c r="DM116" s="105"/>
      <c r="DN116" s="105"/>
      <c r="DO116" s="105"/>
      <c r="DP116" s="105"/>
      <c r="DQ116" s="105"/>
      <c r="DR116" s="105"/>
      <c r="DS116" s="105"/>
      <c r="DT116" s="105"/>
      <c r="DU116" s="105"/>
      <c r="DV116" s="105"/>
      <c r="DW116" s="105"/>
      <c r="DX116" s="105"/>
      <c r="DY116" s="105"/>
      <c r="DZ116" s="105"/>
      <c r="EA116" s="105"/>
      <c r="EB116" s="105"/>
      <c r="EC116" s="105"/>
      <c r="ED116" s="105"/>
      <c r="EE116" s="105"/>
      <c r="EF116" s="105"/>
      <c r="EG116" s="105"/>
      <c r="EH116" s="105"/>
      <c r="EI116" s="105"/>
      <c r="EJ116" s="105"/>
      <c r="EK116" s="105"/>
      <c r="EL116" s="105"/>
      <c r="EM116" s="105"/>
      <c r="EN116" s="105"/>
      <c r="EO116" s="105"/>
      <c r="EP116" s="105"/>
      <c r="EQ116" s="105"/>
      <c r="ER116" s="105"/>
      <c r="ES116" s="105"/>
      <c r="ET116" s="105"/>
      <c r="EU116" s="105"/>
      <c r="EV116" s="105"/>
      <c r="EW116" s="105"/>
      <c r="EX116" s="105"/>
      <c r="EY116" s="105"/>
      <c r="EZ116" s="105"/>
      <c r="FA116" s="105"/>
      <c r="FB116" s="105"/>
      <c r="FC116" s="105"/>
      <c r="FD116" s="105"/>
      <c r="FE116" s="105"/>
      <c r="FF116" s="105"/>
      <c r="FG116" s="105"/>
      <c r="FH116" s="105"/>
      <c r="FI116" s="105"/>
      <c r="FJ116" s="105"/>
      <c r="FK116" s="105"/>
      <c r="FL116" s="105"/>
      <c r="FM116" s="105"/>
      <c r="FN116" s="105"/>
      <c r="FO116" s="105"/>
      <c r="FP116" s="105"/>
      <c r="FQ116" s="105"/>
      <c r="FR116" s="105"/>
      <c r="FS116" s="105"/>
      <c r="FT116" s="105"/>
      <c r="FU116" s="105"/>
      <c r="FV116" s="105"/>
      <c r="FW116" s="105"/>
      <c r="FX116" s="105"/>
      <c r="FY116" s="105"/>
      <c r="FZ116" s="105"/>
      <c r="GA116" s="105"/>
      <c r="GB116" s="105"/>
      <c r="GC116" s="105"/>
      <c r="GD116" s="105"/>
      <c r="GE116" s="105"/>
      <c r="GF116" s="105"/>
      <c r="GG116" s="105"/>
      <c r="GH116" s="105"/>
      <c r="GI116" s="105"/>
      <c r="GJ116" s="105"/>
      <c r="GK116" s="105"/>
      <c r="GL116" s="105"/>
      <c r="GM116" s="105"/>
      <c r="GN116" s="105"/>
      <c r="GO116" s="105"/>
      <c r="GP116" s="105"/>
      <c r="GQ116" s="105"/>
      <c r="GR116" s="105"/>
      <c r="GS116" s="105"/>
      <c r="GT116" s="105"/>
      <c r="GU116" s="105"/>
      <c r="GV116" s="105"/>
      <c r="GW116" s="105"/>
      <c r="GX116" s="105"/>
      <c r="GY116" s="105"/>
      <c r="GZ116" s="105"/>
      <c r="HA116" s="105"/>
      <c r="HB116" s="105"/>
      <c r="HC116" s="105"/>
      <c r="HD116" s="105"/>
      <c r="HE116" s="105"/>
      <c r="HF116" s="105"/>
      <c r="HG116" s="105"/>
      <c r="HH116" s="105"/>
      <c r="HI116" s="105"/>
      <c r="HJ116" s="105"/>
      <c r="HK116" s="105"/>
      <c r="HL116" s="105"/>
      <c r="HM116" s="105"/>
      <c r="HN116" s="105"/>
      <c r="HO116" s="105"/>
      <c r="HP116" s="105"/>
      <c r="HQ116" s="105"/>
      <c r="HR116" s="105"/>
      <c r="HS116" s="105"/>
      <c r="HT116" s="105"/>
      <c r="HU116" s="105"/>
      <c r="HV116" s="105"/>
      <c r="HW116" s="105"/>
      <c r="HX116" s="105"/>
      <c r="HY116" s="105"/>
      <c r="HZ116" s="105"/>
      <c r="IA116" s="105"/>
      <c r="IB116" s="105"/>
    </row>
    <row r="117" spans="1:236" s="116" customFormat="1" ht="26.55" customHeight="1" x14ac:dyDescent="0.25">
      <c r="A117" s="79">
        <v>111</v>
      </c>
      <c r="B117" s="113"/>
      <c r="C117" s="113"/>
      <c r="D117" s="114"/>
      <c r="E117" s="114"/>
      <c r="F117" s="115"/>
      <c r="G117" s="123" t="s">
        <v>77</v>
      </c>
      <c r="H117" s="123" t="s">
        <v>77</v>
      </c>
      <c r="I117" s="123" t="s">
        <v>77</v>
      </c>
      <c r="J117" s="123" t="s">
        <v>77</v>
      </c>
      <c r="K117" s="123" t="s">
        <v>9</v>
      </c>
      <c r="L117" s="116" t="s">
        <v>8</v>
      </c>
      <c r="M117" s="116" t="s">
        <v>8</v>
      </c>
      <c r="N117" s="116" t="s">
        <v>8</v>
      </c>
      <c r="O117" s="116" t="s">
        <v>8</v>
      </c>
      <c r="P117" s="131" t="s">
        <v>77</v>
      </c>
      <c r="Q117" s="124" t="s">
        <v>35</v>
      </c>
      <c r="R117" s="174">
        <v>0</v>
      </c>
      <c r="S117" s="175" t="s">
        <v>59</v>
      </c>
      <c r="T117" s="175" t="s">
        <v>271</v>
      </c>
      <c r="U117" s="176" t="str">
        <f t="shared" si="104"/>
        <v>&lt; 30 mn</v>
      </c>
      <c r="V117" s="177" t="s">
        <v>32</v>
      </c>
      <c r="W117" s="178" t="s">
        <v>112</v>
      </c>
      <c r="X117" s="179">
        <f t="shared" si="61"/>
        <v>0</v>
      </c>
      <c r="Y117" s="179">
        <f t="shared" si="62"/>
        <v>0</v>
      </c>
      <c r="Z117" s="179">
        <f t="shared" si="63"/>
        <v>0</v>
      </c>
      <c r="AA117" s="179">
        <f t="shared" si="64"/>
        <v>0</v>
      </c>
      <c r="AB117" s="179">
        <f t="shared" si="65"/>
        <v>0</v>
      </c>
      <c r="AC117" s="179">
        <f t="shared" si="66"/>
        <v>0</v>
      </c>
      <c r="AD117" s="179">
        <f t="shared" si="67"/>
        <v>0</v>
      </c>
      <c r="AE117" s="179">
        <f t="shared" si="68"/>
        <v>0</v>
      </c>
      <c r="AF117" s="179">
        <f t="shared" si="69"/>
        <v>0</v>
      </c>
      <c r="AG117" s="179">
        <f t="shared" si="70"/>
        <v>0</v>
      </c>
      <c r="AH117" s="179">
        <f t="shared" si="71"/>
        <v>0</v>
      </c>
      <c r="AI117" s="179">
        <f t="shared" si="72"/>
        <v>0</v>
      </c>
      <c r="AJ117" s="180">
        <f t="shared" si="91"/>
        <v>0</v>
      </c>
      <c r="AK117" s="180">
        <f t="shared" si="92"/>
        <v>0</v>
      </c>
      <c r="AL117" s="180" t="str">
        <f t="shared" si="93"/>
        <v>0</v>
      </c>
      <c r="AM117" s="180" t="str">
        <f t="shared" si="100"/>
        <v>0</v>
      </c>
      <c r="AN117" s="180" t="str">
        <f t="shared" si="101"/>
        <v>0</v>
      </c>
      <c r="AO117" s="181" t="str">
        <f t="shared" si="94"/>
        <v>NON</v>
      </c>
      <c r="AP117" s="181" t="str">
        <f t="shared" si="112"/>
        <v>NON</v>
      </c>
      <c r="AQ117" s="181" t="str">
        <f t="shared" si="102"/>
        <v>NON</v>
      </c>
      <c r="AR117" s="181" t="str">
        <f t="shared" si="73"/>
        <v>NON</v>
      </c>
      <c r="AS117" s="182">
        <f t="shared" si="74"/>
        <v>0</v>
      </c>
      <c r="AT117" s="182">
        <f t="shared" si="75"/>
        <v>0</v>
      </c>
      <c r="AU117" s="182">
        <f t="shared" si="76"/>
        <v>0</v>
      </c>
      <c r="AV117" s="182">
        <f t="shared" si="77"/>
        <v>0</v>
      </c>
      <c r="AW117" s="182">
        <f t="shared" si="78"/>
        <v>1</v>
      </c>
      <c r="AX117" s="182">
        <f t="shared" si="79"/>
        <v>1</v>
      </c>
      <c r="AY117" s="182">
        <f t="shared" si="80"/>
        <v>1</v>
      </c>
      <c r="AZ117" s="182">
        <f t="shared" si="81"/>
        <v>1</v>
      </c>
      <c r="BA117" s="182">
        <f t="shared" si="82"/>
        <v>1</v>
      </c>
      <c r="BB117" s="183">
        <f t="shared" si="95"/>
        <v>0</v>
      </c>
      <c r="BC117" s="184">
        <f t="shared" si="105"/>
        <v>11</v>
      </c>
      <c r="BD117" s="184">
        <f t="shared" si="106"/>
        <v>11</v>
      </c>
      <c r="BE117" s="185">
        <f t="shared" si="107"/>
        <v>1</v>
      </c>
      <c r="BF117" s="185">
        <f t="shared" si="83"/>
        <v>1</v>
      </c>
      <c r="BG117" s="186">
        <f t="shared" si="96"/>
        <v>1</v>
      </c>
      <c r="BH117" s="187">
        <f t="shared" si="108"/>
        <v>1</v>
      </c>
      <c r="BI117" s="187">
        <f t="shared" si="109"/>
        <v>1</v>
      </c>
      <c r="BJ117" s="187" t="str">
        <f t="shared" si="110"/>
        <v>Faible</v>
      </c>
      <c r="BK117" s="187">
        <f t="shared" si="111"/>
        <v>1</v>
      </c>
      <c r="BL117" s="187">
        <f t="shared" si="84"/>
        <v>1</v>
      </c>
      <c r="BM117" s="187">
        <f t="shared" si="85"/>
        <v>0.5</v>
      </c>
      <c r="BN117" s="187">
        <f t="shared" si="86"/>
        <v>1</v>
      </c>
      <c r="BO117" s="186">
        <f t="shared" si="97"/>
        <v>0.5</v>
      </c>
      <c r="BP117" s="188" t="str">
        <f t="shared" si="98"/>
        <v>RISQUE MINIME</v>
      </c>
      <c r="BQ117" s="182">
        <f t="shared" si="87"/>
        <v>0</v>
      </c>
      <c r="BR117" s="182">
        <f t="shared" si="88"/>
        <v>0</v>
      </c>
      <c r="BS117" s="182">
        <f t="shared" si="89"/>
        <v>0</v>
      </c>
      <c r="BT117" s="182">
        <f t="shared" si="90"/>
        <v>0</v>
      </c>
      <c r="BU117" s="182">
        <f t="shared" si="99"/>
        <v>0</v>
      </c>
      <c r="BV117" s="159" t="str">
        <f t="shared" si="103"/>
        <v>NON</v>
      </c>
      <c r="BW117" s="105"/>
      <c r="BX117" s="105"/>
      <c r="BY117" s="105"/>
      <c r="BZ117" s="105"/>
      <c r="CA117" s="105"/>
      <c r="CB117" s="105"/>
      <c r="CC117" s="105"/>
      <c r="CD117" s="105"/>
      <c r="CE117" s="105"/>
      <c r="CF117" s="105"/>
      <c r="CG117" s="105"/>
      <c r="CH117" s="105"/>
      <c r="CI117" s="105"/>
      <c r="CJ117" s="105"/>
      <c r="CK117" s="105"/>
      <c r="CL117" s="105"/>
      <c r="CM117" s="105"/>
      <c r="CN117" s="105"/>
      <c r="CO117" s="105"/>
      <c r="CP117" s="105"/>
      <c r="CQ117" s="105"/>
      <c r="CR117" s="105"/>
      <c r="CS117" s="105"/>
      <c r="CT117" s="105"/>
      <c r="CU117" s="105"/>
      <c r="CV117" s="105"/>
      <c r="CW117" s="105"/>
      <c r="CX117" s="105"/>
      <c r="CY117" s="105"/>
      <c r="CZ117" s="105"/>
      <c r="DA117" s="105"/>
      <c r="DB117" s="105"/>
      <c r="DC117" s="105"/>
      <c r="DD117" s="105"/>
      <c r="DE117" s="105"/>
      <c r="DF117" s="105"/>
      <c r="DG117" s="105"/>
      <c r="DH117" s="105"/>
      <c r="DI117" s="105"/>
      <c r="DJ117" s="105"/>
      <c r="DK117" s="105"/>
      <c r="DL117" s="105"/>
      <c r="DM117" s="105"/>
      <c r="DN117" s="105"/>
      <c r="DO117" s="105"/>
      <c r="DP117" s="105"/>
      <c r="DQ117" s="105"/>
      <c r="DR117" s="105"/>
      <c r="DS117" s="105"/>
      <c r="DT117" s="105"/>
      <c r="DU117" s="105"/>
      <c r="DV117" s="105"/>
      <c r="DW117" s="105"/>
      <c r="DX117" s="105"/>
      <c r="DY117" s="105"/>
      <c r="DZ117" s="105"/>
      <c r="EA117" s="105"/>
      <c r="EB117" s="105"/>
      <c r="EC117" s="105"/>
      <c r="ED117" s="105"/>
      <c r="EE117" s="105"/>
      <c r="EF117" s="105"/>
      <c r="EG117" s="105"/>
      <c r="EH117" s="105"/>
      <c r="EI117" s="105"/>
      <c r="EJ117" s="105"/>
      <c r="EK117" s="105"/>
      <c r="EL117" s="105"/>
      <c r="EM117" s="105"/>
      <c r="EN117" s="105"/>
      <c r="EO117" s="105"/>
      <c r="EP117" s="105"/>
      <c r="EQ117" s="105"/>
      <c r="ER117" s="105"/>
      <c r="ES117" s="105"/>
      <c r="ET117" s="105"/>
      <c r="EU117" s="105"/>
      <c r="EV117" s="105"/>
      <c r="EW117" s="105"/>
      <c r="EX117" s="105"/>
      <c r="EY117" s="105"/>
      <c r="EZ117" s="105"/>
      <c r="FA117" s="105"/>
      <c r="FB117" s="105"/>
      <c r="FC117" s="105"/>
      <c r="FD117" s="105"/>
      <c r="FE117" s="105"/>
      <c r="FF117" s="105"/>
      <c r="FG117" s="105"/>
      <c r="FH117" s="105"/>
      <c r="FI117" s="105"/>
      <c r="FJ117" s="105"/>
      <c r="FK117" s="105"/>
      <c r="FL117" s="105"/>
      <c r="FM117" s="105"/>
      <c r="FN117" s="105"/>
      <c r="FO117" s="105"/>
      <c r="FP117" s="105"/>
      <c r="FQ117" s="105"/>
      <c r="FR117" s="105"/>
      <c r="FS117" s="105"/>
      <c r="FT117" s="105"/>
      <c r="FU117" s="105"/>
      <c r="FV117" s="105"/>
      <c r="FW117" s="105"/>
      <c r="FX117" s="105"/>
      <c r="FY117" s="105"/>
      <c r="FZ117" s="105"/>
      <c r="GA117" s="105"/>
      <c r="GB117" s="105"/>
      <c r="GC117" s="105"/>
      <c r="GD117" s="105"/>
      <c r="GE117" s="105"/>
      <c r="GF117" s="105"/>
      <c r="GG117" s="105"/>
      <c r="GH117" s="105"/>
      <c r="GI117" s="105"/>
      <c r="GJ117" s="105"/>
      <c r="GK117" s="105"/>
      <c r="GL117" s="105"/>
      <c r="GM117" s="105"/>
      <c r="GN117" s="105"/>
      <c r="GO117" s="105"/>
      <c r="GP117" s="105"/>
      <c r="GQ117" s="105"/>
      <c r="GR117" s="105"/>
      <c r="GS117" s="105"/>
      <c r="GT117" s="105"/>
      <c r="GU117" s="105"/>
      <c r="GV117" s="105"/>
      <c r="GW117" s="105"/>
      <c r="GX117" s="105"/>
      <c r="GY117" s="105"/>
      <c r="GZ117" s="105"/>
      <c r="HA117" s="105"/>
      <c r="HB117" s="105"/>
      <c r="HC117" s="105"/>
      <c r="HD117" s="105"/>
      <c r="HE117" s="105"/>
      <c r="HF117" s="105"/>
      <c r="HG117" s="105"/>
      <c r="HH117" s="105"/>
      <c r="HI117" s="105"/>
      <c r="HJ117" s="105"/>
      <c r="HK117" s="105"/>
      <c r="HL117" s="105"/>
      <c r="HM117" s="105"/>
      <c r="HN117" s="105"/>
      <c r="HO117" s="105"/>
      <c r="HP117" s="105"/>
      <c r="HQ117" s="105"/>
      <c r="HR117" s="105"/>
      <c r="HS117" s="105"/>
      <c r="HT117" s="105"/>
      <c r="HU117" s="105"/>
      <c r="HV117" s="105"/>
      <c r="HW117" s="105"/>
      <c r="HX117" s="105"/>
      <c r="HY117" s="105"/>
      <c r="HZ117" s="105"/>
      <c r="IA117" s="105"/>
      <c r="IB117" s="105"/>
    </row>
    <row r="118" spans="1:236" s="116" customFormat="1" ht="26.55" customHeight="1" x14ac:dyDescent="0.25">
      <c r="A118" s="79">
        <v>112</v>
      </c>
      <c r="B118" s="113"/>
      <c r="C118" s="113"/>
      <c r="D118" s="114"/>
      <c r="E118" s="114"/>
      <c r="F118" s="115"/>
      <c r="G118" s="123" t="s">
        <v>77</v>
      </c>
      <c r="H118" s="123" t="s">
        <v>77</v>
      </c>
      <c r="I118" s="123" t="s">
        <v>77</v>
      </c>
      <c r="J118" s="123" t="s">
        <v>77</v>
      </c>
      <c r="K118" s="123" t="s">
        <v>9</v>
      </c>
      <c r="L118" s="116" t="s">
        <v>8</v>
      </c>
      <c r="M118" s="116" t="s">
        <v>8</v>
      </c>
      <c r="N118" s="116" t="s">
        <v>8</v>
      </c>
      <c r="O118" s="116" t="s">
        <v>8</v>
      </c>
      <c r="P118" s="131" t="s">
        <v>77</v>
      </c>
      <c r="Q118" s="124" t="s">
        <v>35</v>
      </c>
      <c r="R118" s="174">
        <v>0</v>
      </c>
      <c r="S118" s="175" t="s">
        <v>59</v>
      </c>
      <c r="T118" s="175" t="s">
        <v>271</v>
      </c>
      <c r="U118" s="176" t="str">
        <f t="shared" si="104"/>
        <v>&lt; 30 mn</v>
      </c>
      <c r="V118" s="177" t="s">
        <v>32</v>
      </c>
      <c r="W118" s="178" t="s">
        <v>112</v>
      </c>
      <c r="X118" s="179">
        <f t="shared" si="61"/>
        <v>0</v>
      </c>
      <c r="Y118" s="179">
        <f t="shared" si="62"/>
        <v>0</v>
      </c>
      <c r="Z118" s="179">
        <f t="shared" si="63"/>
        <v>0</v>
      </c>
      <c r="AA118" s="179">
        <f t="shared" si="64"/>
        <v>0</v>
      </c>
      <c r="AB118" s="179">
        <f t="shared" si="65"/>
        <v>0</v>
      </c>
      <c r="AC118" s="179">
        <f t="shared" si="66"/>
        <v>0</v>
      </c>
      <c r="AD118" s="179">
        <f t="shared" si="67"/>
        <v>0</v>
      </c>
      <c r="AE118" s="179">
        <f t="shared" si="68"/>
        <v>0</v>
      </c>
      <c r="AF118" s="179">
        <f t="shared" si="69"/>
        <v>0</v>
      </c>
      <c r="AG118" s="179">
        <f t="shared" si="70"/>
        <v>0</v>
      </c>
      <c r="AH118" s="179">
        <f t="shared" si="71"/>
        <v>0</v>
      </c>
      <c r="AI118" s="179">
        <f t="shared" si="72"/>
        <v>0</v>
      </c>
      <c r="AJ118" s="180">
        <f t="shared" si="91"/>
        <v>0</v>
      </c>
      <c r="AK118" s="180">
        <f t="shared" si="92"/>
        <v>0</v>
      </c>
      <c r="AL118" s="180" t="str">
        <f t="shared" si="93"/>
        <v>0</v>
      </c>
      <c r="AM118" s="180" t="str">
        <f t="shared" si="100"/>
        <v>0</v>
      </c>
      <c r="AN118" s="180" t="str">
        <f t="shared" si="101"/>
        <v>0</v>
      </c>
      <c r="AO118" s="181" t="str">
        <f t="shared" si="94"/>
        <v>NON</v>
      </c>
      <c r="AP118" s="181" t="str">
        <f t="shared" si="112"/>
        <v>NON</v>
      </c>
      <c r="AQ118" s="181" t="str">
        <f t="shared" si="102"/>
        <v>NON</v>
      </c>
      <c r="AR118" s="181" t="str">
        <f t="shared" si="73"/>
        <v>NON</v>
      </c>
      <c r="AS118" s="182">
        <f t="shared" si="74"/>
        <v>0</v>
      </c>
      <c r="AT118" s="182">
        <f t="shared" si="75"/>
        <v>0</v>
      </c>
      <c r="AU118" s="182">
        <f t="shared" si="76"/>
        <v>0</v>
      </c>
      <c r="AV118" s="182">
        <f t="shared" si="77"/>
        <v>0</v>
      </c>
      <c r="AW118" s="182">
        <f t="shared" si="78"/>
        <v>1</v>
      </c>
      <c r="AX118" s="182">
        <f t="shared" si="79"/>
        <v>1</v>
      </c>
      <c r="AY118" s="182">
        <f t="shared" si="80"/>
        <v>1</v>
      </c>
      <c r="AZ118" s="182">
        <f t="shared" si="81"/>
        <v>1</v>
      </c>
      <c r="BA118" s="182">
        <f t="shared" si="82"/>
        <v>1</v>
      </c>
      <c r="BB118" s="183">
        <f t="shared" si="95"/>
        <v>0</v>
      </c>
      <c r="BC118" s="184">
        <f t="shared" si="105"/>
        <v>11</v>
      </c>
      <c r="BD118" s="184">
        <f t="shared" si="106"/>
        <v>11</v>
      </c>
      <c r="BE118" s="185">
        <f t="shared" si="107"/>
        <v>1</v>
      </c>
      <c r="BF118" s="185">
        <f t="shared" si="83"/>
        <v>1</v>
      </c>
      <c r="BG118" s="186">
        <f t="shared" si="96"/>
        <v>1</v>
      </c>
      <c r="BH118" s="187">
        <f t="shared" si="108"/>
        <v>1</v>
      </c>
      <c r="BI118" s="187">
        <f t="shared" si="109"/>
        <v>1</v>
      </c>
      <c r="BJ118" s="187" t="str">
        <f t="shared" si="110"/>
        <v>Faible</v>
      </c>
      <c r="BK118" s="187">
        <f t="shared" si="111"/>
        <v>1</v>
      </c>
      <c r="BL118" s="187">
        <f t="shared" si="84"/>
        <v>1</v>
      </c>
      <c r="BM118" s="187">
        <f t="shared" si="85"/>
        <v>0.5</v>
      </c>
      <c r="BN118" s="187">
        <f t="shared" si="86"/>
        <v>1</v>
      </c>
      <c r="BO118" s="186">
        <f t="shared" si="97"/>
        <v>0.5</v>
      </c>
      <c r="BP118" s="188" t="str">
        <f t="shared" si="98"/>
        <v>RISQUE MINIME</v>
      </c>
      <c r="BQ118" s="182">
        <f t="shared" si="87"/>
        <v>0</v>
      </c>
      <c r="BR118" s="182">
        <f t="shared" si="88"/>
        <v>0</v>
      </c>
      <c r="BS118" s="182">
        <f t="shared" si="89"/>
        <v>0</v>
      </c>
      <c r="BT118" s="182">
        <f t="shared" si="90"/>
        <v>0</v>
      </c>
      <c r="BU118" s="182">
        <f t="shared" si="99"/>
        <v>0</v>
      </c>
      <c r="BV118" s="159" t="str">
        <f t="shared" si="103"/>
        <v>NON</v>
      </c>
      <c r="BW118" s="105"/>
      <c r="BX118" s="105"/>
      <c r="BY118" s="105"/>
      <c r="BZ118" s="105"/>
      <c r="CA118" s="105"/>
      <c r="CB118" s="105"/>
      <c r="CC118" s="105"/>
      <c r="CD118" s="105"/>
      <c r="CE118" s="105"/>
      <c r="CF118" s="105"/>
      <c r="CG118" s="105"/>
      <c r="CH118" s="105"/>
      <c r="CI118" s="105"/>
      <c r="CJ118" s="105"/>
      <c r="CK118" s="105"/>
      <c r="CL118" s="105"/>
      <c r="CM118" s="105"/>
      <c r="CN118" s="105"/>
      <c r="CO118" s="105"/>
      <c r="CP118" s="105"/>
      <c r="CQ118" s="105"/>
      <c r="CR118" s="105"/>
      <c r="CS118" s="105"/>
      <c r="CT118" s="105"/>
      <c r="CU118" s="105"/>
      <c r="CV118" s="105"/>
      <c r="CW118" s="105"/>
      <c r="CX118" s="105"/>
      <c r="CY118" s="105"/>
      <c r="CZ118" s="105"/>
      <c r="DA118" s="105"/>
      <c r="DB118" s="105"/>
      <c r="DC118" s="105"/>
      <c r="DD118" s="105"/>
      <c r="DE118" s="105"/>
      <c r="DF118" s="105"/>
      <c r="DG118" s="105"/>
      <c r="DH118" s="105"/>
      <c r="DI118" s="105"/>
      <c r="DJ118" s="105"/>
      <c r="DK118" s="105"/>
      <c r="DL118" s="105"/>
      <c r="DM118" s="105"/>
      <c r="DN118" s="105"/>
      <c r="DO118" s="105"/>
      <c r="DP118" s="105"/>
      <c r="DQ118" s="105"/>
      <c r="DR118" s="105"/>
      <c r="DS118" s="105"/>
      <c r="DT118" s="105"/>
      <c r="DU118" s="105"/>
      <c r="DV118" s="105"/>
      <c r="DW118" s="105"/>
      <c r="DX118" s="105"/>
      <c r="DY118" s="105"/>
      <c r="DZ118" s="105"/>
      <c r="EA118" s="105"/>
      <c r="EB118" s="105"/>
      <c r="EC118" s="105"/>
      <c r="ED118" s="105"/>
      <c r="EE118" s="105"/>
      <c r="EF118" s="105"/>
      <c r="EG118" s="105"/>
      <c r="EH118" s="105"/>
      <c r="EI118" s="105"/>
      <c r="EJ118" s="105"/>
      <c r="EK118" s="105"/>
      <c r="EL118" s="105"/>
      <c r="EM118" s="105"/>
      <c r="EN118" s="105"/>
      <c r="EO118" s="105"/>
      <c r="EP118" s="105"/>
      <c r="EQ118" s="105"/>
      <c r="ER118" s="105"/>
      <c r="ES118" s="105"/>
      <c r="ET118" s="105"/>
      <c r="EU118" s="105"/>
      <c r="EV118" s="105"/>
      <c r="EW118" s="105"/>
      <c r="EX118" s="105"/>
      <c r="EY118" s="105"/>
      <c r="EZ118" s="105"/>
      <c r="FA118" s="105"/>
      <c r="FB118" s="105"/>
      <c r="FC118" s="105"/>
      <c r="FD118" s="105"/>
      <c r="FE118" s="105"/>
      <c r="FF118" s="105"/>
      <c r="FG118" s="105"/>
      <c r="FH118" s="105"/>
      <c r="FI118" s="105"/>
      <c r="FJ118" s="105"/>
      <c r="FK118" s="105"/>
      <c r="FL118" s="105"/>
      <c r="FM118" s="105"/>
      <c r="FN118" s="105"/>
      <c r="FO118" s="105"/>
      <c r="FP118" s="105"/>
      <c r="FQ118" s="105"/>
      <c r="FR118" s="105"/>
      <c r="FS118" s="105"/>
      <c r="FT118" s="105"/>
      <c r="FU118" s="105"/>
      <c r="FV118" s="105"/>
      <c r="FW118" s="105"/>
      <c r="FX118" s="105"/>
      <c r="FY118" s="105"/>
      <c r="FZ118" s="105"/>
      <c r="GA118" s="105"/>
      <c r="GB118" s="105"/>
      <c r="GC118" s="105"/>
      <c r="GD118" s="105"/>
      <c r="GE118" s="105"/>
      <c r="GF118" s="105"/>
      <c r="GG118" s="105"/>
      <c r="GH118" s="105"/>
      <c r="GI118" s="105"/>
      <c r="GJ118" s="105"/>
      <c r="GK118" s="105"/>
      <c r="GL118" s="105"/>
      <c r="GM118" s="105"/>
      <c r="GN118" s="105"/>
      <c r="GO118" s="105"/>
      <c r="GP118" s="105"/>
      <c r="GQ118" s="105"/>
      <c r="GR118" s="105"/>
      <c r="GS118" s="105"/>
      <c r="GT118" s="105"/>
      <c r="GU118" s="105"/>
      <c r="GV118" s="105"/>
      <c r="GW118" s="105"/>
      <c r="GX118" s="105"/>
      <c r="GY118" s="105"/>
      <c r="GZ118" s="105"/>
      <c r="HA118" s="105"/>
      <c r="HB118" s="105"/>
      <c r="HC118" s="105"/>
      <c r="HD118" s="105"/>
      <c r="HE118" s="105"/>
      <c r="HF118" s="105"/>
      <c r="HG118" s="105"/>
      <c r="HH118" s="105"/>
      <c r="HI118" s="105"/>
      <c r="HJ118" s="105"/>
      <c r="HK118" s="105"/>
      <c r="HL118" s="105"/>
      <c r="HM118" s="105"/>
      <c r="HN118" s="105"/>
      <c r="HO118" s="105"/>
      <c r="HP118" s="105"/>
      <c r="HQ118" s="105"/>
      <c r="HR118" s="105"/>
      <c r="HS118" s="105"/>
      <c r="HT118" s="105"/>
      <c r="HU118" s="105"/>
      <c r="HV118" s="105"/>
      <c r="HW118" s="105"/>
      <c r="HX118" s="105"/>
      <c r="HY118" s="105"/>
      <c r="HZ118" s="105"/>
      <c r="IA118" s="105"/>
      <c r="IB118" s="105"/>
    </row>
    <row r="119" spans="1:236" s="116" customFormat="1" ht="26.55" customHeight="1" x14ac:dyDescent="0.25">
      <c r="A119" s="79">
        <v>113</v>
      </c>
      <c r="B119" s="113"/>
      <c r="C119" s="113"/>
      <c r="D119" s="114"/>
      <c r="E119" s="114"/>
      <c r="F119" s="115"/>
      <c r="G119" s="123" t="s">
        <v>77</v>
      </c>
      <c r="H119" s="123" t="s">
        <v>77</v>
      </c>
      <c r="I119" s="123" t="s">
        <v>77</v>
      </c>
      <c r="J119" s="123" t="s">
        <v>77</v>
      </c>
      <c r="K119" s="123" t="s">
        <v>9</v>
      </c>
      <c r="L119" s="116" t="s">
        <v>8</v>
      </c>
      <c r="M119" s="116" t="s">
        <v>8</v>
      </c>
      <c r="N119" s="116" t="s">
        <v>8</v>
      </c>
      <c r="O119" s="116" t="s">
        <v>8</v>
      </c>
      <c r="P119" s="131" t="s">
        <v>77</v>
      </c>
      <c r="Q119" s="124" t="s">
        <v>35</v>
      </c>
      <c r="R119" s="174">
        <v>0</v>
      </c>
      <c r="S119" s="175" t="s">
        <v>59</v>
      </c>
      <c r="T119" s="175" t="s">
        <v>271</v>
      </c>
      <c r="U119" s="176" t="str">
        <f t="shared" si="104"/>
        <v>&lt; 30 mn</v>
      </c>
      <c r="V119" s="177" t="s">
        <v>32</v>
      </c>
      <c r="W119" s="178" t="s">
        <v>112</v>
      </c>
      <c r="X119" s="179">
        <f t="shared" si="61"/>
        <v>0</v>
      </c>
      <c r="Y119" s="179">
        <f t="shared" si="62"/>
        <v>0</v>
      </c>
      <c r="Z119" s="179">
        <f t="shared" si="63"/>
        <v>0</v>
      </c>
      <c r="AA119" s="179">
        <f t="shared" si="64"/>
        <v>0</v>
      </c>
      <c r="AB119" s="179">
        <f t="shared" si="65"/>
        <v>0</v>
      </c>
      <c r="AC119" s="179">
        <f t="shared" si="66"/>
        <v>0</v>
      </c>
      <c r="AD119" s="179">
        <f t="shared" si="67"/>
        <v>0</v>
      </c>
      <c r="AE119" s="179">
        <f t="shared" si="68"/>
        <v>0</v>
      </c>
      <c r="AF119" s="179">
        <f t="shared" si="69"/>
        <v>0</v>
      </c>
      <c r="AG119" s="179">
        <f t="shared" si="70"/>
        <v>0</v>
      </c>
      <c r="AH119" s="179">
        <f t="shared" si="71"/>
        <v>0</v>
      </c>
      <c r="AI119" s="179">
        <f t="shared" si="72"/>
        <v>0</v>
      </c>
      <c r="AJ119" s="180">
        <f t="shared" si="91"/>
        <v>0</v>
      </c>
      <c r="AK119" s="180">
        <f t="shared" si="92"/>
        <v>0</v>
      </c>
      <c r="AL119" s="180" t="str">
        <f t="shared" si="93"/>
        <v>0</v>
      </c>
      <c r="AM119" s="180" t="str">
        <f t="shared" si="100"/>
        <v>0</v>
      </c>
      <c r="AN119" s="180" t="str">
        <f t="shared" si="101"/>
        <v>0</v>
      </c>
      <c r="AO119" s="181" t="str">
        <f t="shared" si="94"/>
        <v>NON</v>
      </c>
      <c r="AP119" s="181" t="str">
        <f t="shared" si="112"/>
        <v>NON</v>
      </c>
      <c r="AQ119" s="181" t="str">
        <f t="shared" si="102"/>
        <v>NON</v>
      </c>
      <c r="AR119" s="181" t="str">
        <f t="shared" si="73"/>
        <v>NON</v>
      </c>
      <c r="AS119" s="182">
        <f t="shared" si="74"/>
        <v>0</v>
      </c>
      <c r="AT119" s="182">
        <f t="shared" si="75"/>
        <v>0</v>
      </c>
      <c r="AU119" s="182">
        <f t="shared" si="76"/>
        <v>0</v>
      </c>
      <c r="AV119" s="182">
        <f t="shared" si="77"/>
        <v>0</v>
      </c>
      <c r="AW119" s="182">
        <f t="shared" si="78"/>
        <v>1</v>
      </c>
      <c r="AX119" s="182">
        <f t="shared" si="79"/>
        <v>1</v>
      </c>
      <c r="AY119" s="182">
        <f t="shared" si="80"/>
        <v>1</v>
      </c>
      <c r="AZ119" s="182">
        <f t="shared" si="81"/>
        <v>1</v>
      </c>
      <c r="BA119" s="182">
        <f t="shared" si="82"/>
        <v>1</v>
      </c>
      <c r="BB119" s="183">
        <f t="shared" si="95"/>
        <v>0</v>
      </c>
      <c r="BC119" s="184">
        <f t="shared" si="105"/>
        <v>11</v>
      </c>
      <c r="BD119" s="184">
        <f t="shared" si="106"/>
        <v>11</v>
      </c>
      <c r="BE119" s="185">
        <f t="shared" si="107"/>
        <v>1</v>
      </c>
      <c r="BF119" s="185">
        <f t="shared" si="83"/>
        <v>1</v>
      </c>
      <c r="BG119" s="186">
        <f t="shared" si="96"/>
        <v>1</v>
      </c>
      <c r="BH119" s="187">
        <f t="shared" si="108"/>
        <v>1</v>
      </c>
      <c r="BI119" s="187">
        <f t="shared" si="109"/>
        <v>1</v>
      </c>
      <c r="BJ119" s="187" t="str">
        <f t="shared" si="110"/>
        <v>Faible</v>
      </c>
      <c r="BK119" s="187">
        <f t="shared" si="111"/>
        <v>1</v>
      </c>
      <c r="BL119" s="187">
        <f t="shared" si="84"/>
        <v>1</v>
      </c>
      <c r="BM119" s="187">
        <f t="shared" si="85"/>
        <v>0.5</v>
      </c>
      <c r="BN119" s="187">
        <f t="shared" si="86"/>
        <v>1</v>
      </c>
      <c r="BO119" s="186">
        <f t="shared" si="97"/>
        <v>0.5</v>
      </c>
      <c r="BP119" s="188" t="str">
        <f t="shared" si="98"/>
        <v>RISQUE MINIME</v>
      </c>
      <c r="BQ119" s="182">
        <f t="shared" si="87"/>
        <v>0</v>
      </c>
      <c r="BR119" s="182">
        <f t="shared" si="88"/>
        <v>0</v>
      </c>
      <c r="BS119" s="182">
        <f t="shared" si="89"/>
        <v>0</v>
      </c>
      <c r="BT119" s="182">
        <f t="shared" si="90"/>
        <v>0</v>
      </c>
      <c r="BU119" s="182">
        <f t="shared" si="99"/>
        <v>0</v>
      </c>
      <c r="BV119" s="159" t="str">
        <f t="shared" si="103"/>
        <v>NON</v>
      </c>
      <c r="BW119" s="105"/>
      <c r="BX119" s="105"/>
      <c r="BY119" s="105"/>
      <c r="BZ119" s="105"/>
      <c r="CA119" s="105"/>
      <c r="CB119" s="105"/>
      <c r="CC119" s="105"/>
      <c r="CD119" s="105"/>
      <c r="CE119" s="105"/>
      <c r="CF119" s="105"/>
      <c r="CG119" s="105"/>
      <c r="CH119" s="105"/>
      <c r="CI119" s="105"/>
      <c r="CJ119" s="105"/>
      <c r="CK119" s="105"/>
      <c r="CL119" s="105"/>
      <c r="CM119" s="105"/>
      <c r="CN119" s="105"/>
      <c r="CO119" s="105"/>
      <c r="CP119" s="105"/>
      <c r="CQ119" s="105"/>
      <c r="CR119" s="105"/>
      <c r="CS119" s="105"/>
      <c r="CT119" s="105"/>
      <c r="CU119" s="105"/>
      <c r="CV119" s="105"/>
      <c r="CW119" s="105"/>
      <c r="CX119" s="105"/>
      <c r="CY119" s="105"/>
      <c r="CZ119" s="105"/>
      <c r="DA119" s="105"/>
      <c r="DB119" s="105"/>
      <c r="DC119" s="105"/>
      <c r="DD119" s="105"/>
      <c r="DE119" s="105"/>
      <c r="DF119" s="105"/>
      <c r="DG119" s="105"/>
      <c r="DH119" s="105"/>
      <c r="DI119" s="105"/>
      <c r="DJ119" s="105"/>
      <c r="DK119" s="105"/>
      <c r="DL119" s="105"/>
      <c r="DM119" s="105"/>
      <c r="DN119" s="105"/>
      <c r="DO119" s="105"/>
      <c r="DP119" s="105"/>
      <c r="DQ119" s="105"/>
      <c r="DR119" s="105"/>
      <c r="DS119" s="105"/>
      <c r="DT119" s="105"/>
      <c r="DU119" s="105"/>
      <c r="DV119" s="105"/>
      <c r="DW119" s="105"/>
      <c r="DX119" s="105"/>
      <c r="DY119" s="105"/>
      <c r="DZ119" s="105"/>
      <c r="EA119" s="105"/>
      <c r="EB119" s="105"/>
      <c r="EC119" s="105"/>
      <c r="ED119" s="105"/>
      <c r="EE119" s="105"/>
      <c r="EF119" s="105"/>
      <c r="EG119" s="105"/>
      <c r="EH119" s="105"/>
      <c r="EI119" s="105"/>
      <c r="EJ119" s="105"/>
      <c r="EK119" s="105"/>
      <c r="EL119" s="105"/>
      <c r="EM119" s="105"/>
      <c r="EN119" s="105"/>
      <c r="EO119" s="105"/>
      <c r="EP119" s="105"/>
      <c r="EQ119" s="105"/>
      <c r="ER119" s="105"/>
      <c r="ES119" s="105"/>
      <c r="ET119" s="105"/>
      <c r="EU119" s="105"/>
      <c r="EV119" s="105"/>
      <c r="EW119" s="105"/>
      <c r="EX119" s="105"/>
      <c r="EY119" s="105"/>
      <c r="EZ119" s="105"/>
      <c r="FA119" s="105"/>
      <c r="FB119" s="105"/>
      <c r="FC119" s="105"/>
      <c r="FD119" s="105"/>
      <c r="FE119" s="105"/>
      <c r="FF119" s="105"/>
      <c r="FG119" s="105"/>
      <c r="FH119" s="105"/>
      <c r="FI119" s="105"/>
      <c r="FJ119" s="105"/>
      <c r="FK119" s="105"/>
      <c r="FL119" s="105"/>
      <c r="FM119" s="105"/>
      <c r="FN119" s="105"/>
      <c r="FO119" s="105"/>
      <c r="FP119" s="105"/>
      <c r="FQ119" s="105"/>
      <c r="FR119" s="105"/>
      <c r="FS119" s="105"/>
      <c r="FT119" s="105"/>
      <c r="FU119" s="105"/>
      <c r="FV119" s="105"/>
      <c r="FW119" s="105"/>
      <c r="FX119" s="105"/>
      <c r="FY119" s="105"/>
      <c r="FZ119" s="105"/>
      <c r="GA119" s="105"/>
      <c r="GB119" s="105"/>
      <c r="GC119" s="105"/>
      <c r="GD119" s="105"/>
      <c r="GE119" s="105"/>
      <c r="GF119" s="105"/>
      <c r="GG119" s="105"/>
      <c r="GH119" s="105"/>
      <c r="GI119" s="105"/>
      <c r="GJ119" s="105"/>
      <c r="GK119" s="105"/>
      <c r="GL119" s="105"/>
      <c r="GM119" s="105"/>
      <c r="GN119" s="105"/>
      <c r="GO119" s="105"/>
      <c r="GP119" s="105"/>
      <c r="GQ119" s="105"/>
      <c r="GR119" s="105"/>
      <c r="GS119" s="105"/>
      <c r="GT119" s="105"/>
      <c r="GU119" s="105"/>
      <c r="GV119" s="105"/>
      <c r="GW119" s="105"/>
      <c r="GX119" s="105"/>
      <c r="GY119" s="105"/>
      <c r="GZ119" s="105"/>
      <c r="HA119" s="105"/>
      <c r="HB119" s="105"/>
      <c r="HC119" s="105"/>
      <c r="HD119" s="105"/>
      <c r="HE119" s="105"/>
      <c r="HF119" s="105"/>
      <c r="HG119" s="105"/>
      <c r="HH119" s="105"/>
      <c r="HI119" s="105"/>
      <c r="HJ119" s="105"/>
      <c r="HK119" s="105"/>
      <c r="HL119" s="105"/>
      <c r="HM119" s="105"/>
      <c r="HN119" s="105"/>
      <c r="HO119" s="105"/>
      <c r="HP119" s="105"/>
      <c r="HQ119" s="105"/>
      <c r="HR119" s="105"/>
      <c r="HS119" s="105"/>
      <c r="HT119" s="105"/>
      <c r="HU119" s="105"/>
      <c r="HV119" s="105"/>
      <c r="HW119" s="105"/>
      <c r="HX119" s="105"/>
      <c r="HY119" s="105"/>
      <c r="HZ119" s="105"/>
      <c r="IA119" s="105"/>
      <c r="IB119" s="105"/>
    </row>
    <row r="120" spans="1:236" s="116" customFormat="1" ht="26.55" customHeight="1" x14ac:dyDescent="0.25">
      <c r="A120" s="79">
        <v>114</v>
      </c>
      <c r="B120" s="113"/>
      <c r="C120" s="113"/>
      <c r="D120" s="114"/>
      <c r="E120" s="114"/>
      <c r="F120" s="115"/>
      <c r="G120" s="123" t="s">
        <v>77</v>
      </c>
      <c r="H120" s="123" t="s">
        <v>77</v>
      </c>
      <c r="I120" s="123" t="s">
        <v>77</v>
      </c>
      <c r="J120" s="123" t="s">
        <v>77</v>
      </c>
      <c r="K120" s="123" t="s">
        <v>9</v>
      </c>
      <c r="L120" s="116" t="s">
        <v>8</v>
      </c>
      <c r="M120" s="116" t="s">
        <v>8</v>
      </c>
      <c r="N120" s="116" t="s">
        <v>8</v>
      </c>
      <c r="O120" s="116" t="s">
        <v>8</v>
      </c>
      <c r="P120" s="131" t="s">
        <v>77</v>
      </c>
      <c r="Q120" s="124" t="s">
        <v>35</v>
      </c>
      <c r="R120" s="174">
        <v>0</v>
      </c>
      <c r="S120" s="175" t="s">
        <v>59</v>
      </c>
      <c r="T120" s="175" t="s">
        <v>271</v>
      </c>
      <c r="U120" s="176" t="str">
        <f t="shared" si="104"/>
        <v>&lt; 30 mn</v>
      </c>
      <c r="V120" s="177" t="s">
        <v>32</v>
      </c>
      <c r="W120" s="178" t="s">
        <v>112</v>
      </c>
      <c r="X120" s="179">
        <f t="shared" si="61"/>
        <v>0</v>
      </c>
      <c r="Y120" s="179">
        <f t="shared" si="62"/>
        <v>0</v>
      </c>
      <c r="Z120" s="179">
        <f t="shared" si="63"/>
        <v>0</v>
      </c>
      <c r="AA120" s="179">
        <f t="shared" si="64"/>
        <v>0</v>
      </c>
      <c r="AB120" s="179">
        <f t="shared" si="65"/>
        <v>0</v>
      </c>
      <c r="AC120" s="179">
        <f t="shared" si="66"/>
        <v>0</v>
      </c>
      <c r="AD120" s="179">
        <f t="shared" si="67"/>
        <v>0</v>
      </c>
      <c r="AE120" s="179">
        <f t="shared" si="68"/>
        <v>0</v>
      </c>
      <c r="AF120" s="179">
        <f t="shared" si="69"/>
        <v>0</v>
      </c>
      <c r="AG120" s="179">
        <f t="shared" si="70"/>
        <v>0</v>
      </c>
      <c r="AH120" s="179">
        <f t="shared" si="71"/>
        <v>0</v>
      </c>
      <c r="AI120" s="179">
        <f t="shared" si="72"/>
        <v>0</v>
      </c>
      <c r="AJ120" s="180">
        <f t="shared" si="91"/>
        <v>0</v>
      </c>
      <c r="AK120" s="180">
        <f t="shared" si="92"/>
        <v>0</v>
      </c>
      <c r="AL120" s="180" t="str">
        <f t="shared" si="93"/>
        <v>0</v>
      </c>
      <c r="AM120" s="180" t="str">
        <f t="shared" si="100"/>
        <v>0</v>
      </c>
      <c r="AN120" s="180" t="str">
        <f t="shared" si="101"/>
        <v>0</v>
      </c>
      <c r="AO120" s="181" t="str">
        <f t="shared" si="94"/>
        <v>NON</v>
      </c>
      <c r="AP120" s="181" t="str">
        <f t="shared" si="112"/>
        <v>NON</v>
      </c>
      <c r="AQ120" s="181" t="str">
        <f t="shared" si="102"/>
        <v>NON</v>
      </c>
      <c r="AR120" s="181" t="str">
        <f t="shared" si="73"/>
        <v>NON</v>
      </c>
      <c r="AS120" s="182">
        <f t="shared" si="74"/>
        <v>0</v>
      </c>
      <c r="AT120" s="182">
        <f t="shared" si="75"/>
        <v>0</v>
      </c>
      <c r="AU120" s="182">
        <f t="shared" si="76"/>
        <v>0</v>
      </c>
      <c r="AV120" s="182">
        <f t="shared" si="77"/>
        <v>0</v>
      </c>
      <c r="AW120" s="182">
        <f t="shared" si="78"/>
        <v>1</v>
      </c>
      <c r="AX120" s="182">
        <f t="shared" si="79"/>
        <v>1</v>
      </c>
      <c r="AY120" s="182">
        <f t="shared" si="80"/>
        <v>1</v>
      </c>
      <c r="AZ120" s="182">
        <f t="shared" si="81"/>
        <v>1</v>
      </c>
      <c r="BA120" s="182">
        <f t="shared" si="82"/>
        <v>1</v>
      </c>
      <c r="BB120" s="183">
        <f t="shared" si="95"/>
        <v>0</v>
      </c>
      <c r="BC120" s="184">
        <f t="shared" si="105"/>
        <v>11</v>
      </c>
      <c r="BD120" s="184">
        <f t="shared" si="106"/>
        <v>11</v>
      </c>
      <c r="BE120" s="185">
        <f t="shared" si="107"/>
        <v>1</v>
      </c>
      <c r="BF120" s="185">
        <f t="shared" si="83"/>
        <v>1</v>
      </c>
      <c r="BG120" s="186">
        <f t="shared" si="96"/>
        <v>1</v>
      </c>
      <c r="BH120" s="187">
        <f t="shared" si="108"/>
        <v>1</v>
      </c>
      <c r="BI120" s="187">
        <f t="shared" si="109"/>
        <v>1</v>
      </c>
      <c r="BJ120" s="187" t="str">
        <f t="shared" si="110"/>
        <v>Faible</v>
      </c>
      <c r="BK120" s="187">
        <f t="shared" si="111"/>
        <v>1</v>
      </c>
      <c r="BL120" s="187">
        <f t="shared" si="84"/>
        <v>1</v>
      </c>
      <c r="BM120" s="187">
        <f t="shared" si="85"/>
        <v>0.5</v>
      </c>
      <c r="BN120" s="187">
        <f t="shared" si="86"/>
        <v>1</v>
      </c>
      <c r="BO120" s="186">
        <f t="shared" si="97"/>
        <v>0.5</v>
      </c>
      <c r="BP120" s="188" t="str">
        <f t="shared" si="98"/>
        <v>RISQUE MINIME</v>
      </c>
      <c r="BQ120" s="182">
        <f t="shared" si="87"/>
        <v>0</v>
      </c>
      <c r="BR120" s="182">
        <f t="shared" si="88"/>
        <v>0</v>
      </c>
      <c r="BS120" s="182">
        <f t="shared" si="89"/>
        <v>0</v>
      </c>
      <c r="BT120" s="182">
        <f t="shared" si="90"/>
        <v>0</v>
      </c>
      <c r="BU120" s="182">
        <f t="shared" si="99"/>
        <v>0</v>
      </c>
      <c r="BV120" s="159" t="str">
        <f t="shared" si="103"/>
        <v>NON</v>
      </c>
      <c r="BW120" s="105"/>
      <c r="BX120" s="105"/>
      <c r="BY120" s="105"/>
      <c r="BZ120" s="105"/>
      <c r="CA120" s="105"/>
      <c r="CB120" s="105"/>
      <c r="CC120" s="105"/>
      <c r="CD120" s="105"/>
      <c r="CE120" s="105"/>
      <c r="CF120" s="105"/>
      <c r="CG120" s="105"/>
      <c r="CH120" s="105"/>
      <c r="CI120" s="105"/>
      <c r="CJ120" s="105"/>
      <c r="CK120" s="105"/>
      <c r="CL120" s="105"/>
      <c r="CM120" s="105"/>
      <c r="CN120" s="105"/>
      <c r="CO120" s="105"/>
      <c r="CP120" s="105"/>
      <c r="CQ120" s="105"/>
      <c r="CR120" s="105"/>
      <c r="CS120" s="105"/>
      <c r="CT120" s="105"/>
      <c r="CU120" s="105"/>
      <c r="CV120" s="105"/>
      <c r="CW120" s="105"/>
      <c r="CX120" s="105"/>
      <c r="CY120" s="105"/>
      <c r="CZ120" s="105"/>
      <c r="DA120" s="105"/>
      <c r="DB120" s="105"/>
      <c r="DC120" s="105"/>
      <c r="DD120" s="105"/>
      <c r="DE120" s="105"/>
      <c r="DF120" s="105"/>
      <c r="DG120" s="105"/>
      <c r="DH120" s="105"/>
      <c r="DI120" s="105"/>
      <c r="DJ120" s="105"/>
      <c r="DK120" s="105"/>
      <c r="DL120" s="105"/>
      <c r="DM120" s="105"/>
      <c r="DN120" s="105"/>
      <c r="DO120" s="105"/>
      <c r="DP120" s="105"/>
      <c r="DQ120" s="105"/>
      <c r="DR120" s="105"/>
      <c r="DS120" s="105"/>
      <c r="DT120" s="105"/>
      <c r="DU120" s="105"/>
      <c r="DV120" s="105"/>
      <c r="DW120" s="105"/>
      <c r="DX120" s="105"/>
      <c r="DY120" s="105"/>
      <c r="DZ120" s="105"/>
      <c r="EA120" s="105"/>
      <c r="EB120" s="105"/>
      <c r="EC120" s="105"/>
      <c r="ED120" s="105"/>
      <c r="EE120" s="105"/>
      <c r="EF120" s="105"/>
      <c r="EG120" s="105"/>
      <c r="EH120" s="105"/>
      <c r="EI120" s="105"/>
      <c r="EJ120" s="105"/>
      <c r="EK120" s="105"/>
      <c r="EL120" s="105"/>
      <c r="EM120" s="105"/>
      <c r="EN120" s="105"/>
      <c r="EO120" s="105"/>
      <c r="EP120" s="105"/>
      <c r="EQ120" s="105"/>
      <c r="ER120" s="105"/>
      <c r="ES120" s="105"/>
      <c r="ET120" s="105"/>
      <c r="EU120" s="105"/>
      <c r="EV120" s="105"/>
      <c r="EW120" s="105"/>
      <c r="EX120" s="105"/>
      <c r="EY120" s="105"/>
      <c r="EZ120" s="105"/>
      <c r="FA120" s="105"/>
      <c r="FB120" s="105"/>
      <c r="FC120" s="105"/>
      <c r="FD120" s="105"/>
      <c r="FE120" s="105"/>
      <c r="FF120" s="105"/>
      <c r="FG120" s="105"/>
      <c r="FH120" s="105"/>
      <c r="FI120" s="105"/>
      <c r="FJ120" s="105"/>
      <c r="FK120" s="105"/>
      <c r="FL120" s="105"/>
      <c r="FM120" s="105"/>
      <c r="FN120" s="105"/>
      <c r="FO120" s="105"/>
      <c r="FP120" s="105"/>
      <c r="FQ120" s="105"/>
      <c r="FR120" s="105"/>
      <c r="FS120" s="105"/>
      <c r="FT120" s="105"/>
      <c r="FU120" s="105"/>
      <c r="FV120" s="105"/>
      <c r="FW120" s="105"/>
      <c r="FX120" s="105"/>
      <c r="FY120" s="105"/>
      <c r="FZ120" s="105"/>
      <c r="GA120" s="105"/>
      <c r="GB120" s="105"/>
      <c r="GC120" s="105"/>
      <c r="GD120" s="105"/>
      <c r="GE120" s="105"/>
      <c r="GF120" s="105"/>
      <c r="GG120" s="105"/>
      <c r="GH120" s="105"/>
      <c r="GI120" s="105"/>
      <c r="GJ120" s="105"/>
      <c r="GK120" s="105"/>
      <c r="GL120" s="105"/>
      <c r="GM120" s="105"/>
      <c r="GN120" s="105"/>
      <c r="GO120" s="105"/>
      <c r="GP120" s="105"/>
      <c r="GQ120" s="105"/>
      <c r="GR120" s="105"/>
      <c r="GS120" s="105"/>
      <c r="GT120" s="105"/>
      <c r="GU120" s="105"/>
      <c r="GV120" s="105"/>
      <c r="GW120" s="105"/>
      <c r="GX120" s="105"/>
      <c r="GY120" s="105"/>
      <c r="GZ120" s="105"/>
      <c r="HA120" s="105"/>
      <c r="HB120" s="105"/>
      <c r="HC120" s="105"/>
      <c r="HD120" s="105"/>
      <c r="HE120" s="105"/>
      <c r="HF120" s="105"/>
      <c r="HG120" s="105"/>
      <c r="HH120" s="105"/>
      <c r="HI120" s="105"/>
      <c r="HJ120" s="105"/>
      <c r="HK120" s="105"/>
      <c r="HL120" s="105"/>
      <c r="HM120" s="105"/>
      <c r="HN120" s="105"/>
      <c r="HO120" s="105"/>
      <c r="HP120" s="105"/>
      <c r="HQ120" s="105"/>
      <c r="HR120" s="105"/>
      <c r="HS120" s="105"/>
      <c r="HT120" s="105"/>
      <c r="HU120" s="105"/>
      <c r="HV120" s="105"/>
      <c r="HW120" s="105"/>
      <c r="HX120" s="105"/>
      <c r="HY120" s="105"/>
      <c r="HZ120" s="105"/>
      <c r="IA120" s="105"/>
      <c r="IB120" s="105"/>
    </row>
    <row r="121" spans="1:236" s="116" customFormat="1" ht="26.55" customHeight="1" x14ac:dyDescent="0.25">
      <c r="A121" s="79">
        <v>115</v>
      </c>
      <c r="B121" s="113"/>
      <c r="C121" s="113"/>
      <c r="D121" s="114"/>
      <c r="E121" s="114"/>
      <c r="F121" s="115"/>
      <c r="G121" s="123" t="s">
        <v>77</v>
      </c>
      <c r="H121" s="123" t="s">
        <v>77</v>
      </c>
      <c r="I121" s="123" t="s">
        <v>77</v>
      </c>
      <c r="J121" s="123" t="s">
        <v>77</v>
      </c>
      <c r="K121" s="123" t="s">
        <v>9</v>
      </c>
      <c r="L121" s="116" t="s">
        <v>8</v>
      </c>
      <c r="M121" s="116" t="s">
        <v>8</v>
      </c>
      <c r="N121" s="116" t="s">
        <v>8</v>
      </c>
      <c r="O121" s="116" t="s">
        <v>8</v>
      </c>
      <c r="P121" s="131" t="s">
        <v>77</v>
      </c>
      <c r="Q121" s="124" t="s">
        <v>35</v>
      </c>
      <c r="R121" s="174">
        <v>0</v>
      </c>
      <c r="S121" s="175" t="s">
        <v>59</v>
      </c>
      <c r="T121" s="175" t="s">
        <v>271</v>
      </c>
      <c r="U121" s="176" t="str">
        <f t="shared" si="104"/>
        <v>&lt; 30 mn</v>
      </c>
      <c r="V121" s="177" t="s">
        <v>32</v>
      </c>
      <c r="W121" s="178" t="s">
        <v>112</v>
      </c>
      <c r="X121" s="179">
        <f t="shared" si="61"/>
        <v>0</v>
      </c>
      <c r="Y121" s="179">
        <f t="shared" si="62"/>
        <v>0</v>
      </c>
      <c r="Z121" s="179">
        <f t="shared" si="63"/>
        <v>0</v>
      </c>
      <c r="AA121" s="179">
        <f t="shared" si="64"/>
        <v>0</v>
      </c>
      <c r="AB121" s="179">
        <f t="shared" si="65"/>
        <v>0</v>
      </c>
      <c r="AC121" s="179">
        <f t="shared" si="66"/>
        <v>0</v>
      </c>
      <c r="AD121" s="179">
        <f t="shared" si="67"/>
        <v>0</v>
      </c>
      <c r="AE121" s="179">
        <f t="shared" si="68"/>
        <v>0</v>
      </c>
      <c r="AF121" s="179">
        <f t="shared" si="69"/>
        <v>0</v>
      </c>
      <c r="AG121" s="179">
        <f t="shared" si="70"/>
        <v>0</v>
      </c>
      <c r="AH121" s="179">
        <f t="shared" si="71"/>
        <v>0</v>
      </c>
      <c r="AI121" s="179">
        <f t="shared" si="72"/>
        <v>0</v>
      </c>
      <c r="AJ121" s="180">
        <f t="shared" si="91"/>
        <v>0</v>
      </c>
      <c r="AK121" s="180">
        <f t="shared" si="92"/>
        <v>0</v>
      </c>
      <c r="AL121" s="180" t="str">
        <f t="shared" si="93"/>
        <v>0</v>
      </c>
      <c r="AM121" s="180" t="str">
        <f t="shared" si="100"/>
        <v>0</v>
      </c>
      <c r="AN121" s="180" t="str">
        <f t="shared" si="101"/>
        <v>0</v>
      </c>
      <c r="AO121" s="181" t="str">
        <f t="shared" si="94"/>
        <v>NON</v>
      </c>
      <c r="AP121" s="181" t="str">
        <f t="shared" si="112"/>
        <v>NON</v>
      </c>
      <c r="AQ121" s="181" t="str">
        <f t="shared" si="102"/>
        <v>NON</v>
      </c>
      <c r="AR121" s="181" t="str">
        <f t="shared" si="73"/>
        <v>NON</v>
      </c>
      <c r="AS121" s="182">
        <f t="shared" si="74"/>
        <v>0</v>
      </c>
      <c r="AT121" s="182">
        <f t="shared" si="75"/>
        <v>0</v>
      </c>
      <c r="AU121" s="182">
        <f t="shared" si="76"/>
        <v>0</v>
      </c>
      <c r="AV121" s="182">
        <f t="shared" si="77"/>
        <v>0</v>
      </c>
      <c r="AW121" s="182">
        <f t="shared" si="78"/>
        <v>1</v>
      </c>
      <c r="AX121" s="182">
        <f t="shared" si="79"/>
        <v>1</v>
      </c>
      <c r="AY121" s="182">
        <f t="shared" si="80"/>
        <v>1</v>
      </c>
      <c r="AZ121" s="182">
        <f t="shared" si="81"/>
        <v>1</v>
      </c>
      <c r="BA121" s="182">
        <f t="shared" si="82"/>
        <v>1</v>
      </c>
      <c r="BB121" s="183">
        <f t="shared" si="95"/>
        <v>0</v>
      </c>
      <c r="BC121" s="184">
        <f t="shared" si="105"/>
        <v>11</v>
      </c>
      <c r="BD121" s="184">
        <f t="shared" si="106"/>
        <v>11</v>
      </c>
      <c r="BE121" s="185">
        <f t="shared" si="107"/>
        <v>1</v>
      </c>
      <c r="BF121" s="185">
        <f t="shared" si="83"/>
        <v>1</v>
      </c>
      <c r="BG121" s="186">
        <f t="shared" si="96"/>
        <v>1</v>
      </c>
      <c r="BH121" s="187">
        <f t="shared" si="108"/>
        <v>1</v>
      </c>
      <c r="BI121" s="187">
        <f t="shared" si="109"/>
        <v>1</v>
      </c>
      <c r="BJ121" s="187" t="str">
        <f t="shared" si="110"/>
        <v>Faible</v>
      </c>
      <c r="BK121" s="187">
        <f t="shared" si="111"/>
        <v>1</v>
      </c>
      <c r="BL121" s="187">
        <f t="shared" si="84"/>
        <v>1</v>
      </c>
      <c r="BM121" s="187">
        <f t="shared" si="85"/>
        <v>0.5</v>
      </c>
      <c r="BN121" s="187">
        <f t="shared" si="86"/>
        <v>1</v>
      </c>
      <c r="BO121" s="186">
        <f t="shared" si="97"/>
        <v>0.5</v>
      </c>
      <c r="BP121" s="188" t="str">
        <f t="shared" si="98"/>
        <v>RISQUE MINIME</v>
      </c>
      <c r="BQ121" s="182">
        <f t="shared" si="87"/>
        <v>0</v>
      </c>
      <c r="BR121" s="182">
        <f t="shared" si="88"/>
        <v>0</v>
      </c>
      <c r="BS121" s="182">
        <f t="shared" si="89"/>
        <v>0</v>
      </c>
      <c r="BT121" s="182">
        <f t="shared" si="90"/>
        <v>0</v>
      </c>
      <c r="BU121" s="182">
        <f t="shared" si="99"/>
        <v>0</v>
      </c>
      <c r="BV121" s="159" t="str">
        <f t="shared" si="103"/>
        <v>NON</v>
      </c>
      <c r="BW121" s="105"/>
      <c r="BX121" s="105"/>
      <c r="BY121" s="105"/>
      <c r="BZ121" s="105"/>
      <c r="CA121" s="105"/>
      <c r="CB121" s="105"/>
      <c r="CC121" s="105"/>
      <c r="CD121" s="105"/>
      <c r="CE121" s="105"/>
      <c r="CF121" s="105"/>
      <c r="CG121" s="105"/>
      <c r="CH121" s="105"/>
      <c r="CI121" s="105"/>
      <c r="CJ121" s="105"/>
      <c r="CK121" s="105"/>
      <c r="CL121" s="105"/>
      <c r="CM121" s="105"/>
      <c r="CN121" s="105"/>
      <c r="CO121" s="105"/>
      <c r="CP121" s="105"/>
      <c r="CQ121" s="105"/>
      <c r="CR121" s="105"/>
      <c r="CS121" s="105"/>
      <c r="CT121" s="105"/>
      <c r="CU121" s="105"/>
      <c r="CV121" s="105"/>
      <c r="CW121" s="105"/>
      <c r="CX121" s="105"/>
      <c r="CY121" s="105"/>
      <c r="CZ121" s="105"/>
      <c r="DA121" s="105"/>
      <c r="DB121" s="105"/>
      <c r="DC121" s="105"/>
      <c r="DD121" s="105"/>
      <c r="DE121" s="105"/>
      <c r="DF121" s="105"/>
      <c r="DG121" s="105"/>
      <c r="DH121" s="105"/>
      <c r="DI121" s="105"/>
      <c r="DJ121" s="105"/>
      <c r="DK121" s="105"/>
      <c r="DL121" s="105"/>
      <c r="DM121" s="105"/>
      <c r="DN121" s="105"/>
      <c r="DO121" s="105"/>
      <c r="DP121" s="105"/>
      <c r="DQ121" s="105"/>
      <c r="DR121" s="105"/>
      <c r="DS121" s="105"/>
      <c r="DT121" s="105"/>
      <c r="DU121" s="105"/>
      <c r="DV121" s="105"/>
      <c r="DW121" s="105"/>
      <c r="DX121" s="105"/>
      <c r="DY121" s="105"/>
      <c r="DZ121" s="105"/>
      <c r="EA121" s="105"/>
      <c r="EB121" s="105"/>
      <c r="EC121" s="105"/>
      <c r="ED121" s="105"/>
      <c r="EE121" s="105"/>
      <c r="EF121" s="105"/>
      <c r="EG121" s="105"/>
      <c r="EH121" s="105"/>
      <c r="EI121" s="105"/>
      <c r="EJ121" s="105"/>
      <c r="EK121" s="105"/>
      <c r="EL121" s="105"/>
      <c r="EM121" s="105"/>
      <c r="EN121" s="105"/>
      <c r="EO121" s="105"/>
      <c r="EP121" s="105"/>
      <c r="EQ121" s="105"/>
      <c r="ER121" s="105"/>
      <c r="ES121" s="105"/>
      <c r="ET121" s="105"/>
      <c r="EU121" s="105"/>
      <c r="EV121" s="105"/>
      <c r="EW121" s="105"/>
      <c r="EX121" s="105"/>
      <c r="EY121" s="105"/>
      <c r="EZ121" s="105"/>
      <c r="FA121" s="105"/>
      <c r="FB121" s="105"/>
      <c r="FC121" s="105"/>
      <c r="FD121" s="105"/>
      <c r="FE121" s="105"/>
      <c r="FF121" s="105"/>
      <c r="FG121" s="105"/>
      <c r="FH121" s="105"/>
      <c r="FI121" s="105"/>
      <c r="FJ121" s="105"/>
      <c r="FK121" s="105"/>
      <c r="FL121" s="105"/>
      <c r="FM121" s="105"/>
      <c r="FN121" s="105"/>
      <c r="FO121" s="105"/>
      <c r="FP121" s="105"/>
      <c r="FQ121" s="105"/>
      <c r="FR121" s="105"/>
      <c r="FS121" s="105"/>
      <c r="FT121" s="105"/>
      <c r="FU121" s="105"/>
      <c r="FV121" s="105"/>
      <c r="FW121" s="105"/>
      <c r="FX121" s="105"/>
      <c r="FY121" s="105"/>
      <c r="FZ121" s="105"/>
      <c r="GA121" s="105"/>
      <c r="GB121" s="105"/>
      <c r="GC121" s="105"/>
      <c r="GD121" s="105"/>
      <c r="GE121" s="105"/>
      <c r="GF121" s="105"/>
      <c r="GG121" s="105"/>
      <c r="GH121" s="105"/>
      <c r="GI121" s="105"/>
      <c r="GJ121" s="105"/>
      <c r="GK121" s="105"/>
      <c r="GL121" s="105"/>
      <c r="GM121" s="105"/>
      <c r="GN121" s="105"/>
      <c r="GO121" s="105"/>
      <c r="GP121" s="105"/>
      <c r="GQ121" s="105"/>
      <c r="GR121" s="105"/>
      <c r="GS121" s="105"/>
      <c r="GT121" s="105"/>
      <c r="GU121" s="105"/>
      <c r="GV121" s="105"/>
      <c r="GW121" s="105"/>
      <c r="GX121" s="105"/>
      <c r="GY121" s="105"/>
      <c r="GZ121" s="105"/>
      <c r="HA121" s="105"/>
      <c r="HB121" s="105"/>
      <c r="HC121" s="105"/>
      <c r="HD121" s="105"/>
      <c r="HE121" s="105"/>
      <c r="HF121" s="105"/>
      <c r="HG121" s="105"/>
      <c r="HH121" s="105"/>
      <c r="HI121" s="105"/>
      <c r="HJ121" s="105"/>
      <c r="HK121" s="105"/>
      <c r="HL121" s="105"/>
      <c r="HM121" s="105"/>
      <c r="HN121" s="105"/>
      <c r="HO121" s="105"/>
      <c r="HP121" s="105"/>
      <c r="HQ121" s="105"/>
      <c r="HR121" s="105"/>
      <c r="HS121" s="105"/>
      <c r="HT121" s="105"/>
      <c r="HU121" s="105"/>
      <c r="HV121" s="105"/>
      <c r="HW121" s="105"/>
      <c r="HX121" s="105"/>
      <c r="HY121" s="105"/>
      <c r="HZ121" s="105"/>
      <c r="IA121" s="105"/>
      <c r="IB121" s="105"/>
    </row>
    <row r="122" spans="1:236" s="116" customFormat="1" ht="26.55" customHeight="1" x14ac:dyDescent="0.25">
      <c r="A122" s="79">
        <v>116</v>
      </c>
      <c r="B122" s="113"/>
      <c r="C122" s="113"/>
      <c r="D122" s="114"/>
      <c r="E122" s="114"/>
      <c r="F122" s="115"/>
      <c r="G122" s="123" t="s">
        <v>77</v>
      </c>
      <c r="H122" s="123" t="s">
        <v>77</v>
      </c>
      <c r="I122" s="123" t="s">
        <v>77</v>
      </c>
      <c r="J122" s="123" t="s">
        <v>77</v>
      </c>
      <c r="K122" s="123" t="s">
        <v>9</v>
      </c>
      <c r="L122" s="116" t="s">
        <v>8</v>
      </c>
      <c r="M122" s="116" t="s">
        <v>8</v>
      </c>
      <c r="N122" s="116" t="s">
        <v>8</v>
      </c>
      <c r="O122" s="116" t="s">
        <v>8</v>
      </c>
      <c r="P122" s="131" t="s">
        <v>77</v>
      </c>
      <c r="Q122" s="124" t="s">
        <v>35</v>
      </c>
      <c r="R122" s="174">
        <v>0</v>
      </c>
      <c r="S122" s="175" t="s">
        <v>59</v>
      </c>
      <c r="T122" s="175" t="s">
        <v>271</v>
      </c>
      <c r="U122" s="176" t="str">
        <f t="shared" si="104"/>
        <v>&lt; 30 mn</v>
      </c>
      <c r="V122" s="177" t="s">
        <v>32</v>
      </c>
      <c r="W122" s="178" t="s">
        <v>112</v>
      </c>
      <c r="X122" s="179">
        <f t="shared" si="61"/>
        <v>0</v>
      </c>
      <c r="Y122" s="179">
        <f t="shared" si="62"/>
        <v>0</v>
      </c>
      <c r="Z122" s="179">
        <f t="shared" si="63"/>
        <v>0</v>
      </c>
      <c r="AA122" s="179">
        <f t="shared" si="64"/>
        <v>0</v>
      </c>
      <c r="AB122" s="179">
        <f t="shared" si="65"/>
        <v>0</v>
      </c>
      <c r="AC122" s="179">
        <f t="shared" si="66"/>
        <v>0</v>
      </c>
      <c r="AD122" s="179">
        <f t="shared" si="67"/>
        <v>0</v>
      </c>
      <c r="AE122" s="179">
        <f t="shared" si="68"/>
        <v>0</v>
      </c>
      <c r="AF122" s="179">
        <f t="shared" si="69"/>
        <v>0</v>
      </c>
      <c r="AG122" s="179">
        <f t="shared" si="70"/>
        <v>0</v>
      </c>
      <c r="AH122" s="179">
        <f t="shared" si="71"/>
        <v>0</v>
      </c>
      <c r="AI122" s="179">
        <f t="shared" si="72"/>
        <v>0</v>
      </c>
      <c r="AJ122" s="180">
        <f t="shared" si="91"/>
        <v>0</v>
      </c>
      <c r="AK122" s="180">
        <f t="shared" si="92"/>
        <v>0</v>
      </c>
      <c r="AL122" s="180" t="str">
        <f t="shared" si="93"/>
        <v>0</v>
      </c>
      <c r="AM122" s="180" t="str">
        <f t="shared" si="100"/>
        <v>0</v>
      </c>
      <c r="AN122" s="180" t="str">
        <f t="shared" si="101"/>
        <v>0</v>
      </c>
      <c r="AO122" s="181" t="str">
        <f t="shared" si="94"/>
        <v>NON</v>
      </c>
      <c r="AP122" s="181" t="str">
        <f t="shared" si="112"/>
        <v>NON</v>
      </c>
      <c r="AQ122" s="181" t="str">
        <f t="shared" si="102"/>
        <v>NON</v>
      </c>
      <c r="AR122" s="181" t="str">
        <f t="shared" si="73"/>
        <v>NON</v>
      </c>
      <c r="AS122" s="182">
        <f t="shared" si="74"/>
        <v>0</v>
      </c>
      <c r="AT122" s="182">
        <f t="shared" si="75"/>
        <v>0</v>
      </c>
      <c r="AU122" s="182">
        <f t="shared" si="76"/>
        <v>0</v>
      </c>
      <c r="AV122" s="182">
        <f t="shared" si="77"/>
        <v>0</v>
      </c>
      <c r="AW122" s="182">
        <f t="shared" si="78"/>
        <v>1</v>
      </c>
      <c r="AX122" s="182">
        <f t="shared" si="79"/>
        <v>1</v>
      </c>
      <c r="AY122" s="182">
        <f t="shared" si="80"/>
        <v>1</v>
      </c>
      <c r="AZ122" s="182">
        <f t="shared" si="81"/>
        <v>1</v>
      </c>
      <c r="BA122" s="182">
        <f t="shared" si="82"/>
        <v>1</v>
      </c>
      <c r="BB122" s="183">
        <f t="shared" si="95"/>
        <v>0</v>
      </c>
      <c r="BC122" s="184">
        <f t="shared" si="105"/>
        <v>11</v>
      </c>
      <c r="BD122" s="184">
        <f t="shared" si="106"/>
        <v>11</v>
      </c>
      <c r="BE122" s="185">
        <f t="shared" si="107"/>
        <v>1</v>
      </c>
      <c r="BF122" s="185">
        <f t="shared" si="83"/>
        <v>1</v>
      </c>
      <c r="BG122" s="186">
        <f t="shared" si="96"/>
        <v>1</v>
      </c>
      <c r="BH122" s="187">
        <f t="shared" si="108"/>
        <v>1</v>
      </c>
      <c r="BI122" s="187">
        <f t="shared" si="109"/>
        <v>1</v>
      </c>
      <c r="BJ122" s="187" t="str">
        <f t="shared" si="110"/>
        <v>Faible</v>
      </c>
      <c r="BK122" s="187">
        <f t="shared" si="111"/>
        <v>1</v>
      </c>
      <c r="BL122" s="187">
        <f t="shared" si="84"/>
        <v>1</v>
      </c>
      <c r="BM122" s="187">
        <f t="shared" si="85"/>
        <v>0.5</v>
      </c>
      <c r="BN122" s="187">
        <f t="shared" si="86"/>
        <v>1</v>
      </c>
      <c r="BO122" s="186">
        <f t="shared" si="97"/>
        <v>0.5</v>
      </c>
      <c r="BP122" s="188" t="str">
        <f t="shared" si="98"/>
        <v>RISQUE MINIME</v>
      </c>
      <c r="BQ122" s="182">
        <f t="shared" si="87"/>
        <v>0</v>
      </c>
      <c r="BR122" s="182">
        <f t="shared" si="88"/>
        <v>0</v>
      </c>
      <c r="BS122" s="182">
        <f t="shared" si="89"/>
        <v>0</v>
      </c>
      <c r="BT122" s="182">
        <f t="shared" si="90"/>
        <v>0</v>
      </c>
      <c r="BU122" s="182">
        <f t="shared" si="99"/>
        <v>0</v>
      </c>
      <c r="BV122" s="159" t="str">
        <f t="shared" si="103"/>
        <v>NON</v>
      </c>
      <c r="BW122" s="105"/>
      <c r="BX122" s="105"/>
      <c r="BY122" s="105"/>
      <c r="BZ122" s="105"/>
      <c r="CA122" s="105"/>
      <c r="CB122" s="105"/>
      <c r="CC122" s="105"/>
      <c r="CD122" s="105"/>
      <c r="CE122" s="105"/>
      <c r="CF122" s="105"/>
      <c r="CG122" s="105"/>
      <c r="CH122" s="105"/>
      <c r="CI122" s="105"/>
      <c r="CJ122" s="105"/>
      <c r="CK122" s="105"/>
      <c r="CL122" s="105"/>
      <c r="CM122" s="105"/>
      <c r="CN122" s="105"/>
      <c r="CO122" s="105"/>
      <c r="CP122" s="105"/>
      <c r="CQ122" s="105"/>
      <c r="CR122" s="105"/>
      <c r="CS122" s="105"/>
      <c r="CT122" s="105"/>
      <c r="CU122" s="105"/>
      <c r="CV122" s="105"/>
      <c r="CW122" s="105"/>
      <c r="CX122" s="105"/>
      <c r="CY122" s="105"/>
      <c r="CZ122" s="105"/>
      <c r="DA122" s="105"/>
      <c r="DB122" s="105"/>
      <c r="DC122" s="105"/>
      <c r="DD122" s="105"/>
      <c r="DE122" s="105"/>
      <c r="DF122" s="105"/>
      <c r="DG122" s="105"/>
      <c r="DH122" s="105"/>
      <c r="DI122" s="105"/>
      <c r="DJ122" s="105"/>
      <c r="DK122" s="105"/>
      <c r="DL122" s="105"/>
      <c r="DM122" s="105"/>
      <c r="DN122" s="105"/>
      <c r="DO122" s="105"/>
      <c r="DP122" s="105"/>
      <c r="DQ122" s="105"/>
      <c r="DR122" s="105"/>
      <c r="DS122" s="105"/>
      <c r="DT122" s="105"/>
      <c r="DU122" s="105"/>
      <c r="DV122" s="105"/>
      <c r="DW122" s="105"/>
      <c r="DX122" s="105"/>
      <c r="DY122" s="105"/>
      <c r="DZ122" s="105"/>
      <c r="EA122" s="105"/>
      <c r="EB122" s="105"/>
      <c r="EC122" s="105"/>
      <c r="ED122" s="105"/>
      <c r="EE122" s="105"/>
      <c r="EF122" s="105"/>
      <c r="EG122" s="105"/>
      <c r="EH122" s="105"/>
      <c r="EI122" s="105"/>
      <c r="EJ122" s="105"/>
      <c r="EK122" s="105"/>
      <c r="EL122" s="105"/>
      <c r="EM122" s="105"/>
      <c r="EN122" s="105"/>
      <c r="EO122" s="105"/>
      <c r="EP122" s="105"/>
      <c r="EQ122" s="105"/>
      <c r="ER122" s="105"/>
      <c r="ES122" s="105"/>
      <c r="ET122" s="105"/>
      <c r="EU122" s="105"/>
      <c r="EV122" s="105"/>
      <c r="EW122" s="105"/>
      <c r="EX122" s="105"/>
      <c r="EY122" s="105"/>
      <c r="EZ122" s="105"/>
      <c r="FA122" s="105"/>
      <c r="FB122" s="105"/>
      <c r="FC122" s="105"/>
      <c r="FD122" s="105"/>
      <c r="FE122" s="105"/>
      <c r="FF122" s="105"/>
      <c r="FG122" s="105"/>
      <c r="FH122" s="105"/>
      <c r="FI122" s="105"/>
      <c r="FJ122" s="105"/>
      <c r="FK122" s="105"/>
      <c r="FL122" s="105"/>
      <c r="FM122" s="105"/>
      <c r="FN122" s="105"/>
      <c r="FO122" s="105"/>
      <c r="FP122" s="105"/>
      <c r="FQ122" s="105"/>
      <c r="FR122" s="105"/>
      <c r="FS122" s="105"/>
      <c r="FT122" s="105"/>
      <c r="FU122" s="105"/>
      <c r="FV122" s="105"/>
      <c r="FW122" s="105"/>
      <c r="FX122" s="105"/>
      <c r="FY122" s="105"/>
      <c r="FZ122" s="105"/>
      <c r="GA122" s="105"/>
      <c r="GB122" s="105"/>
      <c r="GC122" s="105"/>
      <c r="GD122" s="105"/>
      <c r="GE122" s="105"/>
      <c r="GF122" s="105"/>
      <c r="GG122" s="105"/>
      <c r="GH122" s="105"/>
      <c r="GI122" s="105"/>
      <c r="GJ122" s="105"/>
      <c r="GK122" s="105"/>
      <c r="GL122" s="105"/>
      <c r="GM122" s="105"/>
      <c r="GN122" s="105"/>
      <c r="GO122" s="105"/>
      <c r="GP122" s="105"/>
      <c r="GQ122" s="105"/>
      <c r="GR122" s="105"/>
      <c r="GS122" s="105"/>
      <c r="GT122" s="105"/>
      <c r="GU122" s="105"/>
      <c r="GV122" s="105"/>
      <c r="GW122" s="105"/>
      <c r="GX122" s="105"/>
      <c r="GY122" s="105"/>
      <c r="GZ122" s="105"/>
      <c r="HA122" s="105"/>
      <c r="HB122" s="105"/>
      <c r="HC122" s="105"/>
      <c r="HD122" s="105"/>
      <c r="HE122" s="105"/>
      <c r="HF122" s="105"/>
      <c r="HG122" s="105"/>
      <c r="HH122" s="105"/>
      <c r="HI122" s="105"/>
      <c r="HJ122" s="105"/>
      <c r="HK122" s="105"/>
      <c r="HL122" s="105"/>
      <c r="HM122" s="105"/>
      <c r="HN122" s="105"/>
      <c r="HO122" s="105"/>
      <c r="HP122" s="105"/>
      <c r="HQ122" s="105"/>
      <c r="HR122" s="105"/>
      <c r="HS122" s="105"/>
      <c r="HT122" s="105"/>
      <c r="HU122" s="105"/>
      <c r="HV122" s="105"/>
      <c r="HW122" s="105"/>
      <c r="HX122" s="105"/>
      <c r="HY122" s="105"/>
      <c r="HZ122" s="105"/>
      <c r="IA122" s="105"/>
      <c r="IB122" s="105"/>
    </row>
    <row r="123" spans="1:236" s="116" customFormat="1" ht="26.55" customHeight="1" x14ac:dyDescent="0.25">
      <c r="A123" s="79">
        <v>117</v>
      </c>
      <c r="B123" s="113"/>
      <c r="C123" s="113"/>
      <c r="D123" s="114"/>
      <c r="E123" s="114"/>
      <c r="F123" s="115"/>
      <c r="G123" s="123" t="s">
        <v>77</v>
      </c>
      <c r="H123" s="123" t="s">
        <v>77</v>
      </c>
      <c r="I123" s="123" t="s">
        <v>77</v>
      </c>
      <c r="J123" s="123" t="s">
        <v>77</v>
      </c>
      <c r="K123" s="123" t="s">
        <v>9</v>
      </c>
      <c r="L123" s="116" t="s">
        <v>8</v>
      </c>
      <c r="M123" s="116" t="s">
        <v>8</v>
      </c>
      <c r="N123" s="116" t="s">
        <v>8</v>
      </c>
      <c r="O123" s="116" t="s">
        <v>8</v>
      </c>
      <c r="P123" s="131" t="s">
        <v>77</v>
      </c>
      <c r="Q123" s="124" t="s">
        <v>35</v>
      </c>
      <c r="R123" s="174">
        <v>0</v>
      </c>
      <c r="S123" s="175" t="s">
        <v>59</v>
      </c>
      <c r="T123" s="175" t="s">
        <v>271</v>
      </c>
      <c r="U123" s="176" t="str">
        <f t="shared" si="104"/>
        <v>&lt; 30 mn</v>
      </c>
      <c r="V123" s="177" t="s">
        <v>32</v>
      </c>
      <c r="W123" s="178" t="s">
        <v>112</v>
      </c>
      <c r="X123" s="179">
        <f t="shared" si="61"/>
        <v>0</v>
      </c>
      <c r="Y123" s="179">
        <f t="shared" si="62"/>
        <v>0</v>
      </c>
      <c r="Z123" s="179">
        <f t="shared" si="63"/>
        <v>0</v>
      </c>
      <c r="AA123" s="179">
        <f t="shared" si="64"/>
        <v>0</v>
      </c>
      <c r="AB123" s="179">
        <f t="shared" si="65"/>
        <v>0</v>
      </c>
      <c r="AC123" s="179">
        <f t="shared" si="66"/>
        <v>0</v>
      </c>
      <c r="AD123" s="179">
        <f t="shared" si="67"/>
        <v>0</v>
      </c>
      <c r="AE123" s="179">
        <f t="shared" si="68"/>
        <v>0</v>
      </c>
      <c r="AF123" s="179">
        <f t="shared" si="69"/>
        <v>0</v>
      </c>
      <c r="AG123" s="179">
        <f t="shared" si="70"/>
        <v>0</v>
      </c>
      <c r="AH123" s="179">
        <f t="shared" si="71"/>
        <v>0</v>
      </c>
      <c r="AI123" s="179">
        <f t="shared" si="72"/>
        <v>0</v>
      </c>
      <c r="AJ123" s="180">
        <f t="shared" si="91"/>
        <v>0</v>
      </c>
      <c r="AK123" s="180">
        <f t="shared" si="92"/>
        <v>0</v>
      </c>
      <c r="AL123" s="180" t="str">
        <f t="shared" si="93"/>
        <v>0</v>
      </c>
      <c r="AM123" s="180" t="str">
        <f t="shared" si="100"/>
        <v>0</v>
      </c>
      <c r="AN123" s="180" t="str">
        <f t="shared" si="101"/>
        <v>0</v>
      </c>
      <c r="AO123" s="181" t="str">
        <f t="shared" si="94"/>
        <v>NON</v>
      </c>
      <c r="AP123" s="181" t="str">
        <f t="shared" si="112"/>
        <v>NON</v>
      </c>
      <c r="AQ123" s="181" t="str">
        <f t="shared" si="102"/>
        <v>NON</v>
      </c>
      <c r="AR123" s="181" t="str">
        <f t="shared" si="73"/>
        <v>NON</v>
      </c>
      <c r="AS123" s="182">
        <f t="shared" si="74"/>
        <v>0</v>
      </c>
      <c r="AT123" s="182">
        <f t="shared" si="75"/>
        <v>0</v>
      </c>
      <c r="AU123" s="182">
        <f t="shared" si="76"/>
        <v>0</v>
      </c>
      <c r="AV123" s="182">
        <f t="shared" si="77"/>
        <v>0</v>
      </c>
      <c r="AW123" s="182">
        <f t="shared" si="78"/>
        <v>1</v>
      </c>
      <c r="AX123" s="182">
        <f t="shared" si="79"/>
        <v>1</v>
      </c>
      <c r="AY123" s="182">
        <f t="shared" si="80"/>
        <v>1</v>
      </c>
      <c r="AZ123" s="182">
        <f t="shared" si="81"/>
        <v>1</v>
      </c>
      <c r="BA123" s="182">
        <f t="shared" si="82"/>
        <v>1</v>
      </c>
      <c r="BB123" s="183">
        <f t="shared" si="95"/>
        <v>0</v>
      </c>
      <c r="BC123" s="184">
        <f t="shared" si="105"/>
        <v>11</v>
      </c>
      <c r="BD123" s="184">
        <f t="shared" si="106"/>
        <v>11</v>
      </c>
      <c r="BE123" s="185">
        <f t="shared" si="107"/>
        <v>1</v>
      </c>
      <c r="BF123" s="185">
        <f t="shared" si="83"/>
        <v>1</v>
      </c>
      <c r="BG123" s="186">
        <f t="shared" si="96"/>
        <v>1</v>
      </c>
      <c r="BH123" s="187">
        <f t="shared" si="108"/>
        <v>1</v>
      </c>
      <c r="BI123" s="187">
        <f t="shared" si="109"/>
        <v>1</v>
      </c>
      <c r="BJ123" s="187" t="str">
        <f t="shared" si="110"/>
        <v>Faible</v>
      </c>
      <c r="BK123" s="187">
        <f t="shared" si="111"/>
        <v>1</v>
      </c>
      <c r="BL123" s="187">
        <f t="shared" si="84"/>
        <v>1</v>
      </c>
      <c r="BM123" s="187">
        <f t="shared" si="85"/>
        <v>0.5</v>
      </c>
      <c r="BN123" s="187">
        <f t="shared" si="86"/>
        <v>1</v>
      </c>
      <c r="BO123" s="186">
        <f t="shared" si="97"/>
        <v>0.5</v>
      </c>
      <c r="BP123" s="188" t="str">
        <f t="shared" si="98"/>
        <v>RISQUE MINIME</v>
      </c>
      <c r="BQ123" s="182">
        <f t="shared" si="87"/>
        <v>0</v>
      </c>
      <c r="BR123" s="182">
        <f t="shared" si="88"/>
        <v>0</v>
      </c>
      <c r="BS123" s="182">
        <f t="shared" si="89"/>
        <v>0</v>
      </c>
      <c r="BT123" s="182">
        <f t="shared" si="90"/>
        <v>0</v>
      </c>
      <c r="BU123" s="182">
        <f t="shared" si="99"/>
        <v>0</v>
      </c>
      <c r="BV123" s="159" t="str">
        <f t="shared" si="103"/>
        <v>NON</v>
      </c>
      <c r="BW123" s="105"/>
      <c r="BX123" s="105"/>
      <c r="BY123" s="105"/>
      <c r="BZ123" s="105"/>
      <c r="CA123" s="105"/>
      <c r="CB123" s="105"/>
      <c r="CC123" s="105"/>
      <c r="CD123" s="105"/>
      <c r="CE123" s="105"/>
      <c r="CF123" s="105"/>
      <c r="CG123" s="105"/>
      <c r="CH123" s="105"/>
      <c r="CI123" s="105"/>
      <c r="CJ123" s="105"/>
      <c r="CK123" s="105"/>
      <c r="CL123" s="105"/>
      <c r="CM123" s="105"/>
      <c r="CN123" s="105"/>
      <c r="CO123" s="105"/>
      <c r="CP123" s="105"/>
      <c r="CQ123" s="105"/>
      <c r="CR123" s="105"/>
      <c r="CS123" s="105"/>
      <c r="CT123" s="105"/>
      <c r="CU123" s="105"/>
      <c r="CV123" s="105"/>
      <c r="CW123" s="105"/>
      <c r="CX123" s="105"/>
      <c r="CY123" s="105"/>
      <c r="CZ123" s="105"/>
      <c r="DA123" s="105"/>
      <c r="DB123" s="105"/>
      <c r="DC123" s="105"/>
      <c r="DD123" s="105"/>
      <c r="DE123" s="105"/>
      <c r="DF123" s="105"/>
      <c r="DG123" s="105"/>
      <c r="DH123" s="105"/>
      <c r="DI123" s="105"/>
      <c r="DJ123" s="105"/>
      <c r="DK123" s="105"/>
      <c r="DL123" s="105"/>
      <c r="DM123" s="105"/>
      <c r="DN123" s="105"/>
      <c r="DO123" s="105"/>
      <c r="DP123" s="105"/>
      <c r="DQ123" s="105"/>
      <c r="DR123" s="105"/>
      <c r="DS123" s="105"/>
      <c r="DT123" s="105"/>
      <c r="DU123" s="105"/>
      <c r="DV123" s="105"/>
      <c r="DW123" s="105"/>
      <c r="DX123" s="105"/>
      <c r="DY123" s="105"/>
      <c r="DZ123" s="105"/>
      <c r="EA123" s="105"/>
      <c r="EB123" s="105"/>
      <c r="EC123" s="105"/>
      <c r="ED123" s="105"/>
      <c r="EE123" s="105"/>
      <c r="EF123" s="105"/>
      <c r="EG123" s="105"/>
      <c r="EH123" s="105"/>
      <c r="EI123" s="105"/>
      <c r="EJ123" s="105"/>
      <c r="EK123" s="105"/>
      <c r="EL123" s="105"/>
      <c r="EM123" s="105"/>
      <c r="EN123" s="105"/>
      <c r="EO123" s="105"/>
      <c r="EP123" s="105"/>
      <c r="EQ123" s="105"/>
      <c r="ER123" s="105"/>
      <c r="ES123" s="105"/>
      <c r="ET123" s="105"/>
      <c r="EU123" s="105"/>
      <c r="EV123" s="105"/>
      <c r="EW123" s="105"/>
      <c r="EX123" s="105"/>
      <c r="EY123" s="105"/>
      <c r="EZ123" s="105"/>
      <c r="FA123" s="105"/>
      <c r="FB123" s="105"/>
      <c r="FC123" s="105"/>
      <c r="FD123" s="105"/>
      <c r="FE123" s="105"/>
      <c r="FF123" s="105"/>
      <c r="FG123" s="105"/>
      <c r="FH123" s="105"/>
      <c r="FI123" s="105"/>
      <c r="FJ123" s="105"/>
      <c r="FK123" s="105"/>
      <c r="FL123" s="105"/>
      <c r="FM123" s="105"/>
      <c r="FN123" s="105"/>
      <c r="FO123" s="105"/>
      <c r="FP123" s="105"/>
      <c r="FQ123" s="105"/>
      <c r="FR123" s="105"/>
      <c r="FS123" s="105"/>
      <c r="FT123" s="105"/>
      <c r="FU123" s="105"/>
      <c r="FV123" s="105"/>
      <c r="FW123" s="105"/>
      <c r="FX123" s="105"/>
      <c r="FY123" s="105"/>
      <c r="FZ123" s="105"/>
      <c r="GA123" s="105"/>
      <c r="GB123" s="105"/>
      <c r="GC123" s="105"/>
      <c r="GD123" s="105"/>
      <c r="GE123" s="105"/>
      <c r="GF123" s="105"/>
      <c r="GG123" s="105"/>
      <c r="GH123" s="105"/>
      <c r="GI123" s="105"/>
      <c r="GJ123" s="105"/>
      <c r="GK123" s="105"/>
      <c r="GL123" s="105"/>
      <c r="GM123" s="105"/>
      <c r="GN123" s="105"/>
      <c r="GO123" s="105"/>
      <c r="GP123" s="105"/>
      <c r="GQ123" s="105"/>
      <c r="GR123" s="105"/>
      <c r="GS123" s="105"/>
      <c r="GT123" s="105"/>
      <c r="GU123" s="105"/>
      <c r="GV123" s="105"/>
      <c r="GW123" s="105"/>
      <c r="GX123" s="105"/>
      <c r="GY123" s="105"/>
      <c r="GZ123" s="105"/>
      <c r="HA123" s="105"/>
      <c r="HB123" s="105"/>
      <c r="HC123" s="105"/>
      <c r="HD123" s="105"/>
      <c r="HE123" s="105"/>
      <c r="HF123" s="105"/>
      <c r="HG123" s="105"/>
      <c r="HH123" s="105"/>
      <c r="HI123" s="105"/>
      <c r="HJ123" s="105"/>
      <c r="HK123" s="105"/>
      <c r="HL123" s="105"/>
      <c r="HM123" s="105"/>
      <c r="HN123" s="105"/>
      <c r="HO123" s="105"/>
      <c r="HP123" s="105"/>
      <c r="HQ123" s="105"/>
      <c r="HR123" s="105"/>
      <c r="HS123" s="105"/>
      <c r="HT123" s="105"/>
      <c r="HU123" s="105"/>
      <c r="HV123" s="105"/>
      <c r="HW123" s="105"/>
      <c r="HX123" s="105"/>
      <c r="HY123" s="105"/>
      <c r="HZ123" s="105"/>
      <c r="IA123" s="105"/>
      <c r="IB123" s="105"/>
    </row>
    <row r="124" spans="1:236" s="116" customFormat="1" ht="26.55" customHeight="1" x14ac:dyDescent="0.25">
      <c r="A124" s="79">
        <v>118</v>
      </c>
      <c r="B124" s="113"/>
      <c r="C124" s="113"/>
      <c r="D124" s="114"/>
      <c r="E124" s="114"/>
      <c r="F124" s="115"/>
      <c r="G124" s="123" t="s">
        <v>77</v>
      </c>
      <c r="H124" s="123" t="s">
        <v>77</v>
      </c>
      <c r="I124" s="123" t="s">
        <v>77</v>
      </c>
      <c r="J124" s="123" t="s">
        <v>77</v>
      </c>
      <c r="K124" s="123" t="s">
        <v>9</v>
      </c>
      <c r="L124" s="116" t="s">
        <v>8</v>
      </c>
      <c r="M124" s="116" t="s">
        <v>8</v>
      </c>
      <c r="N124" s="116" t="s">
        <v>8</v>
      </c>
      <c r="O124" s="116" t="s">
        <v>8</v>
      </c>
      <c r="P124" s="131" t="s">
        <v>77</v>
      </c>
      <c r="Q124" s="124" t="s">
        <v>35</v>
      </c>
      <c r="R124" s="174">
        <v>0</v>
      </c>
      <c r="S124" s="175" t="s">
        <v>59</v>
      </c>
      <c r="T124" s="175" t="s">
        <v>271</v>
      </c>
      <c r="U124" s="176" t="str">
        <f t="shared" si="104"/>
        <v>&lt; 30 mn</v>
      </c>
      <c r="V124" s="177" t="s">
        <v>32</v>
      </c>
      <c r="W124" s="178" t="s">
        <v>112</v>
      </c>
      <c r="X124" s="179">
        <f t="shared" si="61"/>
        <v>0</v>
      </c>
      <c r="Y124" s="179">
        <f t="shared" si="62"/>
        <v>0</v>
      </c>
      <c r="Z124" s="179">
        <f t="shared" si="63"/>
        <v>0</v>
      </c>
      <c r="AA124" s="179">
        <f t="shared" si="64"/>
        <v>0</v>
      </c>
      <c r="AB124" s="179">
        <f t="shared" si="65"/>
        <v>0</v>
      </c>
      <c r="AC124" s="179">
        <f t="shared" si="66"/>
        <v>0</v>
      </c>
      <c r="AD124" s="179">
        <f t="shared" si="67"/>
        <v>0</v>
      </c>
      <c r="AE124" s="179">
        <f t="shared" si="68"/>
        <v>0</v>
      </c>
      <c r="AF124" s="179">
        <f t="shared" si="69"/>
        <v>0</v>
      </c>
      <c r="AG124" s="179">
        <f t="shared" si="70"/>
        <v>0</v>
      </c>
      <c r="AH124" s="179">
        <f t="shared" si="71"/>
        <v>0</v>
      </c>
      <c r="AI124" s="179">
        <f t="shared" si="72"/>
        <v>0</v>
      </c>
      <c r="AJ124" s="180">
        <f t="shared" si="91"/>
        <v>0</v>
      </c>
      <c r="AK124" s="180">
        <f t="shared" si="92"/>
        <v>0</v>
      </c>
      <c r="AL124" s="180" t="str">
        <f t="shared" si="93"/>
        <v>0</v>
      </c>
      <c r="AM124" s="180" t="str">
        <f t="shared" si="100"/>
        <v>0</v>
      </c>
      <c r="AN124" s="180" t="str">
        <f t="shared" si="101"/>
        <v>0</v>
      </c>
      <c r="AO124" s="181" t="str">
        <f t="shared" si="94"/>
        <v>NON</v>
      </c>
      <c r="AP124" s="181" t="str">
        <f t="shared" si="112"/>
        <v>NON</v>
      </c>
      <c r="AQ124" s="181" t="str">
        <f t="shared" si="102"/>
        <v>NON</v>
      </c>
      <c r="AR124" s="181" t="str">
        <f t="shared" si="73"/>
        <v>NON</v>
      </c>
      <c r="AS124" s="182">
        <f t="shared" si="74"/>
        <v>0</v>
      </c>
      <c r="AT124" s="182">
        <f t="shared" si="75"/>
        <v>0</v>
      </c>
      <c r="AU124" s="182">
        <f t="shared" si="76"/>
        <v>0</v>
      </c>
      <c r="AV124" s="182">
        <f t="shared" si="77"/>
        <v>0</v>
      </c>
      <c r="AW124" s="182">
        <f t="shared" si="78"/>
        <v>1</v>
      </c>
      <c r="AX124" s="182">
        <f t="shared" si="79"/>
        <v>1</v>
      </c>
      <c r="AY124" s="182">
        <f t="shared" si="80"/>
        <v>1</v>
      </c>
      <c r="AZ124" s="182">
        <f t="shared" si="81"/>
        <v>1</v>
      </c>
      <c r="BA124" s="182">
        <f t="shared" si="82"/>
        <v>1</v>
      </c>
      <c r="BB124" s="183">
        <f t="shared" si="95"/>
        <v>0</v>
      </c>
      <c r="BC124" s="184">
        <f t="shared" si="105"/>
        <v>11</v>
      </c>
      <c r="BD124" s="184">
        <f t="shared" si="106"/>
        <v>11</v>
      </c>
      <c r="BE124" s="185">
        <f t="shared" si="107"/>
        <v>1</v>
      </c>
      <c r="BF124" s="185">
        <f t="shared" si="83"/>
        <v>1</v>
      </c>
      <c r="BG124" s="186">
        <f t="shared" si="96"/>
        <v>1</v>
      </c>
      <c r="BH124" s="187">
        <f t="shared" si="108"/>
        <v>1</v>
      </c>
      <c r="BI124" s="187">
        <f t="shared" si="109"/>
        <v>1</v>
      </c>
      <c r="BJ124" s="187" t="str">
        <f t="shared" si="110"/>
        <v>Faible</v>
      </c>
      <c r="BK124" s="187">
        <f t="shared" si="111"/>
        <v>1</v>
      </c>
      <c r="BL124" s="187">
        <f t="shared" si="84"/>
        <v>1</v>
      </c>
      <c r="BM124" s="187">
        <f t="shared" si="85"/>
        <v>0.5</v>
      </c>
      <c r="BN124" s="187">
        <f t="shared" si="86"/>
        <v>1</v>
      </c>
      <c r="BO124" s="186">
        <f t="shared" si="97"/>
        <v>0.5</v>
      </c>
      <c r="BP124" s="188" t="str">
        <f t="shared" si="98"/>
        <v>RISQUE MINIME</v>
      </c>
      <c r="BQ124" s="182">
        <f t="shared" si="87"/>
        <v>0</v>
      </c>
      <c r="BR124" s="182">
        <f t="shared" si="88"/>
        <v>0</v>
      </c>
      <c r="BS124" s="182">
        <f t="shared" si="89"/>
        <v>0</v>
      </c>
      <c r="BT124" s="182">
        <f t="shared" si="90"/>
        <v>0</v>
      </c>
      <c r="BU124" s="182">
        <f t="shared" si="99"/>
        <v>0</v>
      </c>
      <c r="BV124" s="159" t="str">
        <f t="shared" si="103"/>
        <v>NON</v>
      </c>
      <c r="BW124" s="105"/>
      <c r="BX124" s="105"/>
      <c r="BY124" s="105"/>
      <c r="BZ124" s="105"/>
      <c r="CA124" s="105"/>
      <c r="CB124" s="105"/>
      <c r="CC124" s="105"/>
      <c r="CD124" s="105"/>
      <c r="CE124" s="105"/>
      <c r="CF124" s="105"/>
      <c r="CG124" s="105"/>
      <c r="CH124" s="105"/>
      <c r="CI124" s="105"/>
      <c r="CJ124" s="105"/>
      <c r="CK124" s="105"/>
      <c r="CL124" s="105"/>
      <c r="CM124" s="105"/>
      <c r="CN124" s="105"/>
      <c r="CO124" s="105"/>
      <c r="CP124" s="105"/>
      <c r="CQ124" s="105"/>
      <c r="CR124" s="105"/>
      <c r="CS124" s="105"/>
      <c r="CT124" s="105"/>
      <c r="CU124" s="105"/>
      <c r="CV124" s="105"/>
      <c r="CW124" s="105"/>
      <c r="CX124" s="105"/>
      <c r="CY124" s="105"/>
      <c r="CZ124" s="105"/>
      <c r="DA124" s="105"/>
      <c r="DB124" s="105"/>
      <c r="DC124" s="105"/>
      <c r="DD124" s="105"/>
      <c r="DE124" s="105"/>
      <c r="DF124" s="105"/>
      <c r="DG124" s="105"/>
      <c r="DH124" s="105"/>
      <c r="DI124" s="105"/>
      <c r="DJ124" s="105"/>
      <c r="DK124" s="105"/>
      <c r="DL124" s="105"/>
      <c r="DM124" s="105"/>
      <c r="DN124" s="105"/>
      <c r="DO124" s="105"/>
      <c r="DP124" s="105"/>
      <c r="DQ124" s="105"/>
      <c r="DR124" s="105"/>
      <c r="DS124" s="105"/>
      <c r="DT124" s="105"/>
      <c r="DU124" s="105"/>
      <c r="DV124" s="105"/>
      <c r="DW124" s="105"/>
      <c r="DX124" s="105"/>
      <c r="DY124" s="105"/>
      <c r="DZ124" s="105"/>
      <c r="EA124" s="105"/>
      <c r="EB124" s="105"/>
      <c r="EC124" s="105"/>
      <c r="ED124" s="105"/>
      <c r="EE124" s="105"/>
      <c r="EF124" s="105"/>
      <c r="EG124" s="105"/>
      <c r="EH124" s="105"/>
      <c r="EI124" s="105"/>
      <c r="EJ124" s="105"/>
      <c r="EK124" s="105"/>
      <c r="EL124" s="105"/>
      <c r="EM124" s="105"/>
      <c r="EN124" s="105"/>
      <c r="EO124" s="105"/>
      <c r="EP124" s="105"/>
      <c r="EQ124" s="105"/>
      <c r="ER124" s="105"/>
      <c r="ES124" s="105"/>
      <c r="ET124" s="105"/>
      <c r="EU124" s="105"/>
      <c r="EV124" s="105"/>
      <c r="EW124" s="105"/>
      <c r="EX124" s="105"/>
      <c r="EY124" s="105"/>
      <c r="EZ124" s="105"/>
      <c r="FA124" s="105"/>
      <c r="FB124" s="105"/>
      <c r="FC124" s="105"/>
      <c r="FD124" s="105"/>
      <c r="FE124" s="105"/>
      <c r="FF124" s="105"/>
      <c r="FG124" s="105"/>
      <c r="FH124" s="105"/>
      <c r="FI124" s="105"/>
      <c r="FJ124" s="105"/>
      <c r="FK124" s="105"/>
      <c r="FL124" s="105"/>
      <c r="FM124" s="105"/>
      <c r="FN124" s="105"/>
      <c r="FO124" s="105"/>
      <c r="FP124" s="105"/>
      <c r="FQ124" s="105"/>
      <c r="FR124" s="105"/>
      <c r="FS124" s="105"/>
      <c r="FT124" s="105"/>
      <c r="FU124" s="105"/>
      <c r="FV124" s="105"/>
      <c r="FW124" s="105"/>
      <c r="FX124" s="105"/>
      <c r="FY124" s="105"/>
      <c r="FZ124" s="105"/>
      <c r="GA124" s="105"/>
      <c r="GB124" s="105"/>
      <c r="GC124" s="105"/>
      <c r="GD124" s="105"/>
      <c r="GE124" s="105"/>
      <c r="GF124" s="105"/>
      <c r="GG124" s="105"/>
      <c r="GH124" s="105"/>
      <c r="GI124" s="105"/>
      <c r="GJ124" s="105"/>
      <c r="GK124" s="105"/>
      <c r="GL124" s="105"/>
      <c r="GM124" s="105"/>
      <c r="GN124" s="105"/>
      <c r="GO124" s="105"/>
      <c r="GP124" s="105"/>
      <c r="GQ124" s="105"/>
      <c r="GR124" s="105"/>
      <c r="GS124" s="105"/>
      <c r="GT124" s="105"/>
      <c r="GU124" s="105"/>
      <c r="GV124" s="105"/>
      <c r="GW124" s="105"/>
      <c r="GX124" s="105"/>
      <c r="GY124" s="105"/>
      <c r="GZ124" s="105"/>
      <c r="HA124" s="105"/>
      <c r="HB124" s="105"/>
      <c r="HC124" s="105"/>
      <c r="HD124" s="105"/>
      <c r="HE124" s="105"/>
      <c r="HF124" s="105"/>
      <c r="HG124" s="105"/>
      <c r="HH124" s="105"/>
      <c r="HI124" s="105"/>
      <c r="HJ124" s="105"/>
      <c r="HK124" s="105"/>
      <c r="HL124" s="105"/>
      <c r="HM124" s="105"/>
      <c r="HN124" s="105"/>
      <c r="HO124" s="105"/>
      <c r="HP124" s="105"/>
      <c r="HQ124" s="105"/>
      <c r="HR124" s="105"/>
      <c r="HS124" s="105"/>
      <c r="HT124" s="105"/>
      <c r="HU124" s="105"/>
      <c r="HV124" s="105"/>
      <c r="HW124" s="105"/>
      <c r="HX124" s="105"/>
      <c r="HY124" s="105"/>
      <c r="HZ124" s="105"/>
      <c r="IA124" s="105"/>
      <c r="IB124" s="105"/>
    </row>
    <row r="125" spans="1:236" s="116" customFormat="1" ht="26.55" customHeight="1" x14ac:dyDescent="0.25">
      <c r="A125" s="79">
        <v>119</v>
      </c>
      <c r="B125" s="113"/>
      <c r="C125" s="113"/>
      <c r="D125" s="114"/>
      <c r="E125" s="114"/>
      <c r="F125" s="115"/>
      <c r="G125" s="123" t="s">
        <v>77</v>
      </c>
      <c r="H125" s="123" t="s">
        <v>77</v>
      </c>
      <c r="I125" s="123" t="s">
        <v>77</v>
      </c>
      <c r="J125" s="123" t="s">
        <v>77</v>
      </c>
      <c r="K125" s="123" t="s">
        <v>9</v>
      </c>
      <c r="L125" s="116" t="s">
        <v>8</v>
      </c>
      <c r="M125" s="116" t="s">
        <v>8</v>
      </c>
      <c r="N125" s="116" t="s">
        <v>8</v>
      </c>
      <c r="O125" s="116" t="s">
        <v>8</v>
      </c>
      <c r="P125" s="131" t="s">
        <v>77</v>
      </c>
      <c r="Q125" s="124" t="s">
        <v>35</v>
      </c>
      <c r="R125" s="174">
        <v>0</v>
      </c>
      <c r="S125" s="175" t="s">
        <v>59</v>
      </c>
      <c r="T125" s="175" t="s">
        <v>271</v>
      </c>
      <c r="U125" s="176" t="str">
        <f t="shared" si="104"/>
        <v>&lt; 30 mn</v>
      </c>
      <c r="V125" s="177" t="s">
        <v>32</v>
      </c>
      <c r="W125" s="178" t="s">
        <v>112</v>
      </c>
      <c r="X125" s="179">
        <f t="shared" si="61"/>
        <v>0</v>
      </c>
      <c r="Y125" s="179">
        <f t="shared" si="62"/>
        <v>0</v>
      </c>
      <c r="Z125" s="179">
        <f t="shared" si="63"/>
        <v>0</v>
      </c>
      <c r="AA125" s="179">
        <f t="shared" si="64"/>
        <v>0</v>
      </c>
      <c r="AB125" s="179">
        <f t="shared" si="65"/>
        <v>0</v>
      </c>
      <c r="AC125" s="179">
        <f t="shared" si="66"/>
        <v>0</v>
      </c>
      <c r="AD125" s="179">
        <f t="shared" si="67"/>
        <v>0</v>
      </c>
      <c r="AE125" s="179">
        <f t="shared" si="68"/>
        <v>0</v>
      </c>
      <c r="AF125" s="179">
        <f t="shared" si="69"/>
        <v>0</v>
      </c>
      <c r="AG125" s="179">
        <f t="shared" si="70"/>
        <v>0</v>
      </c>
      <c r="AH125" s="179">
        <f t="shared" si="71"/>
        <v>0</v>
      </c>
      <c r="AI125" s="179">
        <f t="shared" si="72"/>
        <v>0</v>
      </c>
      <c r="AJ125" s="180">
        <f t="shared" si="91"/>
        <v>0</v>
      </c>
      <c r="AK125" s="180">
        <f t="shared" si="92"/>
        <v>0</v>
      </c>
      <c r="AL125" s="180" t="str">
        <f t="shared" si="93"/>
        <v>0</v>
      </c>
      <c r="AM125" s="180" t="str">
        <f t="shared" si="100"/>
        <v>0</v>
      </c>
      <c r="AN125" s="180" t="str">
        <f t="shared" si="101"/>
        <v>0</v>
      </c>
      <c r="AO125" s="181" t="str">
        <f t="shared" si="94"/>
        <v>NON</v>
      </c>
      <c r="AP125" s="181" t="str">
        <f t="shared" si="112"/>
        <v>NON</v>
      </c>
      <c r="AQ125" s="181" t="str">
        <f t="shared" si="102"/>
        <v>NON</v>
      </c>
      <c r="AR125" s="181" t="str">
        <f t="shared" si="73"/>
        <v>NON</v>
      </c>
      <c r="AS125" s="182">
        <f t="shared" si="74"/>
        <v>0</v>
      </c>
      <c r="AT125" s="182">
        <f t="shared" si="75"/>
        <v>0</v>
      </c>
      <c r="AU125" s="182">
        <f t="shared" si="76"/>
        <v>0</v>
      </c>
      <c r="AV125" s="182">
        <f t="shared" si="77"/>
        <v>0</v>
      </c>
      <c r="AW125" s="182">
        <f t="shared" si="78"/>
        <v>1</v>
      </c>
      <c r="AX125" s="182">
        <f t="shared" si="79"/>
        <v>1</v>
      </c>
      <c r="AY125" s="182">
        <f t="shared" si="80"/>
        <v>1</v>
      </c>
      <c r="AZ125" s="182">
        <f t="shared" si="81"/>
        <v>1</v>
      </c>
      <c r="BA125" s="182">
        <f t="shared" si="82"/>
        <v>1</v>
      </c>
      <c r="BB125" s="183">
        <f t="shared" si="95"/>
        <v>0</v>
      </c>
      <c r="BC125" s="184">
        <f t="shared" si="105"/>
        <v>11</v>
      </c>
      <c r="BD125" s="184">
        <f t="shared" si="106"/>
        <v>11</v>
      </c>
      <c r="BE125" s="185">
        <f t="shared" si="107"/>
        <v>1</v>
      </c>
      <c r="BF125" s="185">
        <f t="shared" si="83"/>
        <v>1</v>
      </c>
      <c r="BG125" s="186">
        <f t="shared" si="96"/>
        <v>1</v>
      </c>
      <c r="BH125" s="187">
        <f t="shared" si="108"/>
        <v>1</v>
      </c>
      <c r="BI125" s="187">
        <f t="shared" si="109"/>
        <v>1</v>
      </c>
      <c r="BJ125" s="187" t="str">
        <f t="shared" si="110"/>
        <v>Faible</v>
      </c>
      <c r="BK125" s="187">
        <f t="shared" si="111"/>
        <v>1</v>
      </c>
      <c r="BL125" s="187">
        <f t="shared" si="84"/>
        <v>1</v>
      </c>
      <c r="BM125" s="187">
        <f t="shared" si="85"/>
        <v>0.5</v>
      </c>
      <c r="BN125" s="187">
        <f t="shared" si="86"/>
        <v>1</v>
      </c>
      <c r="BO125" s="186">
        <f t="shared" si="97"/>
        <v>0.5</v>
      </c>
      <c r="BP125" s="188" t="str">
        <f t="shared" si="98"/>
        <v>RISQUE MINIME</v>
      </c>
      <c r="BQ125" s="182">
        <f t="shared" si="87"/>
        <v>0</v>
      </c>
      <c r="BR125" s="182">
        <f t="shared" si="88"/>
        <v>0</v>
      </c>
      <c r="BS125" s="182">
        <f t="shared" si="89"/>
        <v>0</v>
      </c>
      <c r="BT125" s="182">
        <f t="shared" si="90"/>
        <v>0</v>
      </c>
      <c r="BU125" s="182">
        <f t="shared" si="99"/>
        <v>0</v>
      </c>
      <c r="BV125" s="159" t="str">
        <f t="shared" si="103"/>
        <v>NON</v>
      </c>
      <c r="BW125" s="105"/>
      <c r="BX125" s="105"/>
      <c r="BY125" s="105"/>
      <c r="BZ125" s="105"/>
      <c r="CA125" s="105"/>
      <c r="CB125" s="105"/>
      <c r="CC125" s="105"/>
      <c r="CD125" s="105"/>
      <c r="CE125" s="105"/>
      <c r="CF125" s="105"/>
      <c r="CG125" s="105"/>
      <c r="CH125" s="105"/>
      <c r="CI125" s="105"/>
      <c r="CJ125" s="105"/>
      <c r="CK125" s="105"/>
      <c r="CL125" s="105"/>
      <c r="CM125" s="105"/>
      <c r="CN125" s="105"/>
      <c r="CO125" s="105"/>
      <c r="CP125" s="105"/>
      <c r="CQ125" s="105"/>
      <c r="CR125" s="105"/>
      <c r="CS125" s="105"/>
      <c r="CT125" s="105"/>
      <c r="CU125" s="105"/>
      <c r="CV125" s="105"/>
      <c r="CW125" s="105"/>
      <c r="CX125" s="105"/>
      <c r="CY125" s="105"/>
      <c r="CZ125" s="105"/>
      <c r="DA125" s="105"/>
      <c r="DB125" s="105"/>
      <c r="DC125" s="105"/>
      <c r="DD125" s="105"/>
      <c r="DE125" s="105"/>
      <c r="DF125" s="105"/>
      <c r="DG125" s="105"/>
      <c r="DH125" s="105"/>
      <c r="DI125" s="105"/>
      <c r="DJ125" s="105"/>
      <c r="DK125" s="105"/>
      <c r="DL125" s="105"/>
      <c r="DM125" s="105"/>
      <c r="DN125" s="105"/>
      <c r="DO125" s="105"/>
      <c r="DP125" s="105"/>
      <c r="DQ125" s="105"/>
      <c r="DR125" s="105"/>
      <c r="DS125" s="105"/>
      <c r="DT125" s="105"/>
      <c r="DU125" s="105"/>
      <c r="DV125" s="105"/>
      <c r="DW125" s="105"/>
      <c r="DX125" s="105"/>
      <c r="DY125" s="105"/>
      <c r="DZ125" s="105"/>
      <c r="EA125" s="105"/>
      <c r="EB125" s="105"/>
      <c r="EC125" s="105"/>
      <c r="ED125" s="105"/>
      <c r="EE125" s="105"/>
      <c r="EF125" s="105"/>
      <c r="EG125" s="105"/>
      <c r="EH125" s="105"/>
      <c r="EI125" s="105"/>
      <c r="EJ125" s="105"/>
      <c r="EK125" s="105"/>
      <c r="EL125" s="105"/>
      <c r="EM125" s="105"/>
      <c r="EN125" s="105"/>
      <c r="EO125" s="105"/>
      <c r="EP125" s="105"/>
      <c r="EQ125" s="105"/>
      <c r="ER125" s="105"/>
      <c r="ES125" s="105"/>
      <c r="ET125" s="105"/>
      <c r="EU125" s="105"/>
      <c r="EV125" s="105"/>
      <c r="EW125" s="105"/>
      <c r="EX125" s="105"/>
      <c r="EY125" s="105"/>
      <c r="EZ125" s="105"/>
      <c r="FA125" s="105"/>
      <c r="FB125" s="105"/>
      <c r="FC125" s="105"/>
      <c r="FD125" s="105"/>
      <c r="FE125" s="105"/>
      <c r="FF125" s="105"/>
      <c r="FG125" s="105"/>
      <c r="FH125" s="105"/>
      <c r="FI125" s="105"/>
      <c r="FJ125" s="105"/>
      <c r="FK125" s="105"/>
      <c r="FL125" s="105"/>
      <c r="FM125" s="105"/>
      <c r="FN125" s="105"/>
      <c r="FO125" s="105"/>
      <c r="FP125" s="105"/>
      <c r="FQ125" s="105"/>
      <c r="FR125" s="105"/>
      <c r="FS125" s="105"/>
      <c r="FT125" s="105"/>
      <c r="FU125" s="105"/>
      <c r="FV125" s="105"/>
      <c r="FW125" s="105"/>
      <c r="FX125" s="105"/>
      <c r="FY125" s="105"/>
      <c r="FZ125" s="105"/>
      <c r="GA125" s="105"/>
      <c r="GB125" s="105"/>
      <c r="GC125" s="105"/>
      <c r="GD125" s="105"/>
      <c r="GE125" s="105"/>
      <c r="GF125" s="105"/>
      <c r="GG125" s="105"/>
      <c r="GH125" s="105"/>
      <c r="GI125" s="105"/>
      <c r="GJ125" s="105"/>
      <c r="GK125" s="105"/>
      <c r="GL125" s="105"/>
      <c r="GM125" s="105"/>
      <c r="GN125" s="105"/>
      <c r="GO125" s="105"/>
      <c r="GP125" s="105"/>
      <c r="GQ125" s="105"/>
      <c r="GR125" s="105"/>
      <c r="GS125" s="105"/>
      <c r="GT125" s="105"/>
      <c r="GU125" s="105"/>
      <c r="GV125" s="105"/>
      <c r="GW125" s="105"/>
      <c r="GX125" s="105"/>
      <c r="GY125" s="105"/>
      <c r="GZ125" s="105"/>
      <c r="HA125" s="105"/>
      <c r="HB125" s="105"/>
      <c r="HC125" s="105"/>
      <c r="HD125" s="105"/>
      <c r="HE125" s="105"/>
      <c r="HF125" s="105"/>
      <c r="HG125" s="105"/>
      <c r="HH125" s="105"/>
      <c r="HI125" s="105"/>
      <c r="HJ125" s="105"/>
      <c r="HK125" s="105"/>
      <c r="HL125" s="105"/>
      <c r="HM125" s="105"/>
      <c r="HN125" s="105"/>
      <c r="HO125" s="105"/>
      <c r="HP125" s="105"/>
      <c r="HQ125" s="105"/>
      <c r="HR125" s="105"/>
      <c r="HS125" s="105"/>
      <c r="HT125" s="105"/>
      <c r="HU125" s="105"/>
      <c r="HV125" s="105"/>
      <c r="HW125" s="105"/>
      <c r="HX125" s="105"/>
      <c r="HY125" s="105"/>
      <c r="HZ125" s="105"/>
      <c r="IA125" s="105"/>
      <c r="IB125" s="105"/>
    </row>
    <row r="126" spans="1:236" s="116" customFormat="1" ht="26.55" customHeight="1" x14ac:dyDescent="0.25">
      <c r="A126" s="79">
        <v>120</v>
      </c>
      <c r="B126" s="113"/>
      <c r="C126" s="113"/>
      <c r="D126" s="114"/>
      <c r="E126" s="114"/>
      <c r="F126" s="115"/>
      <c r="G126" s="123" t="s">
        <v>77</v>
      </c>
      <c r="H126" s="123" t="s">
        <v>77</v>
      </c>
      <c r="I126" s="123" t="s">
        <v>77</v>
      </c>
      <c r="J126" s="123" t="s">
        <v>77</v>
      </c>
      <c r="K126" s="123" t="s">
        <v>9</v>
      </c>
      <c r="L126" s="116" t="s">
        <v>8</v>
      </c>
      <c r="M126" s="116" t="s">
        <v>8</v>
      </c>
      <c r="N126" s="116" t="s">
        <v>8</v>
      </c>
      <c r="O126" s="116" t="s">
        <v>8</v>
      </c>
      <c r="P126" s="131" t="s">
        <v>77</v>
      </c>
      <c r="Q126" s="124" t="s">
        <v>35</v>
      </c>
      <c r="R126" s="174">
        <v>0</v>
      </c>
      <c r="S126" s="175" t="s">
        <v>59</v>
      </c>
      <c r="T126" s="175" t="s">
        <v>271</v>
      </c>
      <c r="U126" s="176" t="str">
        <f t="shared" si="104"/>
        <v>&lt; 30 mn</v>
      </c>
      <c r="V126" s="177" t="s">
        <v>32</v>
      </c>
      <c r="W126" s="178" t="s">
        <v>112</v>
      </c>
      <c r="X126" s="179">
        <f t="shared" si="61"/>
        <v>0</v>
      </c>
      <c r="Y126" s="179">
        <f t="shared" si="62"/>
        <v>0</v>
      </c>
      <c r="Z126" s="179">
        <f t="shared" si="63"/>
        <v>0</v>
      </c>
      <c r="AA126" s="179">
        <f t="shared" si="64"/>
        <v>0</v>
      </c>
      <c r="AB126" s="179">
        <f t="shared" si="65"/>
        <v>0</v>
      </c>
      <c r="AC126" s="179">
        <f t="shared" si="66"/>
        <v>0</v>
      </c>
      <c r="AD126" s="179">
        <f t="shared" si="67"/>
        <v>0</v>
      </c>
      <c r="AE126" s="179">
        <f t="shared" si="68"/>
        <v>0</v>
      </c>
      <c r="AF126" s="179">
        <f t="shared" si="69"/>
        <v>0</v>
      </c>
      <c r="AG126" s="179">
        <f t="shared" si="70"/>
        <v>0</v>
      </c>
      <c r="AH126" s="179">
        <f t="shared" si="71"/>
        <v>0</v>
      </c>
      <c r="AI126" s="179">
        <f t="shared" si="72"/>
        <v>0</v>
      </c>
      <c r="AJ126" s="180">
        <f t="shared" si="91"/>
        <v>0</v>
      </c>
      <c r="AK126" s="180">
        <f t="shared" si="92"/>
        <v>0</v>
      </c>
      <c r="AL126" s="180" t="str">
        <f t="shared" si="93"/>
        <v>0</v>
      </c>
      <c r="AM126" s="180" t="str">
        <f t="shared" si="100"/>
        <v>0</v>
      </c>
      <c r="AN126" s="180" t="str">
        <f t="shared" si="101"/>
        <v>0</v>
      </c>
      <c r="AO126" s="181" t="str">
        <f t="shared" si="94"/>
        <v>NON</v>
      </c>
      <c r="AP126" s="181" t="str">
        <f t="shared" si="112"/>
        <v>NON</v>
      </c>
      <c r="AQ126" s="181" t="str">
        <f t="shared" si="102"/>
        <v>NON</v>
      </c>
      <c r="AR126" s="181" t="str">
        <f t="shared" si="73"/>
        <v>NON</v>
      </c>
      <c r="AS126" s="182">
        <f t="shared" si="74"/>
        <v>0</v>
      </c>
      <c r="AT126" s="182">
        <f t="shared" si="75"/>
        <v>0</v>
      </c>
      <c r="AU126" s="182">
        <f t="shared" si="76"/>
        <v>0</v>
      </c>
      <c r="AV126" s="182">
        <f t="shared" si="77"/>
        <v>0</v>
      </c>
      <c r="AW126" s="182">
        <f t="shared" si="78"/>
        <v>1</v>
      </c>
      <c r="AX126" s="182">
        <f t="shared" si="79"/>
        <v>1</v>
      </c>
      <c r="AY126" s="182">
        <f t="shared" si="80"/>
        <v>1</v>
      </c>
      <c r="AZ126" s="182">
        <f t="shared" si="81"/>
        <v>1</v>
      </c>
      <c r="BA126" s="182">
        <f t="shared" si="82"/>
        <v>1</v>
      </c>
      <c r="BB126" s="183">
        <f t="shared" si="95"/>
        <v>0</v>
      </c>
      <c r="BC126" s="184">
        <f t="shared" si="105"/>
        <v>11</v>
      </c>
      <c r="BD126" s="184">
        <f t="shared" si="106"/>
        <v>11</v>
      </c>
      <c r="BE126" s="185">
        <f t="shared" si="107"/>
        <v>1</v>
      </c>
      <c r="BF126" s="185">
        <f t="shared" si="83"/>
        <v>1</v>
      </c>
      <c r="BG126" s="186">
        <f t="shared" si="96"/>
        <v>1</v>
      </c>
      <c r="BH126" s="187">
        <f t="shared" si="108"/>
        <v>1</v>
      </c>
      <c r="BI126" s="187">
        <f t="shared" si="109"/>
        <v>1</v>
      </c>
      <c r="BJ126" s="187" t="str">
        <f t="shared" si="110"/>
        <v>Faible</v>
      </c>
      <c r="BK126" s="187">
        <f t="shared" si="111"/>
        <v>1</v>
      </c>
      <c r="BL126" s="187">
        <f t="shared" si="84"/>
        <v>1</v>
      </c>
      <c r="BM126" s="187">
        <f t="shared" si="85"/>
        <v>0.5</v>
      </c>
      <c r="BN126" s="187">
        <f t="shared" si="86"/>
        <v>1</v>
      </c>
      <c r="BO126" s="186">
        <f t="shared" si="97"/>
        <v>0.5</v>
      </c>
      <c r="BP126" s="188" t="str">
        <f t="shared" si="98"/>
        <v>RISQUE MINIME</v>
      </c>
      <c r="BQ126" s="182">
        <f t="shared" si="87"/>
        <v>0</v>
      </c>
      <c r="BR126" s="182">
        <f t="shared" si="88"/>
        <v>0</v>
      </c>
      <c r="BS126" s="182">
        <f t="shared" si="89"/>
        <v>0</v>
      </c>
      <c r="BT126" s="182">
        <f t="shared" si="90"/>
        <v>0</v>
      </c>
      <c r="BU126" s="182">
        <f t="shared" si="99"/>
        <v>0</v>
      </c>
      <c r="BV126" s="159" t="str">
        <f t="shared" si="103"/>
        <v>NON</v>
      </c>
      <c r="BW126" s="105"/>
      <c r="BX126" s="105"/>
      <c r="BY126" s="105"/>
      <c r="BZ126" s="105"/>
      <c r="CA126" s="105"/>
      <c r="CB126" s="105"/>
      <c r="CC126" s="105"/>
      <c r="CD126" s="105"/>
      <c r="CE126" s="105"/>
      <c r="CF126" s="105"/>
      <c r="CG126" s="105"/>
      <c r="CH126" s="105"/>
      <c r="CI126" s="105"/>
      <c r="CJ126" s="105"/>
      <c r="CK126" s="105"/>
      <c r="CL126" s="105"/>
      <c r="CM126" s="105"/>
      <c r="CN126" s="105"/>
      <c r="CO126" s="105"/>
      <c r="CP126" s="105"/>
      <c r="CQ126" s="105"/>
      <c r="CR126" s="105"/>
      <c r="CS126" s="105"/>
      <c r="CT126" s="105"/>
      <c r="CU126" s="105"/>
      <c r="CV126" s="105"/>
      <c r="CW126" s="105"/>
      <c r="CX126" s="105"/>
      <c r="CY126" s="105"/>
      <c r="CZ126" s="105"/>
      <c r="DA126" s="105"/>
      <c r="DB126" s="105"/>
      <c r="DC126" s="105"/>
      <c r="DD126" s="105"/>
      <c r="DE126" s="105"/>
      <c r="DF126" s="105"/>
      <c r="DG126" s="105"/>
      <c r="DH126" s="105"/>
      <c r="DI126" s="105"/>
      <c r="DJ126" s="105"/>
      <c r="DK126" s="105"/>
      <c r="DL126" s="105"/>
      <c r="DM126" s="105"/>
      <c r="DN126" s="105"/>
      <c r="DO126" s="105"/>
      <c r="DP126" s="105"/>
      <c r="DQ126" s="105"/>
      <c r="DR126" s="105"/>
      <c r="DS126" s="105"/>
      <c r="DT126" s="105"/>
      <c r="DU126" s="105"/>
      <c r="DV126" s="105"/>
      <c r="DW126" s="105"/>
      <c r="DX126" s="105"/>
      <c r="DY126" s="105"/>
      <c r="DZ126" s="105"/>
      <c r="EA126" s="105"/>
      <c r="EB126" s="105"/>
      <c r="EC126" s="105"/>
      <c r="ED126" s="105"/>
      <c r="EE126" s="105"/>
      <c r="EF126" s="105"/>
      <c r="EG126" s="105"/>
      <c r="EH126" s="105"/>
      <c r="EI126" s="105"/>
      <c r="EJ126" s="105"/>
      <c r="EK126" s="105"/>
      <c r="EL126" s="105"/>
      <c r="EM126" s="105"/>
      <c r="EN126" s="105"/>
      <c r="EO126" s="105"/>
      <c r="EP126" s="105"/>
      <c r="EQ126" s="105"/>
      <c r="ER126" s="105"/>
      <c r="ES126" s="105"/>
      <c r="ET126" s="105"/>
      <c r="EU126" s="105"/>
      <c r="EV126" s="105"/>
      <c r="EW126" s="105"/>
      <c r="EX126" s="105"/>
      <c r="EY126" s="105"/>
      <c r="EZ126" s="105"/>
      <c r="FA126" s="105"/>
      <c r="FB126" s="105"/>
      <c r="FC126" s="105"/>
      <c r="FD126" s="105"/>
      <c r="FE126" s="105"/>
      <c r="FF126" s="105"/>
      <c r="FG126" s="105"/>
      <c r="FH126" s="105"/>
      <c r="FI126" s="105"/>
      <c r="FJ126" s="105"/>
      <c r="FK126" s="105"/>
      <c r="FL126" s="105"/>
      <c r="FM126" s="105"/>
      <c r="FN126" s="105"/>
      <c r="FO126" s="105"/>
      <c r="FP126" s="105"/>
      <c r="FQ126" s="105"/>
      <c r="FR126" s="105"/>
      <c r="FS126" s="105"/>
      <c r="FT126" s="105"/>
      <c r="FU126" s="105"/>
      <c r="FV126" s="105"/>
      <c r="FW126" s="105"/>
      <c r="FX126" s="105"/>
      <c r="FY126" s="105"/>
      <c r="FZ126" s="105"/>
      <c r="GA126" s="105"/>
      <c r="GB126" s="105"/>
      <c r="GC126" s="105"/>
      <c r="GD126" s="105"/>
      <c r="GE126" s="105"/>
      <c r="GF126" s="105"/>
      <c r="GG126" s="105"/>
      <c r="GH126" s="105"/>
      <c r="GI126" s="105"/>
      <c r="GJ126" s="105"/>
      <c r="GK126" s="105"/>
      <c r="GL126" s="105"/>
      <c r="GM126" s="105"/>
      <c r="GN126" s="105"/>
      <c r="GO126" s="105"/>
      <c r="GP126" s="105"/>
      <c r="GQ126" s="105"/>
      <c r="GR126" s="105"/>
      <c r="GS126" s="105"/>
      <c r="GT126" s="105"/>
      <c r="GU126" s="105"/>
      <c r="GV126" s="105"/>
      <c r="GW126" s="105"/>
      <c r="GX126" s="105"/>
      <c r="GY126" s="105"/>
      <c r="GZ126" s="105"/>
      <c r="HA126" s="105"/>
      <c r="HB126" s="105"/>
      <c r="HC126" s="105"/>
      <c r="HD126" s="105"/>
      <c r="HE126" s="105"/>
      <c r="HF126" s="105"/>
      <c r="HG126" s="105"/>
      <c r="HH126" s="105"/>
      <c r="HI126" s="105"/>
      <c r="HJ126" s="105"/>
      <c r="HK126" s="105"/>
      <c r="HL126" s="105"/>
      <c r="HM126" s="105"/>
      <c r="HN126" s="105"/>
      <c r="HO126" s="105"/>
      <c r="HP126" s="105"/>
      <c r="HQ126" s="105"/>
      <c r="HR126" s="105"/>
      <c r="HS126" s="105"/>
      <c r="HT126" s="105"/>
      <c r="HU126" s="105"/>
      <c r="HV126" s="105"/>
      <c r="HW126" s="105"/>
      <c r="HX126" s="105"/>
      <c r="HY126" s="105"/>
      <c r="HZ126" s="105"/>
      <c r="IA126" s="105"/>
      <c r="IB126" s="105"/>
    </row>
    <row r="127" spans="1:236" s="116" customFormat="1" ht="26.55" customHeight="1" x14ac:dyDescent="0.25">
      <c r="A127" s="79">
        <v>121</v>
      </c>
      <c r="B127" s="113"/>
      <c r="C127" s="113"/>
      <c r="D127" s="114"/>
      <c r="E127" s="114"/>
      <c r="F127" s="115"/>
      <c r="G127" s="123" t="s">
        <v>77</v>
      </c>
      <c r="H127" s="123" t="s">
        <v>77</v>
      </c>
      <c r="I127" s="123" t="s">
        <v>77</v>
      </c>
      <c r="J127" s="123" t="s">
        <v>77</v>
      </c>
      <c r="K127" s="123" t="s">
        <v>9</v>
      </c>
      <c r="L127" s="116" t="s">
        <v>8</v>
      </c>
      <c r="M127" s="116" t="s">
        <v>8</v>
      </c>
      <c r="N127" s="116" t="s">
        <v>8</v>
      </c>
      <c r="O127" s="116" t="s">
        <v>8</v>
      </c>
      <c r="P127" s="131" t="s">
        <v>77</v>
      </c>
      <c r="Q127" s="124" t="s">
        <v>35</v>
      </c>
      <c r="R127" s="174">
        <v>0</v>
      </c>
      <c r="S127" s="175" t="s">
        <v>59</v>
      </c>
      <c r="T127" s="175" t="s">
        <v>271</v>
      </c>
      <c r="U127" s="176" t="str">
        <f t="shared" si="104"/>
        <v>&lt; 30 mn</v>
      </c>
      <c r="V127" s="177" t="s">
        <v>32</v>
      </c>
      <c r="W127" s="178" t="s">
        <v>112</v>
      </c>
      <c r="X127" s="179">
        <f t="shared" si="61"/>
        <v>0</v>
      </c>
      <c r="Y127" s="179">
        <f t="shared" si="62"/>
        <v>0</v>
      </c>
      <c r="Z127" s="179">
        <f t="shared" si="63"/>
        <v>0</v>
      </c>
      <c r="AA127" s="179">
        <f t="shared" si="64"/>
        <v>0</v>
      </c>
      <c r="AB127" s="179">
        <f t="shared" si="65"/>
        <v>0</v>
      </c>
      <c r="AC127" s="179">
        <f t="shared" si="66"/>
        <v>0</v>
      </c>
      <c r="AD127" s="179">
        <f t="shared" si="67"/>
        <v>0</v>
      </c>
      <c r="AE127" s="179">
        <f t="shared" si="68"/>
        <v>0</v>
      </c>
      <c r="AF127" s="179">
        <f t="shared" si="69"/>
        <v>0</v>
      </c>
      <c r="AG127" s="179">
        <f t="shared" si="70"/>
        <v>0</v>
      </c>
      <c r="AH127" s="179">
        <f t="shared" si="71"/>
        <v>0</v>
      </c>
      <c r="AI127" s="179">
        <f t="shared" si="72"/>
        <v>0</v>
      </c>
      <c r="AJ127" s="180">
        <f t="shared" si="91"/>
        <v>0</v>
      </c>
      <c r="AK127" s="180">
        <f t="shared" si="92"/>
        <v>0</v>
      </c>
      <c r="AL127" s="180" t="str">
        <f t="shared" si="93"/>
        <v>0</v>
      </c>
      <c r="AM127" s="180" t="str">
        <f t="shared" si="100"/>
        <v>0</v>
      </c>
      <c r="AN127" s="180" t="str">
        <f t="shared" si="101"/>
        <v>0</v>
      </c>
      <c r="AO127" s="181" t="str">
        <f t="shared" si="94"/>
        <v>NON</v>
      </c>
      <c r="AP127" s="181" t="str">
        <f t="shared" si="112"/>
        <v>NON</v>
      </c>
      <c r="AQ127" s="181" t="str">
        <f t="shared" si="102"/>
        <v>NON</v>
      </c>
      <c r="AR127" s="181" t="str">
        <f t="shared" si="73"/>
        <v>NON</v>
      </c>
      <c r="AS127" s="182">
        <f t="shared" si="74"/>
        <v>0</v>
      </c>
      <c r="AT127" s="182">
        <f t="shared" si="75"/>
        <v>0</v>
      </c>
      <c r="AU127" s="182">
        <f t="shared" si="76"/>
        <v>0</v>
      </c>
      <c r="AV127" s="182">
        <f t="shared" si="77"/>
        <v>0</v>
      </c>
      <c r="AW127" s="182">
        <f t="shared" si="78"/>
        <v>1</v>
      </c>
      <c r="AX127" s="182">
        <f t="shared" si="79"/>
        <v>1</v>
      </c>
      <c r="AY127" s="182">
        <f t="shared" si="80"/>
        <v>1</v>
      </c>
      <c r="AZ127" s="182">
        <f t="shared" si="81"/>
        <v>1</v>
      </c>
      <c r="BA127" s="182">
        <f t="shared" si="82"/>
        <v>1</v>
      </c>
      <c r="BB127" s="183">
        <f t="shared" si="95"/>
        <v>0</v>
      </c>
      <c r="BC127" s="184">
        <f t="shared" si="105"/>
        <v>11</v>
      </c>
      <c r="BD127" s="184">
        <f t="shared" si="106"/>
        <v>11</v>
      </c>
      <c r="BE127" s="185">
        <f t="shared" si="107"/>
        <v>1</v>
      </c>
      <c r="BF127" s="185">
        <f t="shared" si="83"/>
        <v>1</v>
      </c>
      <c r="BG127" s="186">
        <f t="shared" si="96"/>
        <v>1</v>
      </c>
      <c r="BH127" s="187">
        <f t="shared" si="108"/>
        <v>1</v>
      </c>
      <c r="BI127" s="187">
        <f t="shared" si="109"/>
        <v>1</v>
      </c>
      <c r="BJ127" s="187" t="str">
        <f t="shared" si="110"/>
        <v>Faible</v>
      </c>
      <c r="BK127" s="187">
        <f t="shared" si="111"/>
        <v>1</v>
      </c>
      <c r="BL127" s="187">
        <f t="shared" si="84"/>
        <v>1</v>
      </c>
      <c r="BM127" s="187">
        <f t="shared" si="85"/>
        <v>0.5</v>
      </c>
      <c r="BN127" s="187">
        <f t="shared" si="86"/>
        <v>1</v>
      </c>
      <c r="BO127" s="186">
        <f t="shared" si="97"/>
        <v>0.5</v>
      </c>
      <c r="BP127" s="188" t="str">
        <f t="shared" si="98"/>
        <v>RISQUE MINIME</v>
      </c>
      <c r="BQ127" s="182">
        <f t="shared" si="87"/>
        <v>0</v>
      </c>
      <c r="BR127" s="182">
        <f t="shared" si="88"/>
        <v>0</v>
      </c>
      <c r="BS127" s="182">
        <f t="shared" si="89"/>
        <v>0</v>
      </c>
      <c r="BT127" s="182">
        <f t="shared" si="90"/>
        <v>0</v>
      </c>
      <c r="BU127" s="182">
        <f t="shared" si="99"/>
        <v>0</v>
      </c>
      <c r="BV127" s="159" t="str">
        <f t="shared" si="103"/>
        <v>NON</v>
      </c>
      <c r="BW127" s="105"/>
      <c r="BX127" s="105"/>
      <c r="BY127" s="105"/>
      <c r="BZ127" s="105"/>
      <c r="CA127" s="105"/>
      <c r="CB127" s="105"/>
      <c r="CC127" s="105"/>
      <c r="CD127" s="105"/>
      <c r="CE127" s="105"/>
      <c r="CF127" s="105"/>
      <c r="CG127" s="105"/>
      <c r="CH127" s="105"/>
      <c r="CI127" s="105"/>
      <c r="CJ127" s="105"/>
      <c r="CK127" s="105"/>
      <c r="CL127" s="105"/>
      <c r="CM127" s="105"/>
      <c r="CN127" s="105"/>
      <c r="CO127" s="105"/>
      <c r="CP127" s="105"/>
      <c r="CQ127" s="105"/>
      <c r="CR127" s="105"/>
      <c r="CS127" s="105"/>
      <c r="CT127" s="105"/>
      <c r="CU127" s="105"/>
      <c r="CV127" s="105"/>
      <c r="CW127" s="105"/>
      <c r="CX127" s="105"/>
      <c r="CY127" s="105"/>
      <c r="CZ127" s="105"/>
      <c r="DA127" s="105"/>
      <c r="DB127" s="105"/>
      <c r="DC127" s="105"/>
      <c r="DD127" s="105"/>
      <c r="DE127" s="105"/>
      <c r="DF127" s="105"/>
      <c r="DG127" s="105"/>
      <c r="DH127" s="105"/>
      <c r="DI127" s="105"/>
      <c r="DJ127" s="105"/>
      <c r="DK127" s="105"/>
      <c r="DL127" s="105"/>
      <c r="DM127" s="105"/>
      <c r="DN127" s="105"/>
      <c r="DO127" s="105"/>
      <c r="DP127" s="105"/>
      <c r="DQ127" s="105"/>
      <c r="DR127" s="105"/>
      <c r="DS127" s="105"/>
      <c r="DT127" s="105"/>
      <c r="DU127" s="105"/>
      <c r="DV127" s="105"/>
      <c r="DW127" s="105"/>
      <c r="DX127" s="105"/>
      <c r="DY127" s="105"/>
      <c r="DZ127" s="105"/>
      <c r="EA127" s="105"/>
      <c r="EB127" s="105"/>
      <c r="EC127" s="105"/>
      <c r="ED127" s="105"/>
      <c r="EE127" s="105"/>
      <c r="EF127" s="105"/>
      <c r="EG127" s="105"/>
      <c r="EH127" s="105"/>
      <c r="EI127" s="105"/>
      <c r="EJ127" s="105"/>
      <c r="EK127" s="105"/>
      <c r="EL127" s="105"/>
      <c r="EM127" s="105"/>
      <c r="EN127" s="105"/>
      <c r="EO127" s="105"/>
      <c r="EP127" s="105"/>
      <c r="EQ127" s="105"/>
      <c r="ER127" s="105"/>
      <c r="ES127" s="105"/>
      <c r="ET127" s="105"/>
      <c r="EU127" s="105"/>
      <c r="EV127" s="105"/>
      <c r="EW127" s="105"/>
      <c r="EX127" s="105"/>
      <c r="EY127" s="105"/>
      <c r="EZ127" s="105"/>
      <c r="FA127" s="105"/>
      <c r="FB127" s="105"/>
      <c r="FC127" s="105"/>
      <c r="FD127" s="105"/>
      <c r="FE127" s="105"/>
      <c r="FF127" s="105"/>
      <c r="FG127" s="105"/>
      <c r="FH127" s="105"/>
      <c r="FI127" s="105"/>
      <c r="FJ127" s="105"/>
      <c r="FK127" s="105"/>
      <c r="FL127" s="105"/>
      <c r="FM127" s="105"/>
      <c r="FN127" s="105"/>
      <c r="FO127" s="105"/>
      <c r="FP127" s="105"/>
      <c r="FQ127" s="105"/>
      <c r="FR127" s="105"/>
      <c r="FS127" s="105"/>
      <c r="FT127" s="105"/>
      <c r="FU127" s="105"/>
      <c r="FV127" s="105"/>
      <c r="FW127" s="105"/>
      <c r="FX127" s="105"/>
      <c r="FY127" s="105"/>
      <c r="FZ127" s="105"/>
      <c r="GA127" s="105"/>
      <c r="GB127" s="105"/>
      <c r="GC127" s="105"/>
      <c r="GD127" s="105"/>
      <c r="GE127" s="105"/>
      <c r="GF127" s="105"/>
      <c r="GG127" s="105"/>
      <c r="GH127" s="105"/>
      <c r="GI127" s="105"/>
      <c r="GJ127" s="105"/>
      <c r="GK127" s="105"/>
      <c r="GL127" s="105"/>
      <c r="GM127" s="105"/>
      <c r="GN127" s="105"/>
      <c r="GO127" s="105"/>
      <c r="GP127" s="105"/>
      <c r="GQ127" s="105"/>
      <c r="GR127" s="105"/>
      <c r="GS127" s="105"/>
      <c r="GT127" s="105"/>
      <c r="GU127" s="105"/>
      <c r="GV127" s="105"/>
      <c r="GW127" s="105"/>
      <c r="GX127" s="105"/>
      <c r="GY127" s="105"/>
      <c r="GZ127" s="105"/>
      <c r="HA127" s="105"/>
      <c r="HB127" s="105"/>
      <c r="HC127" s="105"/>
      <c r="HD127" s="105"/>
      <c r="HE127" s="105"/>
      <c r="HF127" s="105"/>
      <c r="HG127" s="105"/>
      <c r="HH127" s="105"/>
      <c r="HI127" s="105"/>
      <c r="HJ127" s="105"/>
      <c r="HK127" s="105"/>
      <c r="HL127" s="105"/>
      <c r="HM127" s="105"/>
      <c r="HN127" s="105"/>
      <c r="HO127" s="105"/>
      <c r="HP127" s="105"/>
      <c r="HQ127" s="105"/>
      <c r="HR127" s="105"/>
      <c r="HS127" s="105"/>
      <c r="HT127" s="105"/>
      <c r="HU127" s="105"/>
      <c r="HV127" s="105"/>
      <c r="HW127" s="105"/>
      <c r="HX127" s="105"/>
      <c r="HY127" s="105"/>
      <c r="HZ127" s="105"/>
      <c r="IA127" s="105"/>
      <c r="IB127" s="105"/>
    </row>
    <row r="128" spans="1:236" s="116" customFormat="1" ht="26.55" customHeight="1" x14ac:dyDescent="0.25">
      <c r="A128" s="79">
        <v>122</v>
      </c>
      <c r="B128" s="113"/>
      <c r="C128" s="113"/>
      <c r="D128" s="114"/>
      <c r="E128" s="114"/>
      <c r="F128" s="115"/>
      <c r="G128" s="123" t="s">
        <v>77</v>
      </c>
      <c r="H128" s="123" t="s">
        <v>77</v>
      </c>
      <c r="I128" s="123" t="s">
        <v>77</v>
      </c>
      <c r="J128" s="123" t="s">
        <v>77</v>
      </c>
      <c r="K128" s="123" t="s">
        <v>9</v>
      </c>
      <c r="L128" s="116" t="s">
        <v>8</v>
      </c>
      <c r="M128" s="116" t="s">
        <v>8</v>
      </c>
      <c r="N128" s="116" t="s">
        <v>8</v>
      </c>
      <c r="O128" s="116" t="s">
        <v>8</v>
      </c>
      <c r="P128" s="131" t="s">
        <v>77</v>
      </c>
      <c r="Q128" s="124" t="s">
        <v>35</v>
      </c>
      <c r="R128" s="174">
        <v>0</v>
      </c>
      <c r="S128" s="175" t="s">
        <v>59</v>
      </c>
      <c r="T128" s="175" t="s">
        <v>271</v>
      </c>
      <c r="U128" s="176" t="str">
        <f t="shared" si="104"/>
        <v>&lt; 30 mn</v>
      </c>
      <c r="V128" s="177" t="s">
        <v>32</v>
      </c>
      <c r="W128" s="178" t="s">
        <v>112</v>
      </c>
      <c r="X128" s="179">
        <f t="shared" si="61"/>
        <v>0</v>
      </c>
      <c r="Y128" s="179">
        <f t="shared" si="62"/>
        <v>0</v>
      </c>
      <c r="Z128" s="179">
        <f t="shared" si="63"/>
        <v>0</v>
      </c>
      <c r="AA128" s="179">
        <f t="shared" si="64"/>
        <v>0</v>
      </c>
      <c r="AB128" s="179">
        <f t="shared" si="65"/>
        <v>0</v>
      </c>
      <c r="AC128" s="179">
        <f t="shared" si="66"/>
        <v>0</v>
      </c>
      <c r="AD128" s="179">
        <f t="shared" si="67"/>
        <v>0</v>
      </c>
      <c r="AE128" s="179">
        <f t="shared" si="68"/>
        <v>0</v>
      </c>
      <c r="AF128" s="179">
        <f t="shared" si="69"/>
        <v>0</v>
      </c>
      <c r="AG128" s="179">
        <f t="shared" si="70"/>
        <v>0</v>
      </c>
      <c r="AH128" s="179">
        <f t="shared" si="71"/>
        <v>0</v>
      </c>
      <c r="AI128" s="179">
        <f t="shared" si="72"/>
        <v>0</v>
      </c>
      <c r="AJ128" s="180">
        <f t="shared" si="91"/>
        <v>0</v>
      </c>
      <c r="AK128" s="180">
        <f t="shared" si="92"/>
        <v>0</v>
      </c>
      <c r="AL128" s="180" t="str">
        <f t="shared" si="93"/>
        <v>0</v>
      </c>
      <c r="AM128" s="180" t="str">
        <f t="shared" si="100"/>
        <v>0</v>
      </c>
      <c r="AN128" s="180" t="str">
        <f t="shared" si="101"/>
        <v>0</v>
      </c>
      <c r="AO128" s="181" t="str">
        <f t="shared" si="94"/>
        <v>NON</v>
      </c>
      <c r="AP128" s="181" t="str">
        <f t="shared" si="112"/>
        <v>NON</v>
      </c>
      <c r="AQ128" s="181" t="str">
        <f t="shared" si="102"/>
        <v>NON</v>
      </c>
      <c r="AR128" s="181" t="str">
        <f t="shared" si="73"/>
        <v>NON</v>
      </c>
      <c r="AS128" s="182">
        <f t="shared" si="74"/>
        <v>0</v>
      </c>
      <c r="AT128" s="182">
        <f t="shared" si="75"/>
        <v>0</v>
      </c>
      <c r="AU128" s="182">
        <f t="shared" si="76"/>
        <v>0</v>
      </c>
      <c r="AV128" s="182">
        <f t="shared" si="77"/>
        <v>0</v>
      </c>
      <c r="AW128" s="182">
        <f t="shared" si="78"/>
        <v>1</v>
      </c>
      <c r="AX128" s="182">
        <f t="shared" si="79"/>
        <v>1</v>
      </c>
      <c r="AY128" s="182">
        <f t="shared" si="80"/>
        <v>1</v>
      </c>
      <c r="AZ128" s="182">
        <f t="shared" si="81"/>
        <v>1</v>
      </c>
      <c r="BA128" s="182">
        <f t="shared" si="82"/>
        <v>1</v>
      </c>
      <c r="BB128" s="183">
        <f t="shared" si="95"/>
        <v>0</v>
      </c>
      <c r="BC128" s="184">
        <f t="shared" si="105"/>
        <v>11</v>
      </c>
      <c r="BD128" s="184">
        <f t="shared" si="106"/>
        <v>11</v>
      </c>
      <c r="BE128" s="185">
        <f t="shared" si="107"/>
        <v>1</v>
      </c>
      <c r="BF128" s="185">
        <f t="shared" si="83"/>
        <v>1</v>
      </c>
      <c r="BG128" s="186">
        <f t="shared" si="96"/>
        <v>1</v>
      </c>
      <c r="BH128" s="187">
        <f t="shared" si="108"/>
        <v>1</v>
      </c>
      <c r="BI128" s="187">
        <f t="shared" si="109"/>
        <v>1</v>
      </c>
      <c r="BJ128" s="187" t="str">
        <f t="shared" si="110"/>
        <v>Faible</v>
      </c>
      <c r="BK128" s="187">
        <f t="shared" si="111"/>
        <v>1</v>
      </c>
      <c r="BL128" s="187">
        <f t="shared" si="84"/>
        <v>1</v>
      </c>
      <c r="BM128" s="187">
        <f t="shared" si="85"/>
        <v>0.5</v>
      </c>
      <c r="BN128" s="187">
        <f t="shared" si="86"/>
        <v>1</v>
      </c>
      <c r="BO128" s="186">
        <f t="shared" si="97"/>
        <v>0.5</v>
      </c>
      <c r="BP128" s="188" t="str">
        <f t="shared" si="98"/>
        <v>RISQUE MINIME</v>
      </c>
      <c r="BQ128" s="182">
        <f t="shared" si="87"/>
        <v>0</v>
      </c>
      <c r="BR128" s="182">
        <f t="shared" si="88"/>
        <v>0</v>
      </c>
      <c r="BS128" s="182">
        <f t="shared" si="89"/>
        <v>0</v>
      </c>
      <c r="BT128" s="182">
        <f t="shared" si="90"/>
        <v>0</v>
      </c>
      <c r="BU128" s="182">
        <f t="shared" si="99"/>
        <v>0</v>
      </c>
      <c r="BV128" s="159" t="str">
        <f t="shared" si="103"/>
        <v>NON</v>
      </c>
      <c r="BW128" s="105"/>
      <c r="BX128" s="105"/>
      <c r="BY128" s="105"/>
      <c r="BZ128" s="105"/>
      <c r="CA128" s="105"/>
      <c r="CB128" s="105"/>
      <c r="CC128" s="105"/>
      <c r="CD128" s="105"/>
      <c r="CE128" s="105"/>
      <c r="CF128" s="105"/>
      <c r="CG128" s="105"/>
      <c r="CH128" s="105"/>
      <c r="CI128" s="105"/>
      <c r="CJ128" s="105"/>
      <c r="CK128" s="105"/>
      <c r="CL128" s="105"/>
      <c r="CM128" s="105"/>
      <c r="CN128" s="105"/>
      <c r="CO128" s="105"/>
      <c r="CP128" s="105"/>
      <c r="CQ128" s="105"/>
      <c r="CR128" s="105"/>
      <c r="CS128" s="105"/>
      <c r="CT128" s="105"/>
      <c r="CU128" s="105"/>
      <c r="CV128" s="105"/>
      <c r="CW128" s="105"/>
      <c r="CX128" s="105"/>
      <c r="CY128" s="105"/>
      <c r="CZ128" s="105"/>
      <c r="DA128" s="105"/>
      <c r="DB128" s="105"/>
      <c r="DC128" s="105"/>
      <c r="DD128" s="105"/>
      <c r="DE128" s="105"/>
      <c r="DF128" s="105"/>
      <c r="DG128" s="105"/>
      <c r="DH128" s="105"/>
      <c r="DI128" s="105"/>
      <c r="DJ128" s="105"/>
      <c r="DK128" s="105"/>
      <c r="DL128" s="105"/>
      <c r="DM128" s="105"/>
      <c r="DN128" s="105"/>
      <c r="DO128" s="105"/>
      <c r="DP128" s="105"/>
      <c r="DQ128" s="105"/>
      <c r="DR128" s="105"/>
      <c r="DS128" s="105"/>
      <c r="DT128" s="105"/>
      <c r="DU128" s="105"/>
      <c r="DV128" s="105"/>
      <c r="DW128" s="105"/>
      <c r="DX128" s="105"/>
      <c r="DY128" s="105"/>
      <c r="DZ128" s="105"/>
      <c r="EA128" s="105"/>
      <c r="EB128" s="105"/>
      <c r="EC128" s="105"/>
      <c r="ED128" s="105"/>
      <c r="EE128" s="105"/>
      <c r="EF128" s="105"/>
      <c r="EG128" s="105"/>
      <c r="EH128" s="105"/>
      <c r="EI128" s="105"/>
      <c r="EJ128" s="105"/>
      <c r="EK128" s="105"/>
      <c r="EL128" s="105"/>
      <c r="EM128" s="105"/>
      <c r="EN128" s="105"/>
      <c r="EO128" s="105"/>
      <c r="EP128" s="105"/>
      <c r="EQ128" s="105"/>
      <c r="ER128" s="105"/>
      <c r="ES128" s="105"/>
      <c r="ET128" s="105"/>
      <c r="EU128" s="105"/>
      <c r="EV128" s="105"/>
      <c r="EW128" s="105"/>
      <c r="EX128" s="105"/>
      <c r="EY128" s="105"/>
      <c r="EZ128" s="105"/>
      <c r="FA128" s="105"/>
      <c r="FB128" s="105"/>
      <c r="FC128" s="105"/>
      <c r="FD128" s="105"/>
      <c r="FE128" s="105"/>
      <c r="FF128" s="105"/>
      <c r="FG128" s="105"/>
      <c r="FH128" s="105"/>
      <c r="FI128" s="105"/>
      <c r="FJ128" s="105"/>
      <c r="FK128" s="105"/>
      <c r="FL128" s="105"/>
      <c r="FM128" s="105"/>
      <c r="FN128" s="105"/>
      <c r="FO128" s="105"/>
      <c r="FP128" s="105"/>
      <c r="FQ128" s="105"/>
      <c r="FR128" s="105"/>
      <c r="FS128" s="105"/>
      <c r="FT128" s="105"/>
      <c r="FU128" s="105"/>
      <c r="FV128" s="105"/>
      <c r="FW128" s="105"/>
      <c r="FX128" s="105"/>
      <c r="FY128" s="105"/>
      <c r="FZ128" s="105"/>
      <c r="GA128" s="105"/>
      <c r="GB128" s="105"/>
      <c r="GC128" s="105"/>
      <c r="GD128" s="105"/>
      <c r="GE128" s="105"/>
      <c r="GF128" s="105"/>
      <c r="GG128" s="105"/>
      <c r="GH128" s="105"/>
      <c r="GI128" s="105"/>
      <c r="GJ128" s="105"/>
      <c r="GK128" s="105"/>
      <c r="GL128" s="105"/>
      <c r="GM128" s="105"/>
      <c r="GN128" s="105"/>
      <c r="GO128" s="105"/>
      <c r="GP128" s="105"/>
      <c r="GQ128" s="105"/>
      <c r="GR128" s="105"/>
      <c r="GS128" s="105"/>
      <c r="GT128" s="105"/>
      <c r="GU128" s="105"/>
      <c r="GV128" s="105"/>
      <c r="GW128" s="105"/>
      <c r="GX128" s="105"/>
      <c r="GY128" s="105"/>
      <c r="GZ128" s="105"/>
      <c r="HA128" s="105"/>
      <c r="HB128" s="105"/>
      <c r="HC128" s="105"/>
      <c r="HD128" s="105"/>
      <c r="HE128" s="105"/>
      <c r="HF128" s="105"/>
      <c r="HG128" s="105"/>
      <c r="HH128" s="105"/>
      <c r="HI128" s="105"/>
      <c r="HJ128" s="105"/>
      <c r="HK128" s="105"/>
      <c r="HL128" s="105"/>
      <c r="HM128" s="105"/>
      <c r="HN128" s="105"/>
      <c r="HO128" s="105"/>
      <c r="HP128" s="105"/>
      <c r="HQ128" s="105"/>
      <c r="HR128" s="105"/>
      <c r="HS128" s="105"/>
      <c r="HT128" s="105"/>
      <c r="HU128" s="105"/>
      <c r="HV128" s="105"/>
      <c r="HW128" s="105"/>
      <c r="HX128" s="105"/>
      <c r="HY128" s="105"/>
      <c r="HZ128" s="105"/>
      <c r="IA128" s="105"/>
      <c r="IB128" s="105"/>
    </row>
    <row r="129" spans="1:236" s="116" customFormat="1" ht="26.55" customHeight="1" x14ac:dyDescent="0.25">
      <c r="A129" s="79">
        <v>123</v>
      </c>
      <c r="B129" s="113"/>
      <c r="C129" s="113"/>
      <c r="D129" s="114"/>
      <c r="E129" s="114"/>
      <c r="F129" s="115"/>
      <c r="G129" s="123" t="s">
        <v>77</v>
      </c>
      <c r="H129" s="123" t="s">
        <v>77</v>
      </c>
      <c r="I129" s="123" t="s">
        <v>77</v>
      </c>
      <c r="J129" s="123" t="s">
        <v>77</v>
      </c>
      <c r="K129" s="123" t="s">
        <v>9</v>
      </c>
      <c r="L129" s="116" t="s">
        <v>8</v>
      </c>
      <c r="M129" s="116" t="s">
        <v>8</v>
      </c>
      <c r="N129" s="116" t="s">
        <v>8</v>
      </c>
      <c r="O129" s="116" t="s">
        <v>8</v>
      </c>
      <c r="P129" s="131" t="s">
        <v>77</v>
      </c>
      <c r="Q129" s="124" t="s">
        <v>35</v>
      </c>
      <c r="R129" s="174">
        <v>0</v>
      </c>
      <c r="S129" s="175" t="s">
        <v>59</v>
      </c>
      <c r="T129" s="175" t="s">
        <v>271</v>
      </c>
      <c r="U129" s="176" t="str">
        <f t="shared" si="104"/>
        <v>&lt; 30 mn</v>
      </c>
      <c r="V129" s="177" t="s">
        <v>32</v>
      </c>
      <c r="W129" s="178" t="s">
        <v>112</v>
      </c>
      <c r="X129" s="179">
        <f t="shared" si="61"/>
        <v>0</v>
      </c>
      <c r="Y129" s="179">
        <f t="shared" si="62"/>
        <v>0</v>
      </c>
      <c r="Z129" s="179">
        <f t="shared" si="63"/>
        <v>0</v>
      </c>
      <c r="AA129" s="179">
        <f t="shared" si="64"/>
        <v>0</v>
      </c>
      <c r="AB129" s="179">
        <f t="shared" si="65"/>
        <v>0</v>
      </c>
      <c r="AC129" s="179">
        <f t="shared" si="66"/>
        <v>0</v>
      </c>
      <c r="AD129" s="179">
        <f t="shared" si="67"/>
        <v>0</v>
      </c>
      <c r="AE129" s="179">
        <f t="shared" si="68"/>
        <v>0</v>
      </c>
      <c r="AF129" s="179">
        <f t="shared" si="69"/>
        <v>0</v>
      </c>
      <c r="AG129" s="179">
        <f t="shared" si="70"/>
        <v>0</v>
      </c>
      <c r="AH129" s="179">
        <f t="shared" si="71"/>
        <v>0</v>
      </c>
      <c r="AI129" s="179">
        <f t="shared" si="72"/>
        <v>0</v>
      </c>
      <c r="AJ129" s="180">
        <f t="shared" si="91"/>
        <v>0</v>
      </c>
      <c r="AK129" s="180">
        <f t="shared" si="92"/>
        <v>0</v>
      </c>
      <c r="AL129" s="180" t="str">
        <f t="shared" si="93"/>
        <v>0</v>
      </c>
      <c r="AM129" s="180" t="str">
        <f t="shared" si="100"/>
        <v>0</v>
      </c>
      <c r="AN129" s="180" t="str">
        <f t="shared" si="101"/>
        <v>0</v>
      </c>
      <c r="AO129" s="181" t="str">
        <f t="shared" si="94"/>
        <v>NON</v>
      </c>
      <c r="AP129" s="181" t="str">
        <f t="shared" si="112"/>
        <v>NON</v>
      </c>
      <c r="AQ129" s="181" t="str">
        <f t="shared" si="102"/>
        <v>NON</v>
      </c>
      <c r="AR129" s="181" t="str">
        <f t="shared" si="73"/>
        <v>NON</v>
      </c>
      <c r="AS129" s="182">
        <f t="shared" si="74"/>
        <v>0</v>
      </c>
      <c r="AT129" s="182">
        <f t="shared" si="75"/>
        <v>0</v>
      </c>
      <c r="AU129" s="182">
        <f t="shared" si="76"/>
        <v>0</v>
      </c>
      <c r="AV129" s="182">
        <f t="shared" si="77"/>
        <v>0</v>
      </c>
      <c r="AW129" s="182">
        <f t="shared" si="78"/>
        <v>1</v>
      </c>
      <c r="AX129" s="182">
        <f t="shared" si="79"/>
        <v>1</v>
      </c>
      <c r="AY129" s="182">
        <f t="shared" si="80"/>
        <v>1</v>
      </c>
      <c r="AZ129" s="182">
        <f t="shared" si="81"/>
        <v>1</v>
      </c>
      <c r="BA129" s="182">
        <f t="shared" si="82"/>
        <v>1</v>
      </c>
      <c r="BB129" s="183">
        <f t="shared" si="95"/>
        <v>0</v>
      </c>
      <c r="BC129" s="184">
        <f t="shared" si="105"/>
        <v>11</v>
      </c>
      <c r="BD129" s="184">
        <f t="shared" si="106"/>
        <v>11</v>
      </c>
      <c r="BE129" s="185">
        <f t="shared" si="107"/>
        <v>1</v>
      </c>
      <c r="BF129" s="185">
        <f t="shared" si="83"/>
        <v>1</v>
      </c>
      <c r="BG129" s="186">
        <f t="shared" si="96"/>
        <v>1</v>
      </c>
      <c r="BH129" s="187">
        <f t="shared" si="108"/>
        <v>1</v>
      </c>
      <c r="BI129" s="187">
        <f t="shared" si="109"/>
        <v>1</v>
      </c>
      <c r="BJ129" s="187" t="str">
        <f t="shared" si="110"/>
        <v>Faible</v>
      </c>
      <c r="BK129" s="187">
        <f t="shared" si="111"/>
        <v>1</v>
      </c>
      <c r="BL129" s="187">
        <f t="shared" si="84"/>
        <v>1</v>
      </c>
      <c r="BM129" s="187">
        <f t="shared" si="85"/>
        <v>0.5</v>
      </c>
      <c r="BN129" s="187">
        <f t="shared" si="86"/>
        <v>1</v>
      </c>
      <c r="BO129" s="186">
        <f t="shared" si="97"/>
        <v>0.5</v>
      </c>
      <c r="BP129" s="188" t="str">
        <f t="shared" si="98"/>
        <v>RISQUE MINIME</v>
      </c>
      <c r="BQ129" s="182">
        <f t="shared" si="87"/>
        <v>0</v>
      </c>
      <c r="BR129" s="182">
        <f t="shared" si="88"/>
        <v>0</v>
      </c>
      <c r="BS129" s="182">
        <f t="shared" si="89"/>
        <v>0</v>
      </c>
      <c r="BT129" s="182">
        <f t="shared" si="90"/>
        <v>0</v>
      </c>
      <c r="BU129" s="182">
        <f t="shared" si="99"/>
        <v>0</v>
      </c>
      <c r="BV129" s="159" t="str">
        <f t="shared" si="103"/>
        <v>NON</v>
      </c>
      <c r="BW129" s="105"/>
      <c r="BX129" s="105"/>
      <c r="BY129" s="105"/>
      <c r="BZ129" s="105"/>
      <c r="CA129" s="105"/>
      <c r="CB129" s="105"/>
      <c r="CC129" s="105"/>
      <c r="CD129" s="105"/>
      <c r="CE129" s="105"/>
      <c r="CF129" s="105"/>
      <c r="CG129" s="105"/>
      <c r="CH129" s="105"/>
      <c r="CI129" s="105"/>
      <c r="CJ129" s="105"/>
      <c r="CK129" s="105"/>
      <c r="CL129" s="105"/>
      <c r="CM129" s="105"/>
      <c r="CN129" s="105"/>
      <c r="CO129" s="105"/>
      <c r="CP129" s="105"/>
      <c r="CQ129" s="105"/>
      <c r="CR129" s="105"/>
      <c r="CS129" s="105"/>
      <c r="CT129" s="105"/>
      <c r="CU129" s="105"/>
      <c r="CV129" s="105"/>
      <c r="CW129" s="105"/>
      <c r="CX129" s="105"/>
      <c r="CY129" s="105"/>
      <c r="CZ129" s="105"/>
      <c r="DA129" s="105"/>
      <c r="DB129" s="105"/>
      <c r="DC129" s="105"/>
      <c r="DD129" s="105"/>
      <c r="DE129" s="105"/>
      <c r="DF129" s="105"/>
      <c r="DG129" s="105"/>
      <c r="DH129" s="105"/>
      <c r="DI129" s="105"/>
      <c r="DJ129" s="105"/>
      <c r="DK129" s="105"/>
      <c r="DL129" s="105"/>
      <c r="DM129" s="105"/>
      <c r="DN129" s="105"/>
      <c r="DO129" s="105"/>
      <c r="DP129" s="105"/>
      <c r="DQ129" s="105"/>
      <c r="DR129" s="105"/>
      <c r="DS129" s="105"/>
      <c r="DT129" s="105"/>
      <c r="DU129" s="105"/>
      <c r="DV129" s="105"/>
      <c r="DW129" s="105"/>
      <c r="DX129" s="105"/>
      <c r="DY129" s="105"/>
      <c r="DZ129" s="105"/>
      <c r="EA129" s="105"/>
      <c r="EB129" s="105"/>
      <c r="EC129" s="105"/>
      <c r="ED129" s="105"/>
      <c r="EE129" s="105"/>
      <c r="EF129" s="105"/>
      <c r="EG129" s="105"/>
      <c r="EH129" s="105"/>
      <c r="EI129" s="105"/>
      <c r="EJ129" s="105"/>
      <c r="EK129" s="105"/>
      <c r="EL129" s="105"/>
      <c r="EM129" s="105"/>
      <c r="EN129" s="105"/>
      <c r="EO129" s="105"/>
      <c r="EP129" s="105"/>
      <c r="EQ129" s="105"/>
      <c r="ER129" s="105"/>
      <c r="ES129" s="105"/>
      <c r="ET129" s="105"/>
      <c r="EU129" s="105"/>
      <c r="EV129" s="105"/>
      <c r="EW129" s="105"/>
      <c r="EX129" s="105"/>
      <c r="EY129" s="105"/>
      <c r="EZ129" s="105"/>
      <c r="FA129" s="105"/>
      <c r="FB129" s="105"/>
      <c r="FC129" s="105"/>
      <c r="FD129" s="105"/>
      <c r="FE129" s="105"/>
      <c r="FF129" s="105"/>
      <c r="FG129" s="105"/>
      <c r="FH129" s="105"/>
      <c r="FI129" s="105"/>
      <c r="FJ129" s="105"/>
      <c r="FK129" s="105"/>
      <c r="FL129" s="105"/>
      <c r="FM129" s="105"/>
      <c r="FN129" s="105"/>
      <c r="FO129" s="105"/>
      <c r="FP129" s="105"/>
      <c r="FQ129" s="105"/>
      <c r="FR129" s="105"/>
      <c r="FS129" s="105"/>
      <c r="FT129" s="105"/>
      <c r="FU129" s="105"/>
      <c r="FV129" s="105"/>
      <c r="FW129" s="105"/>
      <c r="FX129" s="105"/>
      <c r="FY129" s="105"/>
      <c r="FZ129" s="105"/>
      <c r="GA129" s="105"/>
      <c r="GB129" s="105"/>
      <c r="GC129" s="105"/>
      <c r="GD129" s="105"/>
      <c r="GE129" s="105"/>
      <c r="GF129" s="105"/>
      <c r="GG129" s="105"/>
      <c r="GH129" s="105"/>
      <c r="GI129" s="105"/>
      <c r="GJ129" s="105"/>
      <c r="GK129" s="105"/>
      <c r="GL129" s="105"/>
      <c r="GM129" s="105"/>
      <c r="GN129" s="105"/>
      <c r="GO129" s="105"/>
      <c r="GP129" s="105"/>
      <c r="GQ129" s="105"/>
      <c r="GR129" s="105"/>
      <c r="GS129" s="105"/>
      <c r="GT129" s="105"/>
      <c r="GU129" s="105"/>
      <c r="GV129" s="105"/>
      <c r="GW129" s="105"/>
      <c r="GX129" s="105"/>
      <c r="GY129" s="105"/>
      <c r="GZ129" s="105"/>
      <c r="HA129" s="105"/>
      <c r="HB129" s="105"/>
      <c r="HC129" s="105"/>
      <c r="HD129" s="105"/>
      <c r="HE129" s="105"/>
      <c r="HF129" s="105"/>
      <c r="HG129" s="105"/>
      <c r="HH129" s="105"/>
      <c r="HI129" s="105"/>
      <c r="HJ129" s="105"/>
      <c r="HK129" s="105"/>
      <c r="HL129" s="105"/>
      <c r="HM129" s="105"/>
      <c r="HN129" s="105"/>
      <c r="HO129" s="105"/>
      <c r="HP129" s="105"/>
      <c r="HQ129" s="105"/>
      <c r="HR129" s="105"/>
      <c r="HS129" s="105"/>
      <c r="HT129" s="105"/>
      <c r="HU129" s="105"/>
      <c r="HV129" s="105"/>
      <c r="HW129" s="105"/>
      <c r="HX129" s="105"/>
      <c r="HY129" s="105"/>
      <c r="HZ129" s="105"/>
      <c r="IA129" s="105"/>
      <c r="IB129" s="105"/>
    </row>
    <row r="130" spans="1:236" s="116" customFormat="1" ht="26.55" customHeight="1" x14ac:dyDescent="0.25">
      <c r="A130" s="79">
        <v>124</v>
      </c>
      <c r="B130" s="113"/>
      <c r="C130" s="113"/>
      <c r="D130" s="114"/>
      <c r="E130" s="114"/>
      <c r="F130" s="115"/>
      <c r="G130" s="123" t="s">
        <v>77</v>
      </c>
      <c r="H130" s="123" t="s">
        <v>77</v>
      </c>
      <c r="I130" s="123" t="s">
        <v>77</v>
      </c>
      <c r="J130" s="123" t="s">
        <v>77</v>
      </c>
      <c r="K130" s="123" t="s">
        <v>9</v>
      </c>
      <c r="L130" s="116" t="s">
        <v>8</v>
      </c>
      <c r="M130" s="116" t="s">
        <v>8</v>
      </c>
      <c r="N130" s="116" t="s">
        <v>8</v>
      </c>
      <c r="O130" s="116" t="s">
        <v>8</v>
      </c>
      <c r="P130" s="131" t="s">
        <v>77</v>
      </c>
      <c r="Q130" s="124" t="s">
        <v>35</v>
      </c>
      <c r="R130" s="174">
        <v>0</v>
      </c>
      <c r="S130" s="175" t="s">
        <v>59</v>
      </c>
      <c r="T130" s="175" t="s">
        <v>271</v>
      </c>
      <c r="U130" s="176" t="str">
        <f t="shared" si="104"/>
        <v>&lt; 30 mn</v>
      </c>
      <c r="V130" s="177" t="s">
        <v>32</v>
      </c>
      <c r="W130" s="178" t="s">
        <v>112</v>
      </c>
      <c r="X130" s="179">
        <f t="shared" si="61"/>
        <v>0</v>
      </c>
      <c r="Y130" s="179">
        <f t="shared" si="62"/>
        <v>0</v>
      </c>
      <c r="Z130" s="179">
        <f t="shared" si="63"/>
        <v>0</v>
      </c>
      <c r="AA130" s="179">
        <f t="shared" si="64"/>
        <v>0</v>
      </c>
      <c r="AB130" s="179">
        <f t="shared" si="65"/>
        <v>0</v>
      </c>
      <c r="AC130" s="179">
        <f t="shared" si="66"/>
        <v>0</v>
      </c>
      <c r="AD130" s="179">
        <f t="shared" si="67"/>
        <v>0</v>
      </c>
      <c r="AE130" s="179">
        <f t="shared" si="68"/>
        <v>0</v>
      </c>
      <c r="AF130" s="179">
        <f t="shared" si="69"/>
        <v>0</v>
      </c>
      <c r="AG130" s="179">
        <f t="shared" si="70"/>
        <v>0</v>
      </c>
      <c r="AH130" s="179">
        <f t="shared" si="71"/>
        <v>0</v>
      </c>
      <c r="AI130" s="179">
        <f t="shared" si="72"/>
        <v>0</v>
      </c>
      <c r="AJ130" s="180">
        <f t="shared" si="91"/>
        <v>0</v>
      </c>
      <c r="AK130" s="180">
        <f t="shared" si="92"/>
        <v>0</v>
      </c>
      <c r="AL130" s="180" t="str">
        <f t="shared" si="93"/>
        <v>0</v>
      </c>
      <c r="AM130" s="180" t="str">
        <f t="shared" si="100"/>
        <v>0</v>
      </c>
      <c r="AN130" s="180" t="str">
        <f t="shared" si="101"/>
        <v>0</v>
      </c>
      <c r="AO130" s="181" t="str">
        <f t="shared" si="94"/>
        <v>NON</v>
      </c>
      <c r="AP130" s="181" t="str">
        <f t="shared" si="112"/>
        <v>NON</v>
      </c>
      <c r="AQ130" s="181" t="str">
        <f t="shared" si="102"/>
        <v>NON</v>
      </c>
      <c r="AR130" s="181" t="str">
        <f t="shared" si="73"/>
        <v>NON</v>
      </c>
      <c r="AS130" s="182">
        <f t="shared" si="74"/>
        <v>0</v>
      </c>
      <c r="AT130" s="182">
        <f t="shared" si="75"/>
        <v>0</v>
      </c>
      <c r="AU130" s="182">
        <f t="shared" si="76"/>
        <v>0</v>
      </c>
      <c r="AV130" s="182">
        <f t="shared" si="77"/>
        <v>0</v>
      </c>
      <c r="AW130" s="182">
        <f t="shared" si="78"/>
        <v>1</v>
      </c>
      <c r="AX130" s="182">
        <f t="shared" si="79"/>
        <v>1</v>
      </c>
      <c r="AY130" s="182">
        <f t="shared" si="80"/>
        <v>1</v>
      </c>
      <c r="AZ130" s="182">
        <f t="shared" si="81"/>
        <v>1</v>
      </c>
      <c r="BA130" s="182">
        <f t="shared" si="82"/>
        <v>1</v>
      </c>
      <c r="BB130" s="183">
        <f t="shared" si="95"/>
        <v>0</v>
      </c>
      <c r="BC130" s="184">
        <f t="shared" si="105"/>
        <v>11</v>
      </c>
      <c r="BD130" s="184">
        <f t="shared" si="106"/>
        <v>11</v>
      </c>
      <c r="BE130" s="185">
        <f t="shared" si="107"/>
        <v>1</v>
      </c>
      <c r="BF130" s="185">
        <f t="shared" si="83"/>
        <v>1</v>
      </c>
      <c r="BG130" s="186">
        <f t="shared" si="96"/>
        <v>1</v>
      </c>
      <c r="BH130" s="187">
        <f t="shared" si="108"/>
        <v>1</v>
      </c>
      <c r="BI130" s="187">
        <f t="shared" si="109"/>
        <v>1</v>
      </c>
      <c r="BJ130" s="187" t="str">
        <f t="shared" si="110"/>
        <v>Faible</v>
      </c>
      <c r="BK130" s="187">
        <f t="shared" si="111"/>
        <v>1</v>
      </c>
      <c r="BL130" s="187">
        <f t="shared" si="84"/>
        <v>1</v>
      </c>
      <c r="BM130" s="187">
        <f t="shared" si="85"/>
        <v>0.5</v>
      </c>
      <c r="BN130" s="187">
        <f t="shared" si="86"/>
        <v>1</v>
      </c>
      <c r="BO130" s="186">
        <f t="shared" si="97"/>
        <v>0.5</v>
      </c>
      <c r="BP130" s="188" t="str">
        <f t="shared" si="98"/>
        <v>RISQUE MINIME</v>
      </c>
      <c r="BQ130" s="182">
        <f t="shared" si="87"/>
        <v>0</v>
      </c>
      <c r="BR130" s="182">
        <f t="shared" si="88"/>
        <v>0</v>
      </c>
      <c r="BS130" s="182">
        <f t="shared" si="89"/>
        <v>0</v>
      </c>
      <c r="BT130" s="182">
        <f t="shared" si="90"/>
        <v>0</v>
      </c>
      <c r="BU130" s="182">
        <f t="shared" si="99"/>
        <v>0</v>
      </c>
      <c r="BV130" s="159" t="str">
        <f t="shared" si="103"/>
        <v>NON</v>
      </c>
      <c r="BW130" s="105"/>
      <c r="BX130" s="105"/>
      <c r="BY130" s="105"/>
      <c r="BZ130" s="105"/>
      <c r="CA130" s="105"/>
      <c r="CB130" s="105"/>
      <c r="CC130" s="105"/>
      <c r="CD130" s="105"/>
      <c r="CE130" s="105"/>
      <c r="CF130" s="105"/>
      <c r="CG130" s="105"/>
      <c r="CH130" s="105"/>
      <c r="CI130" s="105"/>
      <c r="CJ130" s="105"/>
      <c r="CK130" s="105"/>
      <c r="CL130" s="105"/>
      <c r="CM130" s="105"/>
      <c r="CN130" s="105"/>
      <c r="CO130" s="105"/>
      <c r="CP130" s="105"/>
      <c r="CQ130" s="105"/>
      <c r="CR130" s="105"/>
      <c r="CS130" s="105"/>
      <c r="CT130" s="105"/>
      <c r="CU130" s="105"/>
      <c r="CV130" s="105"/>
      <c r="CW130" s="105"/>
      <c r="CX130" s="105"/>
      <c r="CY130" s="105"/>
      <c r="CZ130" s="105"/>
      <c r="DA130" s="105"/>
      <c r="DB130" s="105"/>
      <c r="DC130" s="105"/>
      <c r="DD130" s="105"/>
      <c r="DE130" s="105"/>
      <c r="DF130" s="105"/>
      <c r="DG130" s="105"/>
      <c r="DH130" s="105"/>
      <c r="DI130" s="105"/>
      <c r="DJ130" s="105"/>
      <c r="DK130" s="105"/>
      <c r="DL130" s="105"/>
      <c r="DM130" s="105"/>
      <c r="DN130" s="105"/>
      <c r="DO130" s="105"/>
      <c r="DP130" s="105"/>
      <c r="DQ130" s="105"/>
      <c r="DR130" s="105"/>
      <c r="DS130" s="105"/>
      <c r="DT130" s="105"/>
      <c r="DU130" s="105"/>
      <c r="DV130" s="105"/>
      <c r="DW130" s="105"/>
      <c r="DX130" s="105"/>
      <c r="DY130" s="105"/>
      <c r="DZ130" s="105"/>
      <c r="EA130" s="105"/>
      <c r="EB130" s="105"/>
      <c r="EC130" s="105"/>
      <c r="ED130" s="105"/>
      <c r="EE130" s="105"/>
      <c r="EF130" s="105"/>
      <c r="EG130" s="105"/>
      <c r="EH130" s="105"/>
      <c r="EI130" s="105"/>
      <c r="EJ130" s="105"/>
      <c r="EK130" s="105"/>
      <c r="EL130" s="105"/>
      <c r="EM130" s="105"/>
      <c r="EN130" s="105"/>
      <c r="EO130" s="105"/>
      <c r="EP130" s="105"/>
      <c r="EQ130" s="105"/>
      <c r="ER130" s="105"/>
      <c r="ES130" s="105"/>
      <c r="ET130" s="105"/>
      <c r="EU130" s="105"/>
      <c r="EV130" s="105"/>
      <c r="EW130" s="105"/>
      <c r="EX130" s="105"/>
      <c r="EY130" s="105"/>
      <c r="EZ130" s="105"/>
      <c r="FA130" s="105"/>
      <c r="FB130" s="105"/>
      <c r="FC130" s="105"/>
      <c r="FD130" s="105"/>
      <c r="FE130" s="105"/>
      <c r="FF130" s="105"/>
      <c r="FG130" s="105"/>
      <c r="FH130" s="105"/>
      <c r="FI130" s="105"/>
      <c r="FJ130" s="105"/>
      <c r="FK130" s="105"/>
      <c r="FL130" s="105"/>
      <c r="FM130" s="105"/>
      <c r="FN130" s="105"/>
      <c r="FO130" s="105"/>
      <c r="FP130" s="105"/>
      <c r="FQ130" s="105"/>
      <c r="FR130" s="105"/>
      <c r="FS130" s="105"/>
      <c r="FT130" s="105"/>
      <c r="FU130" s="105"/>
      <c r="FV130" s="105"/>
      <c r="FW130" s="105"/>
      <c r="FX130" s="105"/>
      <c r="FY130" s="105"/>
      <c r="FZ130" s="105"/>
      <c r="GA130" s="105"/>
      <c r="GB130" s="105"/>
      <c r="GC130" s="105"/>
      <c r="GD130" s="105"/>
      <c r="GE130" s="105"/>
      <c r="GF130" s="105"/>
      <c r="GG130" s="105"/>
      <c r="GH130" s="105"/>
      <c r="GI130" s="105"/>
      <c r="GJ130" s="105"/>
      <c r="GK130" s="105"/>
      <c r="GL130" s="105"/>
      <c r="GM130" s="105"/>
      <c r="GN130" s="105"/>
      <c r="GO130" s="105"/>
      <c r="GP130" s="105"/>
      <c r="GQ130" s="105"/>
      <c r="GR130" s="105"/>
      <c r="GS130" s="105"/>
      <c r="GT130" s="105"/>
      <c r="GU130" s="105"/>
      <c r="GV130" s="105"/>
      <c r="GW130" s="105"/>
      <c r="GX130" s="105"/>
      <c r="GY130" s="105"/>
      <c r="GZ130" s="105"/>
      <c r="HA130" s="105"/>
      <c r="HB130" s="105"/>
      <c r="HC130" s="105"/>
      <c r="HD130" s="105"/>
      <c r="HE130" s="105"/>
      <c r="HF130" s="105"/>
      <c r="HG130" s="105"/>
      <c r="HH130" s="105"/>
      <c r="HI130" s="105"/>
      <c r="HJ130" s="105"/>
      <c r="HK130" s="105"/>
      <c r="HL130" s="105"/>
      <c r="HM130" s="105"/>
      <c r="HN130" s="105"/>
      <c r="HO130" s="105"/>
      <c r="HP130" s="105"/>
      <c r="HQ130" s="105"/>
      <c r="HR130" s="105"/>
      <c r="HS130" s="105"/>
      <c r="HT130" s="105"/>
      <c r="HU130" s="105"/>
      <c r="HV130" s="105"/>
      <c r="HW130" s="105"/>
      <c r="HX130" s="105"/>
      <c r="HY130" s="105"/>
      <c r="HZ130" s="105"/>
      <c r="IA130" s="105"/>
      <c r="IB130" s="105"/>
    </row>
    <row r="131" spans="1:236" s="116" customFormat="1" ht="26.55" customHeight="1" x14ac:dyDescent="0.25">
      <c r="A131" s="79">
        <v>125</v>
      </c>
      <c r="B131" s="113"/>
      <c r="C131" s="113"/>
      <c r="D131" s="114"/>
      <c r="E131" s="114"/>
      <c r="F131" s="115"/>
      <c r="G131" s="123" t="s">
        <v>77</v>
      </c>
      <c r="H131" s="123" t="s">
        <v>77</v>
      </c>
      <c r="I131" s="123" t="s">
        <v>77</v>
      </c>
      <c r="J131" s="123" t="s">
        <v>77</v>
      </c>
      <c r="K131" s="123" t="s">
        <v>9</v>
      </c>
      <c r="L131" s="116" t="s">
        <v>8</v>
      </c>
      <c r="M131" s="116" t="s">
        <v>8</v>
      </c>
      <c r="N131" s="116" t="s">
        <v>8</v>
      </c>
      <c r="O131" s="116" t="s">
        <v>8</v>
      </c>
      <c r="P131" s="131" t="s">
        <v>77</v>
      </c>
      <c r="Q131" s="124" t="s">
        <v>35</v>
      </c>
      <c r="R131" s="174">
        <v>0</v>
      </c>
      <c r="S131" s="175" t="s">
        <v>59</v>
      </c>
      <c r="T131" s="175" t="s">
        <v>271</v>
      </c>
      <c r="U131" s="176" t="str">
        <f t="shared" si="104"/>
        <v>&lt; 30 mn</v>
      </c>
      <c r="V131" s="177" t="s">
        <v>32</v>
      </c>
      <c r="W131" s="178" t="s">
        <v>112</v>
      </c>
      <c r="X131" s="179">
        <f t="shared" si="61"/>
        <v>0</v>
      </c>
      <c r="Y131" s="179">
        <f t="shared" si="62"/>
        <v>0</v>
      </c>
      <c r="Z131" s="179">
        <f t="shared" si="63"/>
        <v>0</v>
      </c>
      <c r="AA131" s="179">
        <f t="shared" si="64"/>
        <v>0</v>
      </c>
      <c r="AB131" s="179">
        <f t="shared" si="65"/>
        <v>0</v>
      </c>
      <c r="AC131" s="179">
        <f t="shared" si="66"/>
        <v>0</v>
      </c>
      <c r="AD131" s="179">
        <f t="shared" si="67"/>
        <v>0</v>
      </c>
      <c r="AE131" s="179">
        <f t="shared" si="68"/>
        <v>0</v>
      </c>
      <c r="AF131" s="179">
        <f t="shared" si="69"/>
        <v>0</v>
      </c>
      <c r="AG131" s="179">
        <f t="shared" si="70"/>
        <v>0</v>
      </c>
      <c r="AH131" s="179">
        <f t="shared" si="71"/>
        <v>0</v>
      </c>
      <c r="AI131" s="179">
        <f t="shared" si="72"/>
        <v>0</v>
      </c>
      <c r="AJ131" s="180">
        <f t="shared" si="91"/>
        <v>0</v>
      </c>
      <c r="AK131" s="180">
        <f t="shared" si="92"/>
        <v>0</v>
      </c>
      <c r="AL131" s="180" t="str">
        <f t="shared" si="93"/>
        <v>0</v>
      </c>
      <c r="AM131" s="180" t="str">
        <f t="shared" si="100"/>
        <v>0</v>
      </c>
      <c r="AN131" s="180" t="str">
        <f t="shared" si="101"/>
        <v>0</v>
      </c>
      <c r="AO131" s="181" t="str">
        <f t="shared" si="94"/>
        <v>NON</v>
      </c>
      <c r="AP131" s="181" t="str">
        <f t="shared" si="112"/>
        <v>NON</v>
      </c>
      <c r="AQ131" s="181" t="str">
        <f t="shared" si="102"/>
        <v>NON</v>
      </c>
      <c r="AR131" s="181" t="str">
        <f t="shared" si="73"/>
        <v>NON</v>
      </c>
      <c r="AS131" s="182">
        <f t="shared" si="74"/>
        <v>0</v>
      </c>
      <c r="AT131" s="182">
        <f t="shared" si="75"/>
        <v>0</v>
      </c>
      <c r="AU131" s="182">
        <f t="shared" si="76"/>
        <v>0</v>
      </c>
      <c r="AV131" s="182">
        <f t="shared" si="77"/>
        <v>0</v>
      </c>
      <c r="AW131" s="182">
        <f t="shared" si="78"/>
        <v>1</v>
      </c>
      <c r="AX131" s="182">
        <f t="shared" si="79"/>
        <v>1</v>
      </c>
      <c r="AY131" s="182">
        <f t="shared" si="80"/>
        <v>1</v>
      </c>
      <c r="AZ131" s="182">
        <f t="shared" si="81"/>
        <v>1</v>
      </c>
      <c r="BA131" s="182">
        <f t="shared" si="82"/>
        <v>1</v>
      </c>
      <c r="BB131" s="183">
        <f t="shared" si="95"/>
        <v>0</v>
      </c>
      <c r="BC131" s="184">
        <f t="shared" si="105"/>
        <v>11</v>
      </c>
      <c r="BD131" s="184">
        <f t="shared" si="106"/>
        <v>11</v>
      </c>
      <c r="BE131" s="185">
        <f t="shared" si="107"/>
        <v>1</v>
      </c>
      <c r="BF131" s="185">
        <f t="shared" si="83"/>
        <v>1</v>
      </c>
      <c r="BG131" s="186">
        <f t="shared" si="96"/>
        <v>1</v>
      </c>
      <c r="BH131" s="187">
        <f t="shared" si="108"/>
        <v>1</v>
      </c>
      <c r="BI131" s="187">
        <f t="shared" si="109"/>
        <v>1</v>
      </c>
      <c r="BJ131" s="187" t="str">
        <f t="shared" si="110"/>
        <v>Faible</v>
      </c>
      <c r="BK131" s="187">
        <f t="shared" si="111"/>
        <v>1</v>
      </c>
      <c r="BL131" s="187">
        <f t="shared" si="84"/>
        <v>1</v>
      </c>
      <c r="BM131" s="187">
        <f t="shared" si="85"/>
        <v>0.5</v>
      </c>
      <c r="BN131" s="187">
        <f t="shared" si="86"/>
        <v>1</v>
      </c>
      <c r="BO131" s="186">
        <f t="shared" si="97"/>
        <v>0.5</v>
      </c>
      <c r="BP131" s="188" t="str">
        <f t="shared" si="98"/>
        <v>RISQUE MINIME</v>
      </c>
      <c r="BQ131" s="182">
        <f t="shared" si="87"/>
        <v>0</v>
      </c>
      <c r="BR131" s="182">
        <f t="shared" si="88"/>
        <v>0</v>
      </c>
      <c r="BS131" s="182">
        <f t="shared" si="89"/>
        <v>0</v>
      </c>
      <c r="BT131" s="182">
        <f t="shared" si="90"/>
        <v>0</v>
      </c>
      <c r="BU131" s="182">
        <f t="shared" si="99"/>
        <v>0</v>
      </c>
      <c r="BV131" s="159" t="str">
        <f t="shared" si="103"/>
        <v>NON</v>
      </c>
      <c r="BW131" s="105"/>
      <c r="BX131" s="105"/>
      <c r="BY131" s="105"/>
      <c r="BZ131" s="105"/>
      <c r="CA131" s="105"/>
      <c r="CB131" s="105"/>
      <c r="CC131" s="105"/>
      <c r="CD131" s="105"/>
      <c r="CE131" s="105"/>
      <c r="CF131" s="105"/>
      <c r="CG131" s="105"/>
      <c r="CH131" s="105"/>
      <c r="CI131" s="105"/>
      <c r="CJ131" s="105"/>
      <c r="CK131" s="105"/>
      <c r="CL131" s="105"/>
      <c r="CM131" s="105"/>
      <c r="CN131" s="105"/>
      <c r="CO131" s="105"/>
      <c r="CP131" s="105"/>
      <c r="CQ131" s="105"/>
      <c r="CR131" s="105"/>
      <c r="CS131" s="105"/>
      <c r="CT131" s="105"/>
      <c r="CU131" s="105"/>
      <c r="CV131" s="105"/>
      <c r="CW131" s="105"/>
      <c r="CX131" s="105"/>
      <c r="CY131" s="105"/>
      <c r="CZ131" s="105"/>
      <c r="DA131" s="105"/>
      <c r="DB131" s="105"/>
      <c r="DC131" s="105"/>
      <c r="DD131" s="105"/>
      <c r="DE131" s="105"/>
      <c r="DF131" s="105"/>
      <c r="DG131" s="105"/>
      <c r="DH131" s="105"/>
      <c r="DI131" s="105"/>
      <c r="DJ131" s="105"/>
      <c r="DK131" s="105"/>
      <c r="DL131" s="105"/>
      <c r="DM131" s="105"/>
      <c r="DN131" s="105"/>
      <c r="DO131" s="105"/>
      <c r="DP131" s="105"/>
      <c r="DQ131" s="105"/>
      <c r="DR131" s="105"/>
      <c r="DS131" s="105"/>
      <c r="DT131" s="105"/>
      <c r="DU131" s="105"/>
      <c r="DV131" s="105"/>
      <c r="DW131" s="105"/>
      <c r="DX131" s="105"/>
      <c r="DY131" s="105"/>
      <c r="DZ131" s="105"/>
      <c r="EA131" s="105"/>
      <c r="EB131" s="105"/>
      <c r="EC131" s="105"/>
      <c r="ED131" s="105"/>
      <c r="EE131" s="105"/>
      <c r="EF131" s="105"/>
      <c r="EG131" s="105"/>
      <c r="EH131" s="105"/>
      <c r="EI131" s="105"/>
      <c r="EJ131" s="105"/>
      <c r="EK131" s="105"/>
      <c r="EL131" s="105"/>
      <c r="EM131" s="105"/>
      <c r="EN131" s="105"/>
      <c r="EO131" s="105"/>
      <c r="EP131" s="105"/>
      <c r="EQ131" s="105"/>
      <c r="ER131" s="105"/>
      <c r="ES131" s="105"/>
      <c r="ET131" s="105"/>
      <c r="EU131" s="105"/>
      <c r="EV131" s="105"/>
      <c r="EW131" s="105"/>
      <c r="EX131" s="105"/>
      <c r="EY131" s="105"/>
      <c r="EZ131" s="105"/>
      <c r="FA131" s="105"/>
      <c r="FB131" s="105"/>
      <c r="FC131" s="105"/>
      <c r="FD131" s="105"/>
      <c r="FE131" s="105"/>
      <c r="FF131" s="105"/>
      <c r="FG131" s="105"/>
      <c r="FH131" s="105"/>
      <c r="FI131" s="105"/>
      <c r="FJ131" s="105"/>
      <c r="FK131" s="105"/>
      <c r="FL131" s="105"/>
      <c r="FM131" s="105"/>
      <c r="FN131" s="105"/>
      <c r="FO131" s="105"/>
      <c r="FP131" s="105"/>
      <c r="FQ131" s="105"/>
      <c r="FR131" s="105"/>
      <c r="FS131" s="105"/>
      <c r="FT131" s="105"/>
      <c r="FU131" s="105"/>
      <c r="FV131" s="105"/>
      <c r="FW131" s="105"/>
      <c r="FX131" s="105"/>
      <c r="FY131" s="105"/>
      <c r="FZ131" s="105"/>
      <c r="GA131" s="105"/>
      <c r="GB131" s="105"/>
      <c r="GC131" s="105"/>
      <c r="GD131" s="105"/>
      <c r="GE131" s="105"/>
      <c r="GF131" s="105"/>
      <c r="GG131" s="105"/>
      <c r="GH131" s="105"/>
      <c r="GI131" s="105"/>
      <c r="GJ131" s="105"/>
      <c r="GK131" s="105"/>
      <c r="GL131" s="105"/>
      <c r="GM131" s="105"/>
      <c r="GN131" s="105"/>
      <c r="GO131" s="105"/>
      <c r="GP131" s="105"/>
      <c r="GQ131" s="105"/>
      <c r="GR131" s="105"/>
      <c r="GS131" s="105"/>
      <c r="GT131" s="105"/>
      <c r="GU131" s="105"/>
      <c r="GV131" s="105"/>
      <c r="GW131" s="105"/>
      <c r="GX131" s="105"/>
      <c r="GY131" s="105"/>
      <c r="GZ131" s="105"/>
      <c r="HA131" s="105"/>
      <c r="HB131" s="105"/>
      <c r="HC131" s="105"/>
      <c r="HD131" s="105"/>
      <c r="HE131" s="105"/>
      <c r="HF131" s="105"/>
      <c r="HG131" s="105"/>
      <c r="HH131" s="105"/>
      <c r="HI131" s="105"/>
      <c r="HJ131" s="105"/>
      <c r="HK131" s="105"/>
      <c r="HL131" s="105"/>
      <c r="HM131" s="105"/>
      <c r="HN131" s="105"/>
      <c r="HO131" s="105"/>
      <c r="HP131" s="105"/>
      <c r="HQ131" s="105"/>
      <c r="HR131" s="105"/>
      <c r="HS131" s="105"/>
      <c r="HT131" s="105"/>
      <c r="HU131" s="105"/>
      <c r="HV131" s="105"/>
      <c r="HW131" s="105"/>
      <c r="HX131" s="105"/>
      <c r="HY131" s="105"/>
      <c r="HZ131" s="105"/>
      <c r="IA131" s="105"/>
      <c r="IB131" s="105"/>
    </row>
    <row r="132" spans="1:236" s="116" customFormat="1" ht="26.55" customHeight="1" x14ac:dyDescent="0.25">
      <c r="A132" s="79">
        <v>126</v>
      </c>
      <c r="B132" s="113"/>
      <c r="C132" s="113"/>
      <c r="D132" s="114"/>
      <c r="E132" s="114"/>
      <c r="F132" s="115"/>
      <c r="G132" s="123" t="s">
        <v>77</v>
      </c>
      <c r="H132" s="123" t="s">
        <v>77</v>
      </c>
      <c r="I132" s="123" t="s">
        <v>77</v>
      </c>
      <c r="J132" s="123" t="s">
        <v>77</v>
      </c>
      <c r="K132" s="123" t="s">
        <v>9</v>
      </c>
      <c r="L132" s="116" t="s">
        <v>8</v>
      </c>
      <c r="M132" s="116" t="s">
        <v>8</v>
      </c>
      <c r="N132" s="116" t="s">
        <v>8</v>
      </c>
      <c r="O132" s="116" t="s">
        <v>8</v>
      </c>
      <c r="P132" s="131" t="s">
        <v>77</v>
      </c>
      <c r="Q132" s="124" t="s">
        <v>35</v>
      </c>
      <c r="R132" s="174">
        <v>0</v>
      </c>
      <c r="S132" s="175" t="s">
        <v>59</v>
      </c>
      <c r="T132" s="175" t="s">
        <v>271</v>
      </c>
      <c r="U132" s="176" t="str">
        <f t="shared" si="104"/>
        <v>&lt; 30 mn</v>
      </c>
      <c r="V132" s="177" t="s">
        <v>32</v>
      </c>
      <c r="W132" s="178" t="s">
        <v>112</v>
      </c>
      <c r="X132" s="179">
        <f t="shared" si="61"/>
        <v>0</v>
      </c>
      <c r="Y132" s="179">
        <f t="shared" si="62"/>
        <v>0</v>
      </c>
      <c r="Z132" s="179">
        <f t="shared" si="63"/>
        <v>0</v>
      </c>
      <c r="AA132" s="179">
        <f t="shared" si="64"/>
        <v>0</v>
      </c>
      <c r="AB132" s="179">
        <f t="shared" si="65"/>
        <v>0</v>
      </c>
      <c r="AC132" s="179">
        <f t="shared" si="66"/>
        <v>0</v>
      </c>
      <c r="AD132" s="179">
        <f t="shared" si="67"/>
        <v>0</v>
      </c>
      <c r="AE132" s="179">
        <f t="shared" si="68"/>
        <v>0</v>
      </c>
      <c r="AF132" s="179">
        <f t="shared" si="69"/>
        <v>0</v>
      </c>
      <c r="AG132" s="179">
        <f t="shared" si="70"/>
        <v>0</v>
      </c>
      <c r="AH132" s="179">
        <f t="shared" si="71"/>
        <v>0</v>
      </c>
      <c r="AI132" s="179">
        <f t="shared" si="72"/>
        <v>0</v>
      </c>
      <c r="AJ132" s="180">
        <f t="shared" si="91"/>
        <v>0</v>
      </c>
      <c r="AK132" s="180">
        <f t="shared" si="92"/>
        <v>0</v>
      </c>
      <c r="AL132" s="180" t="str">
        <f t="shared" si="93"/>
        <v>0</v>
      </c>
      <c r="AM132" s="180" t="str">
        <f t="shared" si="100"/>
        <v>0</v>
      </c>
      <c r="AN132" s="180" t="str">
        <f t="shared" si="101"/>
        <v>0</v>
      </c>
      <c r="AO132" s="181" t="str">
        <f t="shared" si="94"/>
        <v>NON</v>
      </c>
      <c r="AP132" s="181" t="str">
        <f t="shared" si="112"/>
        <v>NON</v>
      </c>
      <c r="AQ132" s="181" t="str">
        <f t="shared" si="102"/>
        <v>NON</v>
      </c>
      <c r="AR132" s="181" t="str">
        <f t="shared" si="73"/>
        <v>NON</v>
      </c>
      <c r="AS132" s="182">
        <f t="shared" si="74"/>
        <v>0</v>
      </c>
      <c r="AT132" s="182">
        <f t="shared" si="75"/>
        <v>0</v>
      </c>
      <c r="AU132" s="182">
        <f t="shared" si="76"/>
        <v>0</v>
      </c>
      <c r="AV132" s="182">
        <f t="shared" si="77"/>
        <v>0</v>
      </c>
      <c r="AW132" s="182">
        <f t="shared" si="78"/>
        <v>1</v>
      </c>
      <c r="AX132" s="182">
        <f t="shared" si="79"/>
        <v>1</v>
      </c>
      <c r="AY132" s="182">
        <f t="shared" si="80"/>
        <v>1</v>
      </c>
      <c r="AZ132" s="182">
        <f t="shared" si="81"/>
        <v>1</v>
      </c>
      <c r="BA132" s="182">
        <f t="shared" si="82"/>
        <v>1</v>
      </c>
      <c r="BB132" s="183">
        <f t="shared" si="95"/>
        <v>0</v>
      </c>
      <c r="BC132" s="184">
        <f t="shared" si="105"/>
        <v>11</v>
      </c>
      <c r="BD132" s="184">
        <f t="shared" si="106"/>
        <v>11</v>
      </c>
      <c r="BE132" s="185">
        <f t="shared" si="107"/>
        <v>1</v>
      </c>
      <c r="BF132" s="185">
        <f t="shared" si="83"/>
        <v>1</v>
      </c>
      <c r="BG132" s="186">
        <f t="shared" si="96"/>
        <v>1</v>
      </c>
      <c r="BH132" s="187">
        <f t="shared" si="108"/>
        <v>1</v>
      </c>
      <c r="BI132" s="187">
        <f t="shared" si="109"/>
        <v>1</v>
      </c>
      <c r="BJ132" s="187" t="str">
        <f t="shared" si="110"/>
        <v>Faible</v>
      </c>
      <c r="BK132" s="187">
        <f t="shared" si="111"/>
        <v>1</v>
      </c>
      <c r="BL132" s="187">
        <f t="shared" si="84"/>
        <v>1</v>
      </c>
      <c r="BM132" s="187">
        <f t="shared" si="85"/>
        <v>0.5</v>
      </c>
      <c r="BN132" s="187">
        <f t="shared" si="86"/>
        <v>1</v>
      </c>
      <c r="BO132" s="186">
        <f t="shared" si="97"/>
        <v>0.5</v>
      </c>
      <c r="BP132" s="188" t="str">
        <f t="shared" si="98"/>
        <v>RISQUE MINIME</v>
      </c>
      <c r="BQ132" s="182">
        <f t="shared" si="87"/>
        <v>0</v>
      </c>
      <c r="BR132" s="182">
        <f t="shared" si="88"/>
        <v>0</v>
      </c>
      <c r="BS132" s="182">
        <f t="shared" si="89"/>
        <v>0</v>
      </c>
      <c r="BT132" s="182">
        <f t="shared" si="90"/>
        <v>0</v>
      </c>
      <c r="BU132" s="182">
        <f t="shared" si="99"/>
        <v>0</v>
      </c>
      <c r="BV132" s="159" t="str">
        <f t="shared" si="103"/>
        <v>NON</v>
      </c>
      <c r="BW132" s="105"/>
      <c r="BX132" s="105"/>
      <c r="BY132" s="105"/>
      <c r="BZ132" s="105"/>
      <c r="CA132" s="105"/>
      <c r="CB132" s="105"/>
      <c r="CC132" s="105"/>
      <c r="CD132" s="105"/>
      <c r="CE132" s="105"/>
      <c r="CF132" s="105"/>
      <c r="CG132" s="105"/>
      <c r="CH132" s="105"/>
      <c r="CI132" s="105"/>
      <c r="CJ132" s="105"/>
      <c r="CK132" s="105"/>
      <c r="CL132" s="105"/>
      <c r="CM132" s="105"/>
      <c r="CN132" s="105"/>
      <c r="CO132" s="105"/>
      <c r="CP132" s="105"/>
      <c r="CQ132" s="105"/>
      <c r="CR132" s="105"/>
      <c r="CS132" s="105"/>
      <c r="CT132" s="105"/>
      <c r="CU132" s="105"/>
      <c r="CV132" s="105"/>
      <c r="CW132" s="105"/>
      <c r="CX132" s="105"/>
      <c r="CY132" s="105"/>
      <c r="CZ132" s="105"/>
      <c r="DA132" s="105"/>
      <c r="DB132" s="105"/>
      <c r="DC132" s="105"/>
      <c r="DD132" s="105"/>
      <c r="DE132" s="105"/>
      <c r="DF132" s="105"/>
      <c r="DG132" s="105"/>
      <c r="DH132" s="105"/>
      <c r="DI132" s="105"/>
      <c r="DJ132" s="105"/>
      <c r="DK132" s="105"/>
      <c r="DL132" s="105"/>
      <c r="DM132" s="105"/>
      <c r="DN132" s="105"/>
      <c r="DO132" s="105"/>
      <c r="DP132" s="105"/>
      <c r="DQ132" s="105"/>
      <c r="DR132" s="105"/>
      <c r="DS132" s="105"/>
      <c r="DT132" s="105"/>
      <c r="DU132" s="105"/>
      <c r="DV132" s="105"/>
      <c r="DW132" s="105"/>
      <c r="DX132" s="105"/>
      <c r="DY132" s="105"/>
      <c r="DZ132" s="105"/>
      <c r="EA132" s="105"/>
      <c r="EB132" s="105"/>
      <c r="EC132" s="105"/>
      <c r="ED132" s="105"/>
      <c r="EE132" s="105"/>
      <c r="EF132" s="105"/>
      <c r="EG132" s="105"/>
      <c r="EH132" s="105"/>
      <c r="EI132" s="105"/>
      <c r="EJ132" s="105"/>
      <c r="EK132" s="105"/>
      <c r="EL132" s="105"/>
      <c r="EM132" s="105"/>
      <c r="EN132" s="105"/>
      <c r="EO132" s="105"/>
      <c r="EP132" s="105"/>
      <c r="EQ132" s="105"/>
      <c r="ER132" s="105"/>
      <c r="ES132" s="105"/>
      <c r="ET132" s="105"/>
      <c r="EU132" s="105"/>
      <c r="EV132" s="105"/>
      <c r="EW132" s="105"/>
      <c r="EX132" s="105"/>
      <c r="EY132" s="105"/>
      <c r="EZ132" s="105"/>
      <c r="FA132" s="105"/>
      <c r="FB132" s="105"/>
      <c r="FC132" s="105"/>
      <c r="FD132" s="105"/>
      <c r="FE132" s="105"/>
      <c r="FF132" s="105"/>
      <c r="FG132" s="105"/>
      <c r="FH132" s="105"/>
      <c r="FI132" s="105"/>
      <c r="FJ132" s="105"/>
      <c r="FK132" s="105"/>
      <c r="FL132" s="105"/>
      <c r="FM132" s="105"/>
      <c r="FN132" s="105"/>
      <c r="FO132" s="105"/>
      <c r="FP132" s="105"/>
      <c r="FQ132" s="105"/>
      <c r="FR132" s="105"/>
      <c r="FS132" s="105"/>
      <c r="FT132" s="105"/>
      <c r="FU132" s="105"/>
      <c r="FV132" s="105"/>
      <c r="FW132" s="105"/>
      <c r="FX132" s="105"/>
      <c r="FY132" s="105"/>
      <c r="FZ132" s="105"/>
      <c r="GA132" s="105"/>
      <c r="GB132" s="105"/>
      <c r="GC132" s="105"/>
      <c r="GD132" s="105"/>
      <c r="GE132" s="105"/>
      <c r="GF132" s="105"/>
      <c r="GG132" s="105"/>
      <c r="GH132" s="105"/>
      <c r="GI132" s="105"/>
      <c r="GJ132" s="105"/>
      <c r="GK132" s="105"/>
      <c r="GL132" s="105"/>
      <c r="GM132" s="105"/>
      <c r="GN132" s="105"/>
      <c r="GO132" s="105"/>
      <c r="GP132" s="105"/>
      <c r="GQ132" s="105"/>
      <c r="GR132" s="105"/>
      <c r="GS132" s="105"/>
      <c r="GT132" s="105"/>
      <c r="GU132" s="105"/>
      <c r="GV132" s="105"/>
      <c r="GW132" s="105"/>
      <c r="GX132" s="105"/>
      <c r="GY132" s="105"/>
      <c r="GZ132" s="105"/>
      <c r="HA132" s="105"/>
      <c r="HB132" s="105"/>
      <c r="HC132" s="105"/>
      <c r="HD132" s="105"/>
      <c r="HE132" s="105"/>
      <c r="HF132" s="105"/>
      <c r="HG132" s="105"/>
      <c r="HH132" s="105"/>
      <c r="HI132" s="105"/>
      <c r="HJ132" s="105"/>
      <c r="HK132" s="105"/>
      <c r="HL132" s="105"/>
      <c r="HM132" s="105"/>
      <c r="HN132" s="105"/>
      <c r="HO132" s="105"/>
      <c r="HP132" s="105"/>
      <c r="HQ132" s="105"/>
      <c r="HR132" s="105"/>
      <c r="HS132" s="105"/>
      <c r="HT132" s="105"/>
      <c r="HU132" s="105"/>
      <c r="HV132" s="105"/>
      <c r="HW132" s="105"/>
      <c r="HX132" s="105"/>
      <c r="HY132" s="105"/>
      <c r="HZ132" s="105"/>
      <c r="IA132" s="105"/>
      <c r="IB132" s="105"/>
    </row>
    <row r="133" spans="1:236" s="116" customFormat="1" ht="26.55" customHeight="1" x14ac:dyDescent="0.25">
      <c r="A133" s="79">
        <v>127</v>
      </c>
      <c r="B133" s="113"/>
      <c r="C133" s="113"/>
      <c r="D133" s="114"/>
      <c r="E133" s="114"/>
      <c r="F133" s="115"/>
      <c r="G133" s="123" t="s">
        <v>77</v>
      </c>
      <c r="H133" s="123" t="s">
        <v>77</v>
      </c>
      <c r="I133" s="123" t="s">
        <v>77</v>
      </c>
      <c r="J133" s="123" t="s">
        <v>77</v>
      </c>
      <c r="K133" s="123" t="s">
        <v>9</v>
      </c>
      <c r="L133" s="116" t="s">
        <v>8</v>
      </c>
      <c r="M133" s="116" t="s">
        <v>8</v>
      </c>
      <c r="N133" s="116" t="s">
        <v>8</v>
      </c>
      <c r="O133" s="116" t="s">
        <v>8</v>
      </c>
      <c r="P133" s="131" t="s">
        <v>77</v>
      </c>
      <c r="Q133" s="124" t="s">
        <v>35</v>
      </c>
      <c r="R133" s="174">
        <v>0</v>
      </c>
      <c r="S133" s="175" t="s">
        <v>59</v>
      </c>
      <c r="T133" s="175" t="s">
        <v>271</v>
      </c>
      <c r="U133" s="176" t="str">
        <f t="shared" si="104"/>
        <v>&lt; 30 mn</v>
      </c>
      <c r="V133" s="177" t="s">
        <v>32</v>
      </c>
      <c r="W133" s="178" t="s">
        <v>112</v>
      </c>
      <c r="X133" s="179">
        <f t="shared" si="61"/>
        <v>0</v>
      </c>
      <c r="Y133" s="179">
        <f t="shared" si="62"/>
        <v>0</v>
      </c>
      <c r="Z133" s="179">
        <f t="shared" si="63"/>
        <v>0</v>
      </c>
      <c r="AA133" s="179">
        <f t="shared" si="64"/>
        <v>0</v>
      </c>
      <c r="AB133" s="179">
        <f t="shared" si="65"/>
        <v>0</v>
      </c>
      <c r="AC133" s="179">
        <f t="shared" si="66"/>
        <v>0</v>
      </c>
      <c r="AD133" s="179">
        <f t="shared" si="67"/>
        <v>0</v>
      </c>
      <c r="AE133" s="179">
        <f t="shared" si="68"/>
        <v>0</v>
      </c>
      <c r="AF133" s="179">
        <f t="shared" si="69"/>
        <v>0</v>
      </c>
      <c r="AG133" s="179">
        <f t="shared" si="70"/>
        <v>0</v>
      </c>
      <c r="AH133" s="179">
        <f t="shared" si="71"/>
        <v>0</v>
      </c>
      <c r="AI133" s="179">
        <f t="shared" si="72"/>
        <v>0</v>
      </c>
      <c r="AJ133" s="180">
        <f t="shared" si="91"/>
        <v>0</v>
      </c>
      <c r="AK133" s="180">
        <f t="shared" si="92"/>
        <v>0</v>
      </c>
      <c r="AL133" s="180" t="str">
        <f t="shared" si="93"/>
        <v>0</v>
      </c>
      <c r="AM133" s="180" t="str">
        <f t="shared" si="100"/>
        <v>0</v>
      </c>
      <c r="AN133" s="180" t="str">
        <f t="shared" si="101"/>
        <v>0</v>
      </c>
      <c r="AO133" s="181" t="str">
        <f t="shared" si="94"/>
        <v>NON</v>
      </c>
      <c r="AP133" s="181" t="str">
        <f t="shared" si="112"/>
        <v>NON</v>
      </c>
      <c r="AQ133" s="181" t="str">
        <f t="shared" si="102"/>
        <v>NON</v>
      </c>
      <c r="AR133" s="181" t="str">
        <f t="shared" si="73"/>
        <v>NON</v>
      </c>
      <c r="AS133" s="182">
        <f t="shared" si="74"/>
        <v>0</v>
      </c>
      <c r="AT133" s="182">
        <f t="shared" si="75"/>
        <v>0</v>
      </c>
      <c r="AU133" s="182">
        <f t="shared" si="76"/>
        <v>0</v>
      </c>
      <c r="AV133" s="182">
        <f t="shared" si="77"/>
        <v>0</v>
      </c>
      <c r="AW133" s="182">
        <f t="shared" si="78"/>
        <v>1</v>
      </c>
      <c r="AX133" s="182">
        <f t="shared" si="79"/>
        <v>1</v>
      </c>
      <c r="AY133" s="182">
        <f t="shared" si="80"/>
        <v>1</v>
      </c>
      <c r="AZ133" s="182">
        <f t="shared" si="81"/>
        <v>1</v>
      </c>
      <c r="BA133" s="182">
        <f t="shared" si="82"/>
        <v>1</v>
      </c>
      <c r="BB133" s="183">
        <f t="shared" si="95"/>
        <v>0</v>
      </c>
      <c r="BC133" s="184">
        <f t="shared" si="105"/>
        <v>11</v>
      </c>
      <c r="BD133" s="184">
        <f t="shared" si="106"/>
        <v>11</v>
      </c>
      <c r="BE133" s="185">
        <f t="shared" si="107"/>
        <v>1</v>
      </c>
      <c r="BF133" s="185">
        <f t="shared" si="83"/>
        <v>1</v>
      </c>
      <c r="BG133" s="186">
        <f t="shared" si="96"/>
        <v>1</v>
      </c>
      <c r="BH133" s="187">
        <f t="shared" si="108"/>
        <v>1</v>
      </c>
      <c r="BI133" s="187">
        <f t="shared" si="109"/>
        <v>1</v>
      </c>
      <c r="BJ133" s="187" t="str">
        <f t="shared" si="110"/>
        <v>Faible</v>
      </c>
      <c r="BK133" s="187">
        <f t="shared" si="111"/>
        <v>1</v>
      </c>
      <c r="BL133" s="187">
        <f t="shared" si="84"/>
        <v>1</v>
      </c>
      <c r="BM133" s="187">
        <f t="shared" si="85"/>
        <v>0.5</v>
      </c>
      <c r="BN133" s="187">
        <f t="shared" si="86"/>
        <v>1</v>
      </c>
      <c r="BO133" s="186">
        <f t="shared" si="97"/>
        <v>0.5</v>
      </c>
      <c r="BP133" s="188" t="str">
        <f t="shared" si="98"/>
        <v>RISQUE MINIME</v>
      </c>
      <c r="BQ133" s="182">
        <f t="shared" si="87"/>
        <v>0</v>
      </c>
      <c r="BR133" s="182">
        <f t="shared" si="88"/>
        <v>0</v>
      </c>
      <c r="BS133" s="182">
        <f t="shared" si="89"/>
        <v>0</v>
      </c>
      <c r="BT133" s="182">
        <f t="shared" si="90"/>
        <v>0</v>
      </c>
      <c r="BU133" s="182">
        <f t="shared" si="99"/>
        <v>0</v>
      </c>
      <c r="BV133" s="159" t="str">
        <f t="shared" si="103"/>
        <v>NON</v>
      </c>
      <c r="BW133" s="105"/>
      <c r="BX133" s="105"/>
      <c r="BY133" s="105"/>
      <c r="BZ133" s="105"/>
      <c r="CA133" s="105"/>
      <c r="CB133" s="105"/>
      <c r="CC133" s="105"/>
      <c r="CD133" s="105"/>
      <c r="CE133" s="105"/>
      <c r="CF133" s="105"/>
      <c r="CG133" s="105"/>
      <c r="CH133" s="105"/>
      <c r="CI133" s="105"/>
      <c r="CJ133" s="105"/>
      <c r="CK133" s="105"/>
      <c r="CL133" s="105"/>
      <c r="CM133" s="105"/>
      <c r="CN133" s="105"/>
      <c r="CO133" s="105"/>
      <c r="CP133" s="105"/>
      <c r="CQ133" s="105"/>
      <c r="CR133" s="105"/>
      <c r="CS133" s="105"/>
      <c r="CT133" s="105"/>
      <c r="CU133" s="105"/>
      <c r="CV133" s="105"/>
      <c r="CW133" s="105"/>
      <c r="CX133" s="105"/>
      <c r="CY133" s="105"/>
      <c r="CZ133" s="105"/>
      <c r="DA133" s="105"/>
      <c r="DB133" s="105"/>
      <c r="DC133" s="105"/>
      <c r="DD133" s="105"/>
      <c r="DE133" s="105"/>
      <c r="DF133" s="105"/>
      <c r="DG133" s="105"/>
      <c r="DH133" s="105"/>
      <c r="DI133" s="105"/>
      <c r="DJ133" s="105"/>
      <c r="DK133" s="105"/>
      <c r="DL133" s="105"/>
      <c r="DM133" s="105"/>
      <c r="DN133" s="105"/>
      <c r="DO133" s="105"/>
      <c r="DP133" s="105"/>
      <c r="DQ133" s="105"/>
      <c r="DR133" s="105"/>
      <c r="DS133" s="105"/>
      <c r="DT133" s="105"/>
      <c r="DU133" s="105"/>
      <c r="DV133" s="105"/>
      <c r="DW133" s="105"/>
      <c r="DX133" s="105"/>
      <c r="DY133" s="105"/>
      <c r="DZ133" s="105"/>
      <c r="EA133" s="105"/>
      <c r="EB133" s="105"/>
      <c r="EC133" s="105"/>
      <c r="ED133" s="105"/>
      <c r="EE133" s="105"/>
      <c r="EF133" s="105"/>
      <c r="EG133" s="105"/>
      <c r="EH133" s="105"/>
      <c r="EI133" s="105"/>
      <c r="EJ133" s="105"/>
      <c r="EK133" s="105"/>
      <c r="EL133" s="105"/>
      <c r="EM133" s="105"/>
      <c r="EN133" s="105"/>
      <c r="EO133" s="105"/>
      <c r="EP133" s="105"/>
      <c r="EQ133" s="105"/>
      <c r="ER133" s="105"/>
      <c r="ES133" s="105"/>
      <c r="ET133" s="105"/>
      <c r="EU133" s="105"/>
      <c r="EV133" s="105"/>
      <c r="EW133" s="105"/>
      <c r="EX133" s="105"/>
      <c r="EY133" s="105"/>
      <c r="EZ133" s="105"/>
      <c r="FA133" s="105"/>
      <c r="FB133" s="105"/>
      <c r="FC133" s="105"/>
      <c r="FD133" s="105"/>
      <c r="FE133" s="105"/>
      <c r="FF133" s="105"/>
      <c r="FG133" s="105"/>
      <c r="FH133" s="105"/>
      <c r="FI133" s="105"/>
      <c r="FJ133" s="105"/>
      <c r="FK133" s="105"/>
      <c r="FL133" s="105"/>
      <c r="FM133" s="105"/>
      <c r="FN133" s="105"/>
      <c r="FO133" s="105"/>
      <c r="FP133" s="105"/>
      <c r="FQ133" s="105"/>
      <c r="FR133" s="105"/>
      <c r="FS133" s="105"/>
      <c r="FT133" s="105"/>
      <c r="FU133" s="105"/>
      <c r="FV133" s="105"/>
      <c r="FW133" s="105"/>
      <c r="FX133" s="105"/>
      <c r="FY133" s="105"/>
      <c r="FZ133" s="105"/>
      <c r="GA133" s="105"/>
      <c r="GB133" s="105"/>
      <c r="GC133" s="105"/>
      <c r="GD133" s="105"/>
      <c r="GE133" s="105"/>
      <c r="GF133" s="105"/>
      <c r="GG133" s="105"/>
      <c r="GH133" s="105"/>
      <c r="GI133" s="105"/>
      <c r="GJ133" s="105"/>
      <c r="GK133" s="105"/>
      <c r="GL133" s="105"/>
      <c r="GM133" s="105"/>
      <c r="GN133" s="105"/>
      <c r="GO133" s="105"/>
      <c r="GP133" s="105"/>
      <c r="GQ133" s="105"/>
      <c r="GR133" s="105"/>
      <c r="GS133" s="105"/>
      <c r="GT133" s="105"/>
      <c r="GU133" s="105"/>
      <c r="GV133" s="105"/>
      <c r="GW133" s="105"/>
      <c r="GX133" s="105"/>
      <c r="GY133" s="105"/>
      <c r="GZ133" s="105"/>
      <c r="HA133" s="105"/>
      <c r="HB133" s="105"/>
      <c r="HC133" s="105"/>
      <c r="HD133" s="105"/>
      <c r="HE133" s="105"/>
      <c r="HF133" s="105"/>
      <c r="HG133" s="105"/>
      <c r="HH133" s="105"/>
      <c r="HI133" s="105"/>
      <c r="HJ133" s="105"/>
      <c r="HK133" s="105"/>
      <c r="HL133" s="105"/>
      <c r="HM133" s="105"/>
      <c r="HN133" s="105"/>
      <c r="HO133" s="105"/>
      <c r="HP133" s="105"/>
      <c r="HQ133" s="105"/>
      <c r="HR133" s="105"/>
      <c r="HS133" s="105"/>
      <c r="HT133" s="105"/>
      <c r="HU133" s="105"/>
      <c r="HV133" s="105"/>
      <c r="HW133" s="105"/>
      <c r="HX133" s="105"/>
      <c r="HY133" s="105"/>
      <c r="HZ133" s="105"/>
      <c r="IA133" s="105"/>
      <c r="IB133" s="105"/>
    </row>
    <row r="134" spans="1:236" s="116" customFormat="1" ht="26.55" customHeight="1" x14ac:dyDescent="0.25">
      <c r="A134" s="79">
        <v>128</v>
      </c>
      <c r="B134" s="113"/>
      <c r="C134" s="113"/>
      <c r="D134" s="114"/>
      <c r="E134" s="114"/>
      <c r="F134" s="115"/>
      <c r="G134" s="123" t="s">
        <v>77</v>
      </c>
      <c r="H134" s="123" t="s">
        <v>77</v>
      </c>
      <c r="I134" s="123" t="s">
        <v>77</v>
      </c>
      <c r="J134" s="123" t="s">
        <v>77</v>
      </c>
      <c r="K134" s="123" t="s">
        <v>9</v>
      </c>
      <c r="L134" s="116" t="s">
        <v>8</v>
      </c>
      <c r="M134" s="116" t="s">
        <v>8</v>
      </c>
      <c r="N134" s="116" t="s">
        <v>8</v>
      </c>
      <c r="O134" s="116" t="s">
        <v>8</v>
      </c>
      <c r="P134" s="131" t="s">
        <v>77</v>
      </c>
      <c r="Q134" s="124" t="s">
        <v>35</v>
      </c>
      <c r="R134" s="174">
        <v>0</v>
      </c>
      <c r="S134" s="175" t="s">
        <v>59</v>
      </c>
      <c r="T134" s="175" t="s">
        <v>271</v>
      </c>
      <c r="U134" s="176" t="str">
        <f t="shared" si="104"/>
        <v>&lt; 30 mn</v>
      </c>
      <c r="V134" s="177" t="s">
        <v>32</v>
      </c>
      <c r="W134" s="178" t="s">
        <v>112</v>
      </c>
      <c r="X134" s="179">
        <f t="shared" ref="X134:X197" si="113">IF(ISNA(VLOOKUP(L134,DANGERCLP,7,FALSE)),0,(VLOOKUP(L134,DANGERCLP,7,FALSE)))</f>
        <v>0</v>
      </c>
      <c r="Y134" s="179">
        <f t="shared" ref="Y134:Y197" si="114">IF(ISNA(VLOOKUP(L134,DANGERCLP,8,FALSE)),0,(VLOOKUP(L134,DANGERCLP,8,FALSE)))</f>
        <v>0</v>
      </c>
      <c r="Z134" s="179">
        <f t="shared" ref="Z134:Z197" si="115">IF(ISNA(VLOOKUP(L134,DANGERCLP,9,FALSE)),0,(VLOOKUP(L134,DANGERCLP,9,FALSE)))</f>
        <v>0</v>
      </c>
      <c r="AA134" s="179">
        <f t="shared" ref="AA134:AA197" si="116">IF(ISNA(VLOOKUP(M134,DANGERCLP,7,FALSE)),0,(VLOOKUP(M134,DANGERCLP,7,FALSE)))</f>
        <v>0</v>
      </c>
      <c r="AB134" s="179">
        <f t="shared" ref="AB134:AB197" si="117">IF(ISNA(VLOOKUP(M134,DANGERCLP,8,FALSE)),0,(VLOOKUP(M134,DANGERCLP,8,FALSE)))</f>
        <v>0</v>
      </c>
      <c r="AC134" s="179">
        <f t="shared" ref="AC134:AC197" si="118">IF(ISNA(VLOOKUP(M134,DANGERCLP,9,FALSE)),0,(VLOOKUP(M134,DANGERCLP,9,FALSE)))</f>
        <v>0</v>
      </c>
      <c r="AD134" s="179">
        <f t="shared" ref="AD134:AD197" si="119">IF(ISNA(VLOOKUP(N134,DANGERCLP,7,FALSE)),0,(VLOOKUP(N134,DANGERCLP,7,FALSE)))</f>
        <v>0</v>
      </c>
      <c r="AE134" s="179">
        <f t="shared" ref="AE134:AE197" si="120">IF(ISNA(VLOOKUP(N134,DANGERCLP,8,FALSE)),0,(VLOOKUP(N134,DANGERCLP,8,FALSE)))</f>
        <v>0</v>
      </c>
      <c r="AF134" s="179">
        <f t="shared" ref="AF134:AF197" si="121">IF(ISNA(VLOOKUP(N134,DANGERCLP,9,FALSE)),0,(VLOOKUP(N134,DANGERCLP,9,FALSE)))</f>
        <v>0</v>
      </c>
      <c r="AG134" s="179">
        <f t="shared" ref="AG134:AG197" si="122">IF(ISNA(VLOOKUP(O134,DANGERCLP,7,FALSE)),0,(VLOOKUP(O134,DANGERCLP,7,FALSE)))</f>
        <v>0</v>
      </c>
      <c r="AH134" s="179">
        <f t="shared" ref="AH134:AH197" si="123">IF(ISNA(VLOOKUP(O134,DANGERCLP,8,FALSE)),0,(VLOOKUP(O134,DANGERCLP,8,FALSE)))</f>
        <v>0</v>
      </c>
      <c r="AI134" s="179">
        <f t="shared" ref="AI134:AI197" si="124">IF(ISNA(VLOOKUP(O134,DANGERCLP,9,FALSE)),0,(VLOOKUP(O134,DANGERCLP,9,FALSE)))</f>
        <v>0</v>
      </c>
      <c r="AJ134" s="180">
        <f t="shared" si="91"/>
        <v>0</v>
      </c>
      <c r="AK134" s="180">
        <f t="shared" si="92"/>
        <v>0</v>
      </c>
      <c r="AL134" s="180" t="str">
        <f t="shared" si="93"/>
        <v>0</v>
      </c>
      <c r="AM134" s="180" t="str">
        <f t="shared" si="100"/>
        <v>0</v>
      </c>
      <c r="AN134" s="180" t="str">
        <f t="shared" si="101"/>
        <v>0</v>
      </c>
      <c r="AO134" s="181" t="str">
        <f t="shared" si="94"/>
        <v>NON</v>
      </c>
      <c r="AP134" s="181" t="str">
        <f t="shared" si="112"/>
        <v>NON</v>
      </c>
      <c r="AQ134" s="181" t="str">
        <f t="shared" si="102"/>
        <v>NON</v>
      </c>
      <c r="AR134" s="181" t="str">
        <f t="shared" ref="AR134:AR197" si="125">IF(SUM(AS134:AV134)=0,"NON","OUI")</f>
        <v>NON</v>
      </c>
      <c r="AS134" s="182">
        <f t="shared" ref="AS134:AS197" si="126">IF(ISNA(VLOOKUP(L134,CMRCLP,4,FALSE)),0,VLOOKUP(L134,CMRCLP,4))</f>
        <v>0</v>
      </c>
      <c r="AT134" s="182">
        <f t="shared" ref="AT134:AT197" si="127">IF(ISNA(VLOOKUP(M134,CMRCLP,4,FALSE)),0,VLOOKUP(M134,CMRCLP,4))</f>
        <v>0</v>
      </c>
      <c r="AU134" s="182">
        <f t="shared" ref="AU134:AU197" si="128">IF(ISNA(VLOOKUP(N134,CMRCLP,4,FALSE)),0,VLOOKUP(N134,CMRCLP,4))</f>
        <v>0</v>
      </c>
      <c r="AV134" s="182">
        <f t="shared" ref="AV134:AV197" si="129">IF(ISNA(VLOOKUP(O134,CMRCLP,4,FALSE)),0,VLOOKUP(O134,CMRCLP,4))</f>
        <v>0</v>
      </c>
      <c r="AW134" s="182">
        <f t="shared" ref="AW134:AW197" si="130">IF(ISNA(VLOOKUP(L134,DANGERCLP,2,FALSE)),1,VLOOKUP(L134,DANGERCLP,2,FALSE))</f>
        <v>1</v>
      </c>
      <c r="AX134" s="182">
        <f t="shared" ref="AX134:AX197" si="131">IF(ISNA(VLOOKUP(M134,DANGERCLP,2,FALSE)),1,VLOOKUP(M134,DANGERCLP,2,FALSE))</f>
        <v>1</v>
      </c>
      <c r="AY134" s="182">
        <f t="shared" ref="AY134:AY197" si="132">IF(ISNA(VLOOKUP(N134,DANGERCLP,2,FALSE)),1,VLOOKUP(N134,DANGERCLP,2,FALSE))</f>
        <v>1</v>
      </c>
      <c r="AZ134" s="182">
        <f t="shared" ref="AZ134:AZ197" si="133">IF(ISNA(VLOOKUP(O134,DANGERCLP,2,FALSE)),1,VLOOKUP(O134,DANGERCLP,2,FALSE))</f>
        <v>1</v>
      </c>
      <c r="BA134" s="182">
        <f t="shared" ref="BA134:BA197" si="134">IF(ISNA(VLOOKUP(P134,VLEPON,2)),1,VLOOKUP(P134,VLEPON,2))</f>
        <v>1</v>
      </c>
      <c r="BB134" s="183">
        <f t="shared" si="95"/>
        <v>0</v>
      </c>
      <c r="BC134" s="184">
        <f t="shared" si="105"/>
        <v>11</v>
      </c>
      <c r="BD134" s="184">
        <f t="shared" si="106"/>
        <v>11</v>
      </c>
      <c r="BE134" s="185">
        <f t="shared" si="107"/>
        <v>1</v>
      </c>
      <c r="BF134" s="185">
        <f t="shared" ref="BF134:BF197" si="135">MAXA(AW134:BA134)</f>
        <v>1</v>
      </c>
      <c r="BG134" s="186">
        <f t="shared" si="96"/>
        <v>1</v>
      </c>
      <c r="BH134" s="187">
        <f t="shared" si="108"/>
        <v>1</v>
      </c>
      <c r="BI134" s="187">
        <f t="shared" si="109"/>
        <v>1</v>
      </c>
      <c r="BJ134" s="187" t="str">
        <f t="shared" si="110"/>
        <v>Faible</v>
      </c>
      <c r="BK134" s="187">
        <f t="shared" si="111"/>
        <v>1</v>
      </c>
      <c r="BL134" s="187">
        <f t="shared" ref="BL134:BL197" si="136">IF(ISNA(VLOOKUP(Q134,score_volatilité,2,FALSE)),0,VLOOKUP(Q134,score_volatilité,2,FALSE))</f>
        <v>1</v>
      </c>
      <c r="BM134" s="187">
        <f t="shared" ref="BM134:BM197" si="137">IF(ISNA(VLOOKUP(V134,score_procédé,2,FALSE)),0,VLOOKUP(V134,score_procédé,2,FALSE))</f>
        <v>0.5</v>
      </c>
      <c r="BN134" s="187">
        <f t="shared" ref="BN134:BN197" si="138">IF(ISNA(VLOOKUP(W134,score_protection,2,FALSE)),0,VLOOKUP(W134,score_protection,2,FALSE))</f>
        <v>1</v>
      </c>
      <c r="BO134" s="186">
        <f t="shared" si="97"/>
        <v>0.5</v>
      </c>
      <c r="BP134" s="188" t="str">
        <f t="shared" si="98"/>
        <v>RISQUE MINIME</v>
      </c>
      <c r="BQ134" s="182">
        <f t="shared" ref="BQ134:BQ197" si="139">IF(ISNA(VLOOKUP(L134,DANGERARRETE,10,FALSE)),0,VLOOKUP(L134,DANGERARRETE,10,FALSE))</f>
        <v>0</v>
      </c>
      <c r="BR134" s="182">
        <f t="shared" ref="BR134:BR197" si="140">IF(ISNA(VLOOKUP(M134,DANGERARRETE,10,FALSE)),0,VLOOKUP(M134,DANGERARRETE,10,FALSE))</f>
        <v>0</v>
      </c>
      <c r="BS134" s="182">
        <f t="shared" ref="BS134:BS197" si="141">IF(ISNA(VLOOKUP(N134,DANGERARRETE,10,FALSE)),0,VLOOKUP(N134,DANGERARRETE,10,FALSE))</f>
        <v>0</v>
      </c>
      <c r="BT134" s="182">
        <f t="shared" ref="BT134:BT197" si="142">IF(ISNA(VLOOKUP(O134,DANGERARRETE,10,FALSE)),0,VLOOKUP(O134,DANGERARRETE,10,FALSE))</f>
        <v>0</v>
      </c>
      <c r="BU134" s="182">
        <f t="shared" si="99"/>
        <v>0</v>
      </c>
      <c r="BV134" s="159" t="str">
        <f t="shared" si="103"/>
        <v>NON</v>
      </c>
      <c r="BW134" s="105"/>
      <c r="BX134" s="105"/>
      <c r="BY134" s="105"/>
      <c r="BZ134" s="105"/>
      <c r="CA134" s="105"/>
      <c r="CB134" s="105"/>
      <c r="CC134" s="105"/>
      <c r="CD134" s="105"/>
      <c r="CE134" s="105"/>
      <c r="CF134" s="105"/>
      <c r="CG134" s="105"/>
      <c r="CH134" s="105"/>
      <c r="CI134" s="105"/>
      <c r="CJ134" s="105"/>
      <c r="CK134" s="105"/>
      <c r="CL134" s="105"/>
      <c r="CM134" s="105"/>
      <c r="CN134" s="105"/>
      <c r="CO134" s="105"/>
      <c r="CP134" s="105"/>
      <c r="CQ134" s="105"/>
      <c r="CR134" s="105"/>
      <c r="CS134" s="105"/>
      <c r="CT134" s="105"/>
      <c r="CU134" s="105"/>
      <c r="CV134" s="105"/>
      <c r="CW134" s="105"/>
      <c r="CX134" s="105"/>
      <c r="CY134" s="105"/>
      <c r="CZ134" s="105"/>
      <c r="DA134" s="105"/>
      <c r="DB134" s="105"/>
      <c r="DC134" s="105"/>
      <c r="DD134" s="105"/>
      <c r="DE134" s="105"/>
      <c r="DF134" s="105"/>
      <c r="DG134" s="105"/>
      <c r="DH134" s="105"/>
      <c r="DI134" s="105"/>
      <c r="DJ134" s="105"/>
      <c r="DK134" s="105"/>
      <c r="DL134" s="105"/>
      <c r="DM134" s="105"/>
      <c r="DN134" s="105"/>
      <c r="DO134" s="105"/>
      <c r="DP134" s="105"/>
      <c r="DQ134" s="105"/>
      <c r="DR134" s="105"/>
      <c r="DS134" s="105"/>
      <c r="DT134" s="105"/>
      <c r="DU134" s="105"/>
      <c r="DV134" s="105"/>
      <c r="DW134" s="105"/>
      <c r="DX134" s="105"/>
      <c r="DY134" s="105"/>
      <c r="DZ134" s="105"/>
      <c r="EA134" s="105"/>
      <c r="EB134" s="105"/>
      <c r="EC134" s="105"/>
      <c r="ED134" s="105"/>
      <c r="EE134" s="105"/>
      <c r="EF134" s="105"/>
      <c r="EG134" s="105"/>
      <c r="EH134" s="105"/>
      <c r="EI134" s="105"/>
      <c r="EJ134" s="105"/>
      <c r="EK134" s="105"/>
      <c r="EL134" s="105"/>
      <c r="EM134" s="105"/>
      <c r="EN134" s="105"/>
      <c r="EO134" s="105"/>
      <c r="EP134" s="105"/>
      <c r="EQ134" s="105"/>
      <c r="ER134" s="105"/>
      <c r="ES134" s="105"/>
      <c r="ET134" s="105"/>
      <c r="EU134" s="105"/>
      <c r="EV134" s="105"/>
      <c r="EW134" s="105"/>
      <c r="EX134" s="105"/>
      <c r="EY134" s="105"/>
      <c r="EZ134" s="105"/>
      <c r="FA134" s="105"/>
      <c r="FB134" s="105"/>
      <c r="FC134" s="105"/>
      <c r="FD134" s="105"/>
      <c r="FE134" s="105"/>
      <c r="FF134" s="105"/>
      <c r="FG134" s="105"/>
      <c r="FH134" s="105"/>
      <c r="FI134" s="105"/>
      <c r="FJ134" s="105"/>
      <c r="FK134" s="105"/>
      <c r="FL134" s="105"/>
      <c r="FM134" s="105"/>
      <c r="FN134" s="105"/>
      <c r="FO134" s="105"/>
      <c r="FP134" s="105"/>
      <c r="FQ134" s="105"/>
      <c r="FR134" s="105"/>
      <c r="FS134" s="105"/>
      <c r="FT134" s="105"/>
      <c r="FU134" s="105"/>
      <c r="FV134" s="105"/>
      <c r="FW134" s="105"/>
      <c r="FX134" s="105"/>
      <c r="FY134" s="105"/>
      <c r="FZ134" s="105"/>
      <c r="GA134" s="105"/>
      <c r="GB134" s="105"/>
      <c r="GC134" s="105"/>
      <c r="GD134" s="105"/>
      <c r="GE134" s="105"/>
      <c r="GF134" s="105"/>
      <c r="GG134" s="105"/>
      <c r="GH134" s="105"/>
      <c r="GI134" s="105"/>
      <c r="GJ134" s="105"/>
      <c r="GK134" s="105"/>
      <c r="GL134" s="105"/>
      <c r="GM134" s="105"/>
      <c r="GN134" s="105"/>
      <c r="GO134" s="105"/>
      <c r="GP134" s="105"/>
      <c r="GQ134" s="105"/>
      <c r="GR134" s="105"/>
      <c r="GS134" s="105"/>
      <c r="GT134" s="105"/>
      <c r="GU134" s="105"/>
      <c r="GV134" s="105"/>
      <c r="GW134" s="105"/>
      <c r="GX134" s="105"/>
      <c r="GY134" s="105"/>
      <c r="GZ134" s="105"/>
      <c r="HA134" s="105"/>
      <c r="HB134" s="105"/>
      <c r="HC134" s="105"/>
      <c r="HD134" s="105"/>
      <c r="HE134" s="105"/>
      <c r="HF134" s="105"/>
      <c r="HG134" s="105"/>
      <c r="HH134" s="105"/>
      <c r="HI134" s="105"/>
      <c r="HJ134" s="105"/>
      <c r="HK134" s="105"/>
      <c r="HL134" s="105"/>
      <c r="HM134" s="105"/>
      <c r="HN134" s="105"/>
      <c r="HO134" s="105"/>
      <c r="HP134" s="105"/>
      <c r="HQ134" s="105"/>
      <c r="HR134" s="105"/>
      <c r="HS134" s="105"/>
      <c r="HT134" s="105"/>
      <c r="HU134" s="105"/>
      <c r="HV134" s="105"/>
      <c r="HW134" s="105"/>
      <c r="HX134" s="105"/>
      <c r="HY134" s="105"/>
      <c r="HZ134" s="105"/>
      <c r="IA134" s="105"/>
      <c r="IB134" s="105"/>
    </row>
    <row r="135" spans="1:236" s="116" customFormat="1" ht="26.55" customHeight="1" x14ac:dyDescent="0.25">
      <c r="A135" s="79">
        <v>129</v>
      </c>
      <c r="B135" s="113"/>
      <c r="C135" s="113"/>
      <c r="D135" s="114"/>
      <c r="E135" s="114"/>
      <c r="F135" s="115"/>
      <c r="G135" s="123" t="s">
        <v>77</v>
      </c>
      <c r="H135" s="123" t="s">
        <v>77</v>
      </c>
      <c r="I135" s="123" t="s">
        <v>77</v>
      </c>
      <c r="J135" s="123" t="s">
        <v>77</v>
      </c>
      <c r="K135" s="123" t="s">
        <v>9</v>
      </c>
      <c r="L135" s="116" t="s">
        <v>8</v>
      </c>
      <c r="M135" s="116" t="s">
        <v>8</v>
      </c>
      <c r="N135" s="116" t="s">
        <v>8</v>
      </c>
      <c r="O135" s="116" t="s">
        <v>8</v>
      </c>
      <c r="P135" s="131" t="s">
        <v>77</v>
      </c>
      <c r="Q135" s="124" t="s">
        <v>35</v>
      </c>
      <c r="R135" s="174">
        <v>0</v>
      </c>
      <c r="S135" s="175" t="s">
        <v>59</v>
      </c>
      <c r="T135" s="175" t="s">
        <v>271</v>
      </c>
      <c r="U135" s="176" t="str">
        <f t="shared" si="104"/>
        <v>&lt; 30 mn</v>
      </c>
      <c r="V135" s="177" t="s">
        <v>32</v>
      </c>
      <c r="W135" s="178" t="s">
        <v>112</v>
      </c>
      <c r="X135" s="179">
        <f t="shared" si="113"/>
        <v>0</v>
      </c>
      <c r="Y135" s="179">
        <f t="shared" si="114"/>
        <v>0</v>
      </c>
      <c r="Z135" s="179">
        <f t="shared" si="115"/>
        <v>0</v>
      </c>
      <c r="AA135" s="179">
        <f t="shared" si="116"/>
        <v>0</v>
      </c>
      <c r="AB135" s="179">
        <f t="shared" si="117"/>
        <v>0</v>
      </c>
      <c r="AC135" s="179">
        <f t="shared" si="118"/>
        <v>0</v>
      </c>
      <c r="AD135" s="179">
        <f t="shared" si="119"/>
        <v>0</v>
      </c>
      <c r="AE135" s="179">
        <f t="shared" si="120"/>
        <v>0</v>
      </c>
      <c r="AF135" s="179">
        <f t="shared" si="121"/>
        <v>0</v>
      </c>
      <c r="AG135" s="179">
        <f t="shared" si="122"/>
        <v>0</v>
      </c>
      <c r="AH135" s="179">
        <f t="shared" si="123"/>
        <v>0</v>
      </c>
      <c r="AI135" s="179">
        <f t="shared" si="124"/>
        <v>0</v>
      </c>
      <c r="AJ135" s="180">
        <f t="shared" ref="AJ135:AJ198" si="143">SUM(X135,AA135,AD135,AG135)</f>
        <v>0</v>
      </c>
      <c r="AK135" s="180">
        <f t="shared" ref="AK135:AK198" si="144">SUM(Y135,AB135,AE135,AH135)</f>
        <v>0</v>
      </c>
      <c r="AL135" s="180" t="str">
        <f t="shared" ref="AL135:AL198" si="145">IF(Z135=2,"2",IF(AC135=2,"2",IF(AF135=2,"2",IF(AI135=2,"2;","0"))))</f>
        <v>0</v>
      </c>
      <c r="AM135" s="180" t="str">
        <f t="shared" si="100"/>
        <v>0</v>
      </c>
      <c r="AN135" s="180" t="str">
        <f t="shared" si="101"/>
        <v>0</v>
      </c>
      <c r="AO135" s="181" t="str">
        <f t="shared" ref="AO135:AO198" si="146">IF(AJ135=0,"NON","OUI")</f>
        <v>NON</v>
      </c>
      <c r="AP135" s="181" t="str">
        <f t="shared" si="112"/>
        <v>NON</v>
      </c>
      <c r="AQ135" s="181" t="str">
        <f t="shared" si="102"/>
        <v>NON</v>
      </c>
      <c r="AR135" s="181" t="str">
        <f t="shared" si="125"/>
        <v>NON</v>
      </c>
      <c r="AS135" s="182">
        <f t="shared" si="126"/>
        <v>0</v>
      </c>
      <c r="AT135" s="182">
        <f t="shared" si="127"/>
        <v>0</v>
      </c>
      <c r="AU135" s="182">
        <f t="shared" si="128"/>
        <v>0</v>
      </c>
      <c r="AV135" s="182">
        <f t="shared" si="129"/>
        <v>0</v>
      </c>
      <c r="AW135" s="182">
        <f t="shared" si="130"/>
        <v>1</v>
      </c>
      <c r="AX135" s="182">
        <f t="shared" si="131"/>
        <v>1</v>
      </c>
      <c r="AY135" s="182">
        <f t="shared" si="132"/>
        <v>1</v>
      </c>
      <c r="AZ135" s="182">
        <f t="shared" si="133"/>
        <v>1</v>
      </c>
      <c r="BA135" s="182">
        <f t="shared" si="134"/>
        <v>1</v>
      </c>
      <c r="BB135" s="183">
        <f t="shared" ref="BB135:BB198" si="147">R135/MAXA($R$7:$R$393)</f>
        <v>0</v>
      </c>
      <c r="BC135" s="184">
        <f t="shared" si="105"/>
        <v>11</v>
      </c>
      <c r="BD135" s="184">
        <f t="shared" si="106"/>
        <v>11</v>
      </c>
      <c r="BE135" s="185">
        <f t="shared" si="107"/>
        <v>1</v>
      </c>
      <c r="BF135" s="185">
        <f t="shared" si="135"/>
        <v>1</v>
      </c>
      <c r="BG135" s="186">
        <f t="shared" ref="BG135:BG198" si="148">IF(ISNA(VLOOKUP((CONCATENATE(S135,T135)),Fréquencess,3,FALSE)),0,VLOOKUP((CONCATENATE(S135,T135)),Fréquencess,3,FALSE))</f>
        <v>1</v>
      </c>
      <c r="BH135" s="187">
        <f t="shared" si="108"/>
        <v>1</v>
      </c>
      <c r="BI135" s="187">
        <f t="shared" si="109"/>
        <v>1</v>
      </c>
      <c r="BJ135" s="187" t="str">
        <f t="shared" si="110"/>
        <v>Faible</v>
      </c>
      <c r="BK135" s="187">
        <f t="shared" si="111"/>
        <v>1</v>
      </c>
      <c r="BL135" s="187">
        <f t="shared" si="136"/>
        <v>1</v>
      </c>
      <c r="BM135" s="187">
        <f t="shared" si="137"/>
        <v>0.5</v>
      </c>
      <c r="BN135" s="187">
        <f t="shared" si="138"/>
        <v>1</v>
      </c>
      <c r="BO135" s="186">
        <f t="shared" ref="BO135:BO198" si="149">BK135*BL135*BM135*BN135</f>
        <v>0.5</v>
      </c>
      <c r="BP135" s="188" t="str">
        <f t="shared" ref="BP135:BP198" si="150">IF(BO135&lt;100,"RISQUE MINIME","RISQUE NON FAIBLE")</f>
        <v>RISQUE MINIME</v>
      </c>
      <c r="BQ135" s="182">
        <f t="shared" si="139"/>
        <v>0</v>
      </c>
      <c r="BR135" s="182">
        <f t="shared" si="140"/>
        <v>0</v>
      </c>
      <c r="BS135" s="182">
        <f t="shared" si="141"/>
        <v>0</v>
      </c>
      <c r="BT135" s="182">
        <f t="shared" si="142"/>
        <v>0</v>
      </c>
      <c r="BU135" s="182">
        <f t="shared" ref="BU135:BU198" si="151">SUM(BQ135:BT135)</f>
        <v>0</v>
      </c>
      <c r="BV135" s="159" t="str">
        <f t="shared" si="103"/>
        <v>NON</v>
      </c>
      <c r="BW135" s="105"/>
      <c r="BX135" s="105"/>
      <c r="BY135" s="105"/>
      <c r="BZ135" s="105"/>
      <c r="CA135" s="105"/>
      <c r="CB135" s="105"/>
      <c r="CC135" s="105"/>
      <c r="CD135" s="105"/>
      <c r="CE135" s="105"/>
      <c r="CF135" s="105"/>
      <c r="CG135" s="105"/>
      <c r="CH135" s="105"/>
      <c r="CI135" s="105"/>
      <c r="CJ135" s="105"/>
      <c r="CK135" s="105"/>
      <c r="CL135" s="105"/>
      <c r="CM135" s="105"/>
      <c r="CN135" s="105"/>
      <c r="CO135" s="105"/>
      <c r="CP135" s="105"/>
      <c r="CQ135" s="105"/>
      <c r="CR135" s="105"/>
      <c r="CS135" s="105"/>
      <c r="CT135" s="105"/>
      <c r="CU135" s="105"/>
      <c r="CV135" s="105"/>
      <c r="CW135" s="105"/>
      <c r="CX135" s="105"/>
      <c r="CY135" s="105"/>
      <c r="CZ135" s="105"/>
      <c r="DA135" s="105"/>
      <c r="DB135" s="105"/>
      <c r="DC135" s="105"/>
      <c r="DD135" s="105"/>
      <c r="DE135" s="105"/>
      <c r="DF135" s="105"/>
      <c r="DG135" s="105"/>
      <c r="DH135" s="105"/>
      <c r="DI135" s="105"/>
      <c r="DJ135" s="105"/>
      <c r="DK135" s="105"/>
      <c r="DL135" s="105"/>
      <c r="DM135" s="105"/>
      <c r="DN135" s="105"/>
      <c r="DO135" s="105"/>
      <c r="DP135" s="105"/>
      <c r="DQ135" s="105"/>
      <c r="DR135" s="105"/>
      <c r="DS135" s="105"/>
      <c r="DT135" s="105"/>
      <c r="DU135" s="105"/>
      <c r="DV135" s="105"/>
      <c r="DW135" s="105"/>
      <c r="DX135" s="105"/>
      <c r="DY135" s="105"/>
      <c r="DZ135" s="105"/>
      <c r="EA135" s="105"/>
      <c r="EB135" s="105"/>
      <c r="EC135" s="105"/>
      <c r="ED135" s="105"/>
      <c r="EE135" s="105"/>
      <c r="EF135" s="105"/>
      <c r="EG135" s="105"/>
      <c r="EH135" s="105"/>
      <c r="EI135" s="105"/>
      <c r="EJ135" s="105"/>
      <c r="EK135" s="105"/>
      <c r="EL135" s="105"/>
      <c r="EM135" s="105"/>
      <c r="EN135" s="105"/>
      <c r="EO135" s="105"/>
      <c r="EP135" s="105"/>
      <c r="EQ135" s="105"/>
      <c r="ER135" s="105"/>
      <c r="ES135" s="105"/>
      <c r="ET135" s="105"/>
      <c r="EU135" s="105"/>
      <c r="EV135" s="105"/>
      <c r="EW135" s="105"/>
      <c r="EX135" s="105"/>
      <c r="EY135" s="105"/>
      <c r="EZ135" s="105"/>
      <c r="FA135" s="105"/>
      <c r="FB135" s="105"/>
      <c r="FC135" s="105"/>
      <c r="FD135" s="105"/>
      <c r="FE135" s="105"/>
      <c r="FF135" s="105"/>
      <c r="FG135" s="105"/>
      <c r="FH135" s="105"/>
      <c r="FI135" s="105"/>
      <c r="FJ135" s="105"/>
      <c r="FK135" s="105"/>
      <c r="FL135" s="105"/>
      <c r="FM135" s="105"/>
      <c r="FN135" s="105"/>
      <c r="FO135" s="105"/>
      <c r="FP135" s="105"/>
      <c r="FQ135" s="105"/>
      <c r="FR135" s="105"/>
      <c r="FS135" s="105"/>
      <c r="FT135" s="105"/>
      <c r="FU135" s="105"/>
      <c r="FV135" s="105"/>
      <c r="FW135" s="105"/>
      <c r="FX135" s="105"/>
      <c r="FY135" s="105"/>
      <c r="FZ135" s="105"/>
      <c r="GA135" s="105"/>
      <c r="GB135" s="105"/>
      <c r="GC135" s="105"/>
      <c r="GD135" s="105"/>
      <c r="GE135" s="105"/>
      <c r="GF135" s="105"/>
      <c r="GG135" s="105"/>
      <c r="GH135" s="105"/>
      <c r="GI135" s="105"/>
      <c r="GJ135" s="105"/>
      <c r="GK135" s="105"/>
      <c r="GL135" s="105"/>
      <c r="GM135" s="105"/>
      <c r="GN135" s="105"/>
      <c r="GO135" s="105"/>
      <c r="GP135" s="105"/>
      <c r="GQ135" s="105"/>
      <c r="GR135" s="105"/>
      <c r="GS135" s="105"/>
      <c r="GT135" s="105"/>
      <c r="GU135" s="105"/>
      <c r="GV135" s="105"/>
      <c r="GW135" s="105"/>
      <c r="GX135" s="105"/>
      <c r="GY135" s="105"/>
      <c r="GZ135" s="105"/>
      <c r="HA135" s="105"/>
      <c r="HB135" s="105"/>
      <c r="HC135" s="105"/>
      <c r="HD135" s="105"/>
      <c r="HE135" s="105"/>
      <c r="HF135" s="105"/>
      <c r="HG135" s="105"/>
      <c r="HH135" s="105"/>
      <c r="HI135" s="105"/>
      <c r="HJ135" s="105"/>
      <c r="HK135" s="105"/>
      <c r="HL135" s="105"/>
      <c r="HM135" s="105"/>
      <c r="HN135" s="105"/>
      <c r="HO135" s="105"/>
      <c r="HP135" s="105"/>
      <c r="HQ135" s="105"/>
      <c r="HR135" s="105"/>
      <c r="HS135" s="105"/>
      <c r="HT135" s="105"/>
      <c r="HU135" s="105"/>
      <c r="HV135" s="105"/>
      <c r="HW135" s="105"/>
      <c r="HX135" s="105"/>
      <c r="HY135" s="105"/>
      <c r="HZ135" s="105"/>
      <c r="IA135" s="105"/>
      <c r="IB135" s="105"/>
    </row>
    <row r="136" spans="1:236" s="116" customFormat="1" ht="26.55" customHeight="1" x14ac:dyDescent="0.25">
      <c r="A136" s="79">
        <v>130</v>
      </c>
      <c r="B136" s="113"/>
      <c r="C136" s="113"/>
      <c r="D136" s="114"/>
      <c r="E136" s="114"/>
      <c r="F136" s="115"/>
      <c r="G136" s="123" t="s">
        <v>77</v>
      </c>
      <c r="H136" s="123" t="s">
        <v>77</v>
      </c>
      <c r="I136" s="123" t="s">
        <v>77</v>
      </c>
      <c r="J136" s="123" t="s">
        <v>77</v>
      </c>
      <c r="K136" s="123" t="s">
        <v>9</v>
      </c>
      <c r="L136" s="116" t="s">
        <v>8</v>
      </c>
      <c r="M136" s="116" t="s">
        <v>8</v>
      </c>
      <c r="N136" s="116" t="s">
        <v>8</v>
      </c>
      <c r="O136" s="116" t="s">
        <v>8</v>
      </c>
      <c r="P136" s="131" t="s">
        <v>77</v>
      </c>
      <c r="Q136" s="124" t="s">
        <v>35</v>
      </c>
      <c r="R136" s="174">
        <v>0</v>
      </c>
      <c r="S136" s="175" t="s">
        <v>59</v>
      </c>
      <c r="T136" s="175" t="s">
        <v>271</v>
      </c>
      <c r="U136" s="176" t="str">
        <f t="shared" si="104"/>
        <v>&lt; 30 mn</v>
      </c>
      <c r="V136" s="177" t="s">
        <v>32</v>
      </c>
      <c r="W136" s="178" t="s">
        <v>112</v>
      </c>
      <c r="X136" s="179">
        <f t="shared" si="113"/>
        <v>0</v>
      </c>
      <c r="Y136" s="179">
        <f t="shared" si="114"/>
        <v>0</v>
      </c>
      <c r="Z136" s="179">
        <f t="shared" si="115"/>
        <v>0</v>
      </c>
      <c r="AA136" s="179">
        <f t="shared" si="116"/>
        <v>0</v>
      </c>
      <c r="AB136" s="179">
        <f t="shared" si="117"/>
        <v>0</v>
      </c>
      <c r="AC136" s="179">
        <f t="shared" si="118"/>
        <v>0</v>
      </c>
      <c r="AD136" s="179">
        <f t="shared" si="119"/>
        <v>0</v>
      </c>
      <c r="AE136" s="179">
        <f t="shared" si="120"/>
        <v>0</v>
      </c>
      <c r="AF136" s="179">
        <f t="shared" si="121"/>
        <v>0</v>
      </c>
      <c r="AG136" s="179">
        <f t="shared" si="122"/>
        <v>0</v>
      </c>
      <c r="AH136" s="179">
        <f t="shared" si="123"/>
        <v>0</v>
      </c>
      <c r="AI136" s="179">
        <f t="shared" si="124"/>
        <v>0</v>
      </c>
      <c r="AJ136" s="180">
        <f t="shared" si="143"/>
        <v>0</v>
      </c>
      <c r="AK136" s="180">
        <f t="shared" si="144"/>
        <v>0</v>
      </c>
      <c r="AL136" s="180" t="str">
        <f t="shared" si="145"/>
        <v>0</v>
      </c>
      <c r="AM136" s="180" t="str">
        <f t="shared" ref="AM136:AM199" si="152">IF(Z136=1,"1",IF(AC136=1,"1",IF(AF136=1,"1",IF(AI136=1,"1","0"))))</f>
        <v>0</v>
      </c>
      <c r="AN136" s="180" t="str">
        <f t="shared" ref="AN136:AN199" si="153">IF(SUM(AL136:AM136)=3,"3",IF(Z136=3,"3",IF(AC136=3,"3",IF(AF136=3,"3",IF(AI136=3,"3","0")))))</f>
        <v>0</v>
      </c>
      <c r="AO136" s="181" t="str">
        <f t="shared" si="146"/>
        <v>NON</v>
      </c>
      <c r="AP136" s="181" t="str">
        <f t="shared" si="112"/>
        <v>NON</v>
      </c>
      <c r="AQ136" s="181" t="str">
        <f t="shared" ref="AQ136:AQ199" si="154">IF((AL136+AM136)=3,"YEUX / INGESTION",IF(AL136="2","YEUX",IF(AM136="1","INGESTION","NON")))</f>
        <v>NON</v>
      </c>
      <c r="AR136" s="181" t="str">
        <f t="shared" si="125"/>
        <v>NON</v>
      </c>
      <c r="AS136" s="182">
        <f t="shared" si="126"/>
        <v>0</v>
      </c>
      <c r="AT136" s="182">
        <f t="shared" si="127"/>
        <v>0</v>
      </c>
      <c r="AU136" s="182">
        <f t="shared" si="128"/>
        <v>0</v>
      </c>
      <c r="AV136" s="182">
        <f t="shared" si="129"/>
        <v>0</v>
      </c>
      <c r="AW136" s="182">
        <f t="shared" si="130"/>
        <v>1</v>
      </c>
      <c r="AX136" s="182">
        <f t="shared" si="131"/>
        <v>1</v>
      </c>
      <c r="AY136" s="182">
        <f t="shared" si="132"/>
        <v>1</v>
      </c>
      <c r="AZ136" s="182">
        <f t="shared" si="133"/>
        <v>1</v>
      </c>
      <c r="BA136" s="182">
        <f t="shared" si="134"/>
        <v>1</v>
      </c>
      <c r="BB136" s="183">
        <f t="shared" si="147"/>
        <v>0</v>
      </c>
      <c r="BC136" s="184">
        <f t="shared" si="105"/>
        <v>11</v>
      </c>
      <c r="BD136" s="184">
        <f t="shared" si="106"/>
        <v>11</v>
      </c>
      <c r="BE136" s="185">
        <f t="shared" si="107"/>
        <v>1</v>
      </c>
      <c r="BF136" s="185">
        <f t="shared" si="135"/>
        <v>1</v>
      </c>
      <c r="BG136" s="186">
        <f t="shared" si="148"/>
        <v>1</v>
      </c>
      <c r="BH136" s="187">
        <f t="shared" si="108"/>
        <v>1</v>
      </c>
      <c r="BI136" s="187">
        <f t="shared" si="109"/>
        <v>1</v>
      </c>
      <c r="BJ136" s="187" t="str">
        <f t="shared" si="110"/>
        <v>Faible</v>
      </c>
      <c r="BK136" s="187">
        <f t="shared" si="111"/>
        <v>1</v>
      </c>
      <c r="BL136" s="187">
        <f t="shared" si="136"/>
        <v>1</v>
      </c>
      <c r="BM136" s="187">
        <f t="shared" si="137"/>
        <v>0.5</v>
      </c>
      <c r="BN136" s="187">
        <f t="shared" si="138"/>
        <v>1</v>
      </c>
      <c r="BO136" s="186">
        <f t="shared" si="149"/>
        <v>0.5</v>
      </c>
      <c r="BP136" s="188" t="str">
        <f t="shared" si="150"/>
        <v>RISQUE MINIME</v>
      </c>
      <c r="BQ136" s="182">
        <f t="shared" si="139"/>
        <v>0</v>
      </c>
      <c r="BR136" s="182">
        <f t="shared" si="140"/>
        <v>0</v>
      </c>
      <c r="BS136" s="182">
        <f t="shared" si="141"/>
        <v>0</v>
      </c>
      <c r="BT136" s="182">
        <f t="shared" si="142"/>
        <v>0</v>
      </c>
      <c r="BU136" s="182">
        <f t="shared" si="151"/>
        <v>0</v>
      </c>
      <c r="BV136" s="159" t="str">
        <f t="shared" ref="BV136:BV199" si="155">IF(BU136=0,"NON","OUI")</f>
        <v>NON</v>
      </c>
      <c r="BW136" s="105"/>
      <c r="BX136" s="105"/>
      <c r="BY136" s="105"/>
      <c r="BZ136" s="105"/>
      <c r="CA136" s="105"/>
      <c r="CB136" s="105"/>
      <c r="CC136" s="105"/>
      <c r="CD136" s="105"/>
      <c r="CE136" s="105"/>
      <c r="CF136" s="105"/>
      <c r="CG136" s="105"/>
      <c r="CH136" s="105"/>
      <c r="CI136" s="105"/>
      <c r="CJ136" s="105"/>
      <c r="CK136" s="105"/>
      <c r="CL136" s="105"/>
      <c r="CM136" s="105"/>
      <c r="CN136" s="105"/>
      <c r="CO136" s="105"/>
      <c r="CP136" s="105"/>
      <c r="CQ136" s="105"/>
      <c r="CR136" s="105"/>
      <c r="CS136" s="105"/>
      <c r="CT136" s="105"/>
      <c r="CU136" s="105"/>
      <c r="CV136" s="105"/>
      <c r="CW136" s="105"/>
      <c r="CX136" s="105"/>
      <c r="CY136" s="105"/>
      <c r="CZ136" s="105"/>
      <c r="DA136" s="105"/>
      <c r="DB136" s="105"/>
      <c r="DC136" s="105"/>
      <c r="DD136" s="105"/>
      <c r="DE136" s="105"/>
      <c r="DF136" s="105"/>
      <c r="DG136" s="105"/>
      <c r="DH136" s="105"/>
      <c r="DI136" s="105"/>
      <c r="DJ136" s="105"/>
      <c r="DK136" s="105"/>
      <c r="DL136" s="105"/>
      <c r="DM136" s="105"/>
      <c r="DN136" s="105"/>
      <c r="DO136" s="105"/>
      <c r="DP136" s="105"/>
      <c r="DQ136" s="105"/>
      <c r="DR136" s="105"/>
      <c r="DS136" s="105"/>
      <c r="DT136" s="105"/>
      <c r="DU136" s="105"/>
      <c r="DV136" s="105"/>
      <c r="DW136" s="105"/>
      <c r="DX136" s="105"/>
      <c r="DY136" s="105"/>
      <c r="DZ136" s="105"/>
      <c r="EA136" s="105"/>
      <c r="EB136" s="105"/>
      <c r="EC136" s="105"/>
      <c r="ED136" s="105"/>
      <c r="EE136" s="105"/>
      <c r="EF136" s="105"/>
      <c r="EG136" s="105"/>
      <c r="EH136" s="105"/>
      <c r="EI136" s="105"/>
      <c r="EJ136" s="105"/>
      <c r="EK136" s="105"/>
      <c r="EL136" s="105"/>
      <c r="EM136" s="105"/>
      <c r="EN136" s="105"/>
      <c r="EO136" s="105"/>
      <c r="EP136" s="105"/>
      <c r="EQ136" s="105"/>
      <c r="ER136" s="105"/>
      <c r="ES136" s="105"/>
      <c r="ET136" s="105"/>
      <c r="EU136" s="105"/>
      <c r="EV136" s="105"/>
      <c r="EW136" s="105"/>
      <c r="EX136" s="105"/>
      <c r="EY136" s="105"/>
      <c r="EZ136" s="105"/>
      <c r="FA136" s="105"/>
      <c r="FB136" s="105"/>
      <c r="FC136" s="105"/>
      <c r="FD136" s="105"/>
      <c r="FE136" s="105"/>
      <c r="FF136" s="105"/>
      <c r="FG136" s="105"/>
      <c r="FH136" s="105"/>
      <c r="FI136" s="105"/>
      <c r="FJ136" s="105"/>
      <c r="FK136" s="105"/>
      <c r="FL136" s="105"/>
      <c r="FM136" s="105"/>
      <c r="FN136" s="105"/>
      <c r="FO136" s="105"/>
      <c r="FP136" s="105"/>
      <c r="FQ136" s="105"/>
      <c r="FR136" s="105"/>
      <c r="FS136" s="105"/>
      <c r="FT136" s="105"/>
      <c r="FU136" s="105"/>
      <c r="FV136" s="105"/>
      <c r="FW136" s="105"/>
      <c r="FX136" s="105"/>
      <c r="FY136" s="105"/>
      <c r="FZ136" s="105"/>
      <c r="GA136" s="105"/>
      <c r="GB136" s="105"/>
      <c r="GC136" s="105"/>
      <c r="GD136" s="105"/>
      <c r="GE136" s="105"/>
      <c r="GF136" s="105"/>
      <c r="GG136" s="105"/>
      <c r="GH136" s="105"/>
      <c r="GI136" s="105"/>
      <c r="GJ136" s="105"/>
      <c r="GK136" s="105"/>
      <c r="GL136" s="105"/>
      <c r="GM136" s="105"/>
      <c r="GN136" s="105"/>
      <c r="GO136" s="105"/>
      <c r="GP136" s="105"/>
      <c r="GQ136" s="105"/>
      <c r="GR136" s="105"/>
      <c r="GS136" s="105"/>
      <c r="GT136" s="105"/>
      <c r="GU136" s="105"/>
      <c r="GV136" s="105"/>
      <c r="GW136" s="105"/>
      <c r="GX136" s="105"/>
      <c r="GY136" s="105"/>
      <c r="GZ136" s="105"/>
      <c r="HA136" s="105"/>
      <c r="HB136" s="105"/>
      <c r="HC136" s="105"/>
      <c r="HD136" s="105"/>
      <c r="HE136" s="105"/>
      <c r="HF136" s="105"/>
      <c r="HG136" s="105"/>
      <c r="HH136" s="105"/>
      <c r="HI136" s="105"/>
      <c r="HJ136" s="105"/>
      <c r="HK136" s="105"/>
      <c r="HL136" s="105"/>
      <c r="HM136" s="105"/>
      <c r="HN136" s="105"/>
      <c r="HO136" s="105"/>
      <c r="HP136" s="105"/>
      <c r="HQ136" s="105"/>
      <c r="HR136" s="105"/>
      <c r="HS136" s="105"/>
      <c r="HT136" s="105"/>
      <c r="HU136" s="105"/>
      <c r="HV136" s="105"/>
      <c r="HW136" s="105"/>
      <c r="HX136" s="105"/>
      <c r="HY136" s="105"/>
      <c r="HZ136" s="105"/>
      <c r="IA136" s="105"/>
      <c r="IB136" s="105"/>
    </row>
    <row r="137" spans="1:236" s="116" customFormat="1" ht="26.55" customHeight="1" x14ac:dyDescent="0.25">
      <c r="A137" s="79">
        <v>131</v>
      </c>
      <c r="B137" s="113"/>
      <c r="C137" s="113"/>
      <c r="D137" s="114"/>
      <c r="E137" s="114"/>
      <c r="F137" s="115"/>
      <c r="G137" s="123" t="s">
        <v>77</v>
      </c>
      <c r="H137" s="123" t="s">
        <v>77</v>
      </c>
      <c r="I137" s="123" t="s">
        <v>77</v>
      </c>
      <c r="J137" s="123" t="s">
        <v>77</v>
      </c>
      <c r="K137" s="123" t="s">
        <v>9</v>
      </c>
      <c r="L137" s="116" t="s">
        <v>8</v>
      </c>
      <c r="M137" s="116" t="s">
        <v>8</v>
      </c>
      <c r="N137" s="116" t="s">
        <v>8</v>
      </c>
      <c r="O137" s="116" t="s">
        <v>8</v>
      </c>
      <c r="P137" s="131" t="s">
        <v>77</v>
      </c>
      <c r="Q137" s="124" t="s">
        <v>35</v>
      </c>
      <c r="R137" s="174">
        <v>0</v>
      </c>
      <c r="S137" s="175" t="s">
        <v>59</v>
      </c>
      <c r="T137" s="175" t="s">
        <v>271</v>
      </c>
      <c r="U137" s="176" t="str">
        <f t="shared" si="104"/>
        <v>&lt; 30 mn</v>
      </c>
      <c r="V137" s="177" t="s">
        <v>32</v>
      </c>
      <c r="W137" s="178" t="s">
        <v>112</v>
      </c>
      <c r="X137" s="179">
        <f t="shared" si="113"/>
        <v>0</v>
      </c>
      <c r="Y137" s="179">
        <f t="shared" si="114"/>
        <v>0</v>
      </c>
      <c r="Z137" s="179">
        <f t="shared" si="115"/>
        <v>0</v>
      </c>
      <c r="AA137" s="179">
        <f t="shared" si="116"/>
        <v>0</v>
      </c>
      <c r="AB137" s="179">
        <f t="shared" si="117"/>
        <v>0</v>
      </c>
      <c r="AC137" s="179">
        <f t="shared" si="118"/>
        <v>0</v>
      </c>
      <c r="AD137" s="179">
        <f t="shared" si="119"/>
        <v>0</v>
      </c>
      <c r="AE137" s="179">
        <f t="shared" si="120"/>
        <v>0</v>
      </c>
      <c r="AF137" s="179">
        <f t="shared" si="121"/>
        <v>0</v>
      </c>
      <c r="AG137" s="179">
        <f t="shared" si="122"/>
        <v>0</v>
      </c>
      <c r="AH137" s="179">
        <f t="shared" si="123"/>
        <v>0</v>
      </c>
      <c r="AI137" s="179">
        <f t="shared" si="124"/>
        <v>0</v>
      </c>
      <c r="AJ137" s="180">
        <f t="shared" si="143"/>
        <v>0</v>
      </c>
      <c r="AK137" s="180">
        <f t="shared" si="144"/>
        <v>0</v>
      </c>
      <c r="AL137" s="180" t="str">
        <f t="shared" si="145"/>
        <v>0</v>
      </c>
      <c r="AM137" s="180" t="str">
        <f t="shared" si="152"/>
        <v>0</v>
      </c>
      <c r="AN137" s="180" t="str">
        <f t="shared" si="153"/>
        <v>0</v>
      </c>
      <c r="AO137" s="181" t="str">
        <f t="shared" si="146"/>
        <v>NON</v>
      </c>
      <c r="AP137" s="181" t="str">
        <f t="shared" si="112"/>
        <v>NON</v>
      </c>
      <c r="AQ137" s="181" t="str">
        <f t="shared" si="154"/>
        <v>NON</v>
      </c>
      <c r="AR137" s="181" t="str">
        <f t="shared" si="125"/>
        <v>NON</v>
      </c>
      <c r="AS137" s="182">
        <f t="shared" si="126"/>
        <v>0</v>
      </c>
      <c r="AT137" s="182">
        <f t="shared" si="127"/>
        <v>0</v>
      </c>
      <c r="AU137" s="182">
        <f t="shared" si="128"/>
        <v>0</v>
      </c>
      <c r="AV137" s="182">
        <f t="shared" si="129"/>
        <v>0</v>
      </c>
      <c r="AW137" s="182">
        <f t="shared" si="130"/>
        <v>1</v>
      </c>
      <c r="AX137" s="182">
        <f t="shared" si="131"/>
        <v>1</v>
      </c>
      <c r="AY137" s="182">
        <f t="shared" si="132"/>
        <v>1</v>
      </c>
      <c r="AZ137" s="182">
        <f t="shared" si="133"/>
        <v>1</v>
      </c>
      <c r="BA137" s="182">
        <f t="shared" si="134"/>
        <v>1</v>
      </c>
      <c r="BB137" s="183">
        <f t="shared" si="147"/>
        <v>0</v>
      </c>
      <c r="BC137" s="184">
        <f t="shared" si="105"/>
        <v>11</v>
      </c>
      <c r="BD137" s="184">
        <f t="shared" si="106"/>
        <v>11</v>
      </c>
      <c r="BE137" s="185">
        <f t="shared" si="107"/>
        <v>1</v>
      </c>
      <c r="BF137" s="185">
        <f t="shared" si="135"/>
        <v>1</v>
      </c>
      <c r="BG137" s="186">
        <f t="shared" si="148"/>
        <v>1</v>
      </c>
      <c r="BH137" s="187">
        <f t="shared" si="108"/>
        <v>1</v>
      </c>
      <c r="BI137" s="187">
        <f t="shared" si="109"/>
        <v>1</v>
      </c>
      <c r="BJ137" s="187" t="str">
        <f t="shared" si="110"/>
        <v>Faible</v>
      </c>
      <c r="BK137" s="187">
        <f t="shared" si="111"/>
        <v>1</v>
      </c>
      <c r="BL137" s="187">
        <f t="shared" si="136"/>
        <v>1</v>
      </c>
      <c r="BM137" s="187">
        <f t="shared" si="137"/>
        <v>0.5</v>
      </c>
      <c r="BN137" s="187">
        <f t="shared" si="138"/>
        <v>1</v>
      </c>
      <c r="BO137" s="186">
        <f t="shared" si="149"/>
        <v>0.5</v>
      </c>
      <c r="BP137" s="188" t="str">
        <f t="shared" si="150"/>
        <v>RISQUE MINIME</v>
      </c>
      <c r="BQ137" s="182">
        <f t="shared" si="139"/>
        <v>0</v>
      </c>
      <c r="BR137" s="182">
        <f t="shared" si="140"/>
        <v>0</v>
      </c>
      <c r="BS137" s="182">
        <f t="shared" si="141"/>
        <v>0</v>
      </c>
      <c r="BT137" s="182">
        <f t="shared" si="142"/>
        <v>0</v>
      </c>
      <c r="BU137" s="182">
        <f t="shared" si="151"/>
        <v>0</v>
      </c>
      <c r="BV137" s="159" t="str">
        <f t="shared" si="155"/>
        <v>NON</v>
      </c>
      <c r="BW137" s="105"/>
      <c r="BX137" s="105"/>
      <c r="BY137" s="105"/>
      <c r="BZ137" s="105"/>
      <c r="CA137" s="105"/>
      <c r="CB137" s="105"/>
      <c r="CC137" s="105"/>
      <c r="CD137" s="105"/>
      <c r="CE137" s="105"/>
      <c r="CF137" s="105"/>
      <c r="CG137" s="105"/>
      <c r="CH137" s="105"/>
      <c r="CI137" s="105"/>
      <c r="CJ137" s="105"/>
      <c r="CK137" s="105"/>
      <c r="CL137" s="105"/>
      <c r="CM137" s="105"/>
      <c r="CN137" s="105"/>
      <c r="CO137" s="105"/>
      <c r="CP137" s="105"/>
      <c r="CQ137" s="105"/>
      <c r="CR137" s="105"/>
      <c r="CS137" s="105"/>
      <c r="CT137" s="105"/>
      <c r="CU137" s="105"/>
      <c r="CV137" s="105"/>
      <c r="CW137" s="105"/>
      <c r="CX137" s="105"/>
      <c r="CY137" s="105"/>
      <c r="CZ137" s="105"/>
      <c r="DA137" s="105"/>
      <c r="DB137" s="105"/>
      <c r="DC137" s="105"/>
      <c r="DD137" s="105"/>
      <c r="DE137" s="105"/>
      <c r="DF137" s="105"/>
      <c r="DG137" s="105"/>
      <c r="DH137" s="105"/>
      <c r="DI137" s="105"/>
      <c r="DJ137" s="105"/>
      <c r="DK137" s="105"/>
      <c r="DL137" s="105"/>
      <c r="DM137" s="105"/>
      <c r="DN137" s="105"/>
      <c r="DO137" s="105"/>
      <c r="DP137" s="105"/>
      <c r="DQ137" s="105"/>
      <c r="DR137" s="105"/>
      <c r="DS137" s="105"/>
      <c r="DT137" s="105"/>
      <c r="DU137" s="105"/>
      <c r="DV137" s="105"/>
      <c r="DW137" s="105"/>
      <c r="DX137" s="105"/>
      <c r="DY137" s="105"/>
      <c r="DZ137" s="105"/>
      <c r="EA137" s="105"/>
      <c r="EB137" s="105"/>
      <c r="EC137" s="105"/>
      <c r="ED137" s="105"/>
      <c r="EE137" s="105"/>
      <c r="EF137" s="105"/>
      <c r="EG137" s="105"/>
      <c r="EH137" s="105"/>
      <c r="EI137" s="105"/>
      <c r="EJ137" s="105"/>
      <c r="EK137" s="105"/>
      <c r="EL137" s="105"/>
      <c r="EM137" s="105"/>
      <c r="EN137" s="105"/>
      <c r="EO137" s="105"/>
      <c r="EP137" s="105"/>
      <c r="EQ137" s="105"/>
      <c r="ER137" s="105"/>
      <c r="ES137" s="105"/>
      <c r="ET137" s="105"/>
      <c r="EU137" s="105"/>
      <c r="EV137" s="105"/>
      <c r="EW137" s="105"/>
      <c r="EX137" s="105"/>
      <c r="EY137" s="105"/>
      <c r="EZ137" s="105"/>
      <c r="FA137" s="105"/>
      <c r="FB137" s="105"/>
      <c r="FC137" s="105"/>
      <c r="FD137" s="105"/>
      <c r="FE137" s="105"/>
      <c r="FF137" s="105"/>
      <c r="FG137" s="105"/>
      <c r="FH137" s="105"/>
      <c r="FI137" s="105"/>
      <c r="FJ137" s="105"/>
      <c r="FK137" s="105"/>
      <c r="FL137" s="105"/>
      <c r="FM137" s="105"/>
      <c r="FN137" s="105"/>
      <c r="FO137" s="105"/>
      <c r="FP137" s="105"/>
      <c r="FQ137" s="105"/>
      <c r="FR137" s="105"/>
      <c r="FS137" s="105"/>
      <c r="FT137" s="105"/>
      <c r="FU137" s="105"/>
      <c r="FV137" s="105"/>
      <c r="FW137" s="105"/>
      <c r="FX137" s="105"/>
      <c r="FY137" s="105"/>
      <c r="FZ137" s="105"/>
      <c r="GA137" s="105"/>
      <c r="GB137" s="105"/>
      <c r="GC137" s="105"/>
      <c r="GD137" s="105"/>
      <c r="GE137" s="105"/>
      <c r="GF137" s="105"/>
      <c r="GG137" s="105"/>
      <c r="GH137" s="105"/>
      <c r="GI137" s="105"/>
      <c r="GJ137" s="105"/>
      <c r="GK137" s="105"/>
      <c r="GL137" s="105"/>
      <c r="GM137" s="105"/>
      <c r="GN137" s="105"/>
      <c r="GO137" s="105"/>
      <c r="GP137" s="105"/>
      <c r="GQ137" s="105"/>
      <c r="GR137" s="105"/>
      <c r="GS137" s="105"/>
      <c r="GT137" s="105"/>
      <c r="GU137" s="105"/>
      <c r="GV137" s="105"/>
      <c r="GW137" s="105"/>
      <c r="GX137" s="105"/>
      <c r="GY137" s="105"/>
      <c r="GZ137" s="105"/>
      <c r="HA137" s="105"/>
      <c r="HB137" s="105"/>
      <c r="HC137" s="105"/>
      <c r="HD137" s="105"/>
      <c r="HE137" s="105"/>
      <c r="HF137" s="105"/>
      <c r="HG137" s="105"/>
      <c r="HH137" s="105"/>
      <c r="HI137" s="105"/>
      <c r="HJ137" s="105"/>
      <c r="HK137" s="105"/>
      <c r="HL137" s="105"/>
      <c r="HM137" s="105"/>
      <c r="HN137" s="105"/>
      <c r="HO137" s="105"/>
      <c r="HP137" s="105"/>
      <c r="HQ137" s="105"/>
      <c r="HR137" s="105"/>
      <c r="HS137" s="105"/>
      <c r="HT137" s="105"/>
      <c r="HU137" s="105"/>
      <c r="HV137" s="105"/>
      <c r="HW137" s="105"/>
      <c r="HX137" s="105"/>
      <c r="HY137" s="105"/>
      <c r="HZ137" s="105"/>
      <c r="IA137" s="105"/>
      <c r="IB137" s="105"/>
    </row>
    <row r="138" spans="1:236" s="116" customFormat="1" ht="26.55" customHeight="1" x14ac:dyDescent="0.25">
      <c r="A138" s="79">
        <v>132</v>
      </c>
      <c r="B138" s="113"/>
      <c r="C138" s="113"/>
      <c r="D138" s="114"/>
      <c r="E138" s="114"/>
      <c r="F138" s="115"/>
      <c r="G138" s="123" t="s">
        <v>77</v>
      </c>
      <c r="H138" s="123" t="s">
        <v>77</v>
      </c>
      <c r="I138" s="123" t="s">
        <v>77</v>
      </c>
      <c r="J138" s="123" t="s">
        <v>77</v>
      </c>
      <c r="K138" s="123" t="s">
        <v>9</v>
      </c>
      <c r="L138" s="116" t="s">
        <v>8</v>
      </c>
      <c r="M138" s="116" t="s">
        <v>8</v>
      </c>
      <c r="N138" s="116" t="s">
        <v>8</v>
      </c>
      <c r="O138" s="116" t="s">
        <v>8</v>
      </c>
      <c r="P138" s="131" t="s">
        <v>77</v>
      </c>
      <c r="Q138" s="124" t="s">
        <v>35</v>
      </c>
      <c r="R138" s="174">
        <v>0</v>
      </c>
      <c r="S138" s="175" t="s">
        <v>59</v>
      </c>
      <c r="T138" s="175" t="s">
        <v>271</v>
      </c>
      <c r="U138" s="176" t="str">
        <f t="shared" si="104"/>
        <v>&lt; 30 mn</v>
      </c>
      <c r="V138" s="177" t="s">
        <v>32</v>
      </c>
      <c r="W138" s="178" t="s">
        <v>112</v>
      </c>
      <c r="X138" s="179">
        <f t="shared" si="113"/>
        <v>0</v>
      </c>
      <c r="Y138" s="179">
        <f t="shared" si="114"/>
        <v>0</v>
      </c>
      <c r="Z138" s="179">
        <f t="shared" si="115"/>
        <v>0</v>
      </c>
      <c r="AA138" s="179">
        <f t="shared" si="116"/>
        <v>0</v>
      </c>
      <c r="AB138" s="179">
        <f t="shared" si="117"/>
        <v>0</v>
      </c>
      <c r="AC138" s="179">
        <f t="shared" si="118"/>
        <v>0</v>
      </c>
      <c r="AD138" s="179">
        <f t="shared" si="119"/>
        <v>0</v>
      </c>
      <c r="AE138" s="179">
        <f t="shared" si="120"/>
        <v>0</v>
      </c>
      <c r="AF138" s="179">
        <f t="shared" si="121"/>
        <v>0</v>
      </c>
      <c r="AG138" s="179">
        <f t="shared" si="122"/>
        <v>0</v>
      </c>
      <c r="AH138" s="179">
        <f t="shared" si="123"/>
        <v>0</v>
      </c>
      <c r="AI138" s="179">
        <f t="shared" si="124"/>
        <v>0</v>
      </c>
      <c r="AJ138" s="180">
        <f t="shared" si="143"/>
        <v>0</v>
      </c>
      <c r="AK138" s="180">
        <f t="shared" si="144"/>
        <v>0</v>
      </c>
      <c r="AL138" s="180" t="str">
        <f t="shared" si="145"/>
        <v>0</v>
      </c>
      <c r="AM138" s="180" t="str">
        <f t="shared" si="152"/>
        <v>0</v>
      </c>
      <c r="AN138" s="180" t="str">
        <f t="shared" si="153"/>
        <v>0</v>
      </c>
      <c r="AO138" s="181" t="str">
        <f t="shared" si="146"/>
        <v>NON</v>
      </c>
      <c r="AP138" s="181" t="str">
        <f t="shared" si="112"/>
        <v>NON</v>
      </c>
      <c r="AQ138" s="181" t="str">
        <f t="shared" si="154"/>
        <v>NON</v>
      </c>
      <c r="AR138" s="181" t="str">
        <f t="shared" si="125"/>
        <v>NON</v>
      </c>
      <c r="AS138" s="182">
        <f t="shared" si="126"/>
        <v>0</v>
      </c>
      <c r="AT138" s="182">
        <f t="shared" si="127"/>
        <v>0</v>
      </c>
      <c r="AU138" s="182">
        <f t="shared" si="128"/>
        <v>0</v>
      </c>
      <c r="AV138" s="182">
        <f t="shared" si="129"/>
        <v>0</v>
      </c>
      <c r="AW138" s="182">
        <f t="shared" si="130"/>
        <v>1</v>
      </c>
      <c r="AX138" s="182">
        <f t="shared" si="131"/>
        <v>1</v>
      </c>
      <c r="AY138" s="182">
        <f t="shared" si="132"/>
        <v>1</v>
      </c>
      <c r="AZ138" s="182">
        <f t="shared" si="133"/>
        <v>1</v>
      </c>
      <c r="BA138" s="182">
        <f t="shared" si="134"/>
        <v>1</v>
      </c>
      <c r="BB138" s="183">
        <f t="shared" si="147"/>
        <v>0</v>
      </c>
      <c r="BC138" s="184">
        <f t="shared" si="105"/>
        <v>11</v>
      </c>
      <c r="BD138" s="184">
        <f t="shared" si="106"/>
        <v>11</v>
      </c>
      <c r="BE138" s="185">
        <f t="shared" si="107"/>
        <v>1</v>
      </c>
      <c r="BF138" s="185">
        <f t="shared" si="135"/>
        <v>1</v>
      </c>
      <c r="BG138" s="186">
        <f t="shared" si="148"/>
        <v>1</v>
      </c>
      <c r="BH138" s="187">
        <f t="shared" si="108"/>
        <v>1</v>
      </c>
      <c r="BI138" s="187">
        <f t="shared" si="109"/>
        <v>1</v>
      </c>
      <c r="BJ138" s="187" t="str">
        <f t="shared" si="110"/>
        <v>Faible</v>
      </c>
      <c r="BK138" s="187">
        <f t="shared" si="111"/>
        <v>1</v>
      </c>
      <c r="BL138" s="187">
        <f t="shared" si="136"/>
        <v>1</v>
      </c>
      <c r="BM138" s="187">
        <f t="shared" si="137"/>
        <v>0.5</v>
      </c>
      <c r="BN138" s="187">
        <f t="shared" si="138"/>
        <v>1</v>
      </c>
      <c r="BO138" s="186">
        <f t="shared" si="149"/>
        <v>0.5</v>
      </c>
      <c r="BP138" s="188" t="str">
        <f t="shared" si="150"/>
        <v>RISQUE MINIME</v>
      </c>
      <c r="BQ138" s="182">
        <f t="shared" si="139"/>
        <v>0</v>
      </c>
      <c r="BR138" s="182">
        <f t="shared" si="140"/>
        <v>0</v>
      </c>
      <c r="BS138" s="182">
        <f t="shared" si="141"/>
        <v>0</v>
      </c>
      <c r="BT138" s="182">
        <f t="shared" si="142"/>
        <v>0</v>
      </c>
      <c r="BU138" s="182">
        <f t="shared" si="151"/>
        <v>0</v>
      </c>
      <c r="BV138" s="159" t="str">
        <f t="shared" si="155"/>
        <v>NON</v>
      </c>
      <c r="BW138" s="105"/>
      <c r="BX138" s="105"/>
      <c r="BY138" s="105"/>
      <c r="BZ138" s="105"/>
      <c r="CA138" s="105"/>
      <c r="CB138" s="105"/>
      <c r="CC138" s="105"/>
      <c r="CD138" s="105"/>
      <c r="CE138" s="105"/>
      <c r="CF138" s="105"/>
      <c r="CG138" s="105"/>
      <c r="CH138" s="105"/>
      <c r="CI138" s="105"/>
      <c r="CJ138" s="105"/>
      <c r="CK138" s="105"/>
      <c r="CL138" s="105"/>
      <c r="CM138" s="105"/>
      <c r="CN138" s="105"/>
      <c r="CO138" s="105"/>
      <c r="CP138" s="105"/>
      <c r="CQ138" s="105"/>
      <c r="CR138" s="105"/>
      <c r="CS138" s="105"/>
      <c r="CT138" s="105"/>
      <c r="CU138" s="105"/>
      <c r="CV138" s="105"/>
      <c r="CW138" s="105"/>
      <c r="CX138" s="105"/>
      <c r="CY138" s="105"/>
      <c r="CZ138" s="105"/>
      <c r="DA138" s="105"/>
      <c r="DB138" s="105"/>
      <c r="DC138" s="105"/>
      <c r="DD138" s="105"/>
      <c r="DE138" s="105"/>
      <c r="DF138" s="105"/>
      <c r="DG138" s="105"/>
      <c r="DH138" s="105"/>
      <c r="DI138" s="105"/>
      <c r="DJ138" s="105"/>
      <c r="DK138" s="105"/>
      <c r="DL138" s="105"/>
      <c r="DM138" s="105"/>
      <c r="DN138" s="105"/>
      <c r="DO138" s="105"/>
      <c r="DP138" s="105"/>
      <c r="DQ138" s="105"/>
      <c r="DR138" s="105"/>
      <c r="DS138" s="105"/>
      <c r="DT138" s="105"/>
      <c r="DU138" s="105"/>
      <c r="DV138" s="105"/>
      <c r="DW138" s="105"/>
      <c r="DX138" s="105"/>
      <c r="DY138" s="105"/>
      <c r="DZ138" s="105"/>
      <c r="EA138" s="105"/>
      <c r="EB138" s="105"/>
      <c r="EC138" s="105"/>
      <c r="ED138" s="105"/>
      <c r="EE138" s="105"/>
      <c r="EF138" s="105"/>
      <c r="EG138" s="105"/>
      <c r="EH138" s="105"/>
      <c r="EI138" s="105"/>
      <c r="EJ138" s="105"/>
      <c r="EK138" s="105"/>
      <c r="EL138" s="105"/>
      <c r="EM138" s="105"/>
      <c r="EN138" s="105"/>
      <c r="EO138" s="105"/>
      <c r="EP138" s="105"/>
      <c r="EQ138" s="105"/>
      <c r="ER138" s="105"/>
      <c r="ES138" s="105"/>
      <c r="ET138" s="105"/>
      <c r="EU138" s="105"/>
      <c r="EV138" s="105"/>
      <c r="EW138" s="105"/>
      <c r="EX138" s="105"/>
      <c r="EY138" s="105"/>
      <c r="EZ138" s="105"/>
      <c r="FA138" s="105"/>
      <c r="FB138" s="105"/>
      <c r="FC138" s="105"/>
      <c r="FD138" s="105"/>
      <c r="FE138" s="105"/>
      <c r="FF138" s="105"/>
      <c r="FG138" s="105"/>
      <c r="FH138" s="105"/>
      <c r="FI138" s="105"/>
      <c r="FJ138" s="105"/>
      <c r="FK138" s="105"/>
      <c r="FL138" s="105"/>
      <c r="FM138" s="105"/>
      <c r="FN138" s="105"/>
      <c r="FO138" s="105"/>
      <c r="FP138" s="105"/>
      <c r="FQ138" s="105"/>
      <c r="FR138" s="105"/>
      <c r="FS138" s="105"/>
      <c r="FT138" s="105"/>
      <c r="FU138" s="105"/>
      <c r="FV138" s="105"/>
      <c r="FW138" s="105"/>
      <c r="FX138" s="105"/>
      <c r="FY138" s="105"/>
      <c r="FZ138" s="105"/>
      <c r="GA138" s="105"/>
      <c r="GB138" s="105"/>
      <c r="GC138" s="105"/>
      <c r="GD138" s="105"/>
      <c r="GE138" s="105"/>
      <c r="GF138" s="105"/>
      <c r="GG138" s="105"/>
      <c r="GH138" s="105"/>
      <c r="GI138" s="105"/>
      <c r="GJ138" s="105"/>
      <c r="GK138" s="105"/>
      <c r="GL138" s="105"/>
      <c r="GM138" s="105"/>
      <c r="GN138" s="105"/>
      <c r="GO138" s="105"/>
      <c r="GP138" s="105"/>
      <c r="GQ138" s="105"/>
      <c r="GR138" s="105"/>
      <c r="GS138" s="105"/>
      <c r="GT138" s="105"/>
      <c r="GU138" s="105"/>
      <c r="GV138" s="105"/>
      <c r="GW138" s="105"/>
      <c r="GX138" s="105"/>
      <c r="GY138" s="105"/>
      <c r="GZ138" s="105"/>
      <c r="HA138" s="105"/>
      <c r="HB138" s="105"/>
      <c r="HC138" s="105"/>
      <c r="HD138" s="105"/>
      <c r="HE138" s="105"/>
      <c r="HF138" s="105"/>
      <c r="HG138" s="105"/>
      <c r="HH138" s="105"/>
      <c r="HI138" s="105"/>
      <c r="HJ138" s="105"/>
      <c r="HK138" s="105"/>
      <c r="HL138" s="105"/>
      <c r="HM138" s="105"/>
      <c r="HN138" s="105"/>
      <c r="HO138" s="105"/>
      <c r="HP138" s="105"/>
      <c r="HQ138" s="105"/>
      <c r="HR138" s="105"/>
      <c r="HS138" s="105"/>
      <c r="HT138" s="105"/>
      <c r="HU138" s="105"/>
      <c r="HV138" s="105"/>
      <c r="HW138" s="105"/>
      <c r="HX138" s="105"/>
      <c r="HY138" s="105"/>
      <c r="HZ138" s="105"/>
      <c r="IA138" s="105"/>
      <c r="IB138" s="105"/>
    </row>
    <row r="139" spans="1:236" s="116" customFormat="1" ht="26.55" customHeight="1" x14ac:dyDescent="0.25">
      <c r="A139" s="79">
        <v>133</v>
      </c>
      <c r="B139" s="113"/>
      <c r="C139" s="113"/>
      <c r="D139" s="114"/>
      <c r="E139" s="114"/>
      <c r="F139" s="115"/>
      <c r="G139" s="123" t="s">
        <v>77</v>
      </c>
      <c r="H139" s="123" t="s">
        <v>77</v>
      </c>
      <c r="I139" s="123" t="s">
        <v>77</v>
      </c>
      <c r="J139" s="123" t="s">
        <v>77</v>
      </c>
      <c r="K139" s="123" t="s">
        <v>9</v>
      </c>
      <c r="L139" s="116" t="s">
        <v>8</v>
      </c>
      <c r="M139" s="116" t="s">
        <v>8</v>
      </c>
      <c r="N139" s="116" t="s">
        <v>8</v>
      </c>
      <c r="O139" s="116" t="s">
        <v>8</v>
      </c>
      <c r="P139" s="131" t="s">
        <v>77</v>
      </c>
      <c r="Q139" s="124" t="s">
        <v>35</v>
      </c>
      <c r="R139" s="174">
        <v>0</v>
      </c>
      <c r="S139" s="175" t="s">
        <v>59</v>
      </c>
      <c r="T139" s="175" t="s">
        <v>271</v>
      </c>
      <c r="U139" s="176" t="str">
        <f t="shared" si="104"/>
        <v>&lt; 30 mn</v>
      </c>
      <c r="V139" s="177" t="s">
        <v>32</v>
      </c>
      <c r="W139" s="178" t="s">
        <v>112</v>
      </c>
      <c r="X139" s="179">
        <f t="shared" si="113"/>
        <v>0</v>
      </c>
      <c r="Y139" s="179">
        <f t="shared" si="114"/>
        <v>0</v>
      </c>
      <c r="Z139" s="179">
        <f t="shared" si="115"/>
        <v>0</v>
      </c>
      <c r="AA139" s="179">
        <f t="shared" si="116"/>
        <v>0</v>
      </c>
      <c r="AB139" s="179">
        <f t="shared" si="117"/>
        <v>0</v>
      </c>
      <c r="AC139" s="179">
        <f t="shared" si="118"/>
        <v>0</v>
      </c>
      <c r="AD139" s="179">
        <f t="shared" si="119"/>
        <v>0</v>
      </c>
      <c r="AE139" s="179">
        <f t="shared" si="120"/>
        <v>0</v>
      </c>
      <c r="AF139" s="179">
        <f t="shared" si="121"/>
        <v>0</v>
      </c>
      <c r="AG139" s="179">
        <f t="shared" si="122"/>
        <v>0</v>
      </c>
      <c r="AH139" s="179">
        <f t="shared" si="123"/>
        <v>0</v>
      </c>
      <c r="AI139" s="179">
        <f t="shared" si="124"/>
        <v>0</v>
      </c>
      <c r="AJ139" s="180">
        <f t="shared" si="143"/>
        <v>0</v>
      </c>
      <c r="AK139" s="180">
        <f t="shared" si="144"/>
        <v>0</v>
      </c>
      <c r="AL139" s="180" t="str">
        <f t="shared" si="145"/>
        <v>0</v>
      </c>
      <c r="AM139" s="180" t="str">
        <f t="shared" si="152"/>
        <v>0</v>
      </c>
      <c r="AN139" s="180" t="str">
        <f t="shared" si="153"/>
        <v>0</v>
      </c>
      <c r="AO139" s="181" t="str">
        <f t="shared" si="146"/>
        <v>NON</v>
      </c>
      <c r="AP139" s="181" t="str">
        <f t="shared" si="112"/>
        <v>NON</v>
      </c>
      <c r="AQ139" s="181" t="str">
        <f t="shared" si="154"/>
        <v>NON</v>
      </c>
      <c r="AR139" s="181" t="str">
        <f t="shared" si="125"/>
        <v>NON</v>
      </c>
      <c r="AS139" s="182">
        <f t="shared" si="126"/>
        <v>0</v>
      </c>
      <c r="AT139" s="182">
        <f t="shared" si="127"/>
        <v>0</v>
      </c>
      <c r="AU139" s="182">
        <f t="shared" si="128"/>
        <v>0</v>
      </c>
      <c r="AV139" s="182">
        <f t="shared" si="129"/>
        <v>0</v>
      </c>
      <c r="AW139" s="182">
        <f t="shared" si="130"/>
        <v>1</v>
      </c>
      <c r="AX139" s="182">
        <f t="shared" si="131"/>
        <v>1</v>
      </c>
      <c r="AY139" s="182">
        <f t="shared" si="132"/>
        <v>1</v>
      </c>
      <c r="AZ139" s="182">
        <f t="shared" si="133"/>
        <v>1</v>
      </c>
      <c r="BA139" s="182">
        <f t="shared" si="134"/>
        <v>1</v>
      </c>
      <c r="BB139" s="183">
        <f t="shared" si="147"/>
        <v>0</v>
      </c>
      <c r="BC139" s="184">
        <f t="shared" si="105"/>
        <v>11</v>
      </c>
      <c r="BD139" s="184">
        <f t="shared" si="106"/>
        <v>11</v>
      </c>
      <c r="BE139" s="185">
        <f t="shared" si="107"/>
        <v>1</v>
      </c>
      <c r="BF139" s="185">
        <f t="shared" si="135"/>
        <v>1</v>
      </c>
      <c r="BG139" s="186">
        <f t="shared" si="148"/>
        <v>1</v>
      </c>
      <c r="BH139" s="187">
        <f t="shared" si="108"/>
        <v>1</v>
      </c>
      <c r="BI139" s="187">
        <f t="shared" si="109"/>
        <v>1</v>
      </c>
      <c r="BJ139" s="187" t="str">
        <f t="shared" si="110"/>
        <v>Faible</v>
      </c>
      <c r="BK139" s="187">
        <f t="shared" si="111"/>
        <v>1</v>
      </c>
      <c r="BL139" s="187">
        <f t="shared" si="136"/>
        <v>1</v>
      </c>
      <c r="BM139" s="187">
        <f t="shared" si="137"/>
        <v>0.5</v>
      </c>
      <c r="BN139" s="187">
        <f t="shared" si="138"/>
        <v>1</v>
      </c>
      <c r="BO139" s="186">
        <f t="shared" si="149"/>
        <v>0.5</v>
      </c>
      <c r="BP139" s="188" t="str">
        <f t="shared" si="150"/>
        <v>RISQUE MINIME</v>
      </c>
      <c r="BQ139" s="182">
        <f t="shared" si="139"/>
        <v>0</v>
      </c>
      <c r="BR139" s="182">
        <f t="shared" si="140"/>
        <v>0</v>
      </c>
      <c r="BS139" s="182">
        <f t="shared" si="141"/>
        <v>0</v>
      </c>
      <c r="BT139" s="182">
        <f t="shared" si="142"/>
        <v>0</v>
      </c>
      <c r="BU139" s="182">
        <f t="shared" si="151"/>
        <v>0</v>
      </c>
      <c r="BV139" s="159" t="str">
        <f t="shared" si="155"/>
        <v>NON</v>
      </c>
      <c r="BW139" s="105"/>
      <c r="BX139" s="105"/>
      <c r="BY139" s="105"/>
      <c r="BZ139" s="105"/>
      <c r="CA139" s="105"/>
      <c r="CB139" s="105"/>
      <c r="CC139" s="105"/>
      <c r="CD139" s="105"/>
      <c r="CE139" s="105"/>
      <c r="CF139" s="105"/>
      <c r="CG139" s="105"/>
      <c r="CH139" s="105"/>
      <c r="CI139" s="105"/>
      <c r="CJ139" s="105"/>
      <c r="CK139" s="105"/>
      <c r="CL139" s="105"/>
      <c r="CM139" s="105"/>
      <c r="CN139" s="105"/>
      <c r="CO139" s="105"/>
      <c r="CP139" s="105"/>
      <c r="CQ139" s="105"/>
      <c r="CR139" s="105"/>
      <c r="CS139" s="105"/>
      <c r="CT139" s="105"/>
      <c r="CU139" s="105"/>
      <c r="CV139" s="105"/>
      <c r="CW139" s="105"/>
      <c r="CX139" s="105"/>
      <c r="CY139" s="105"/>
      <c r="CZ139" s="105"/>
      <c r="DA139" s="105"/>
      <c r="DB139" s="105"/>
      <c r="DC139" s="105"/>
      <c r="DD139" s="105"/>
      <c r="DE139" s="105"/>
      <c r="DF139" s="105"/>
      <c r="DG139" s="105"/>
      <c r="DH139" s="105"/>
      <c r="DI139" s="105"/>
      <c r="DJ139" s="105"/>
      <c r="DK139" s="105"/>
      <c r="DL139" s="105"/>
      <c r="DM139" s="105"/>
      <c r="DN139" s="105"/>
      <c r="DO139" s="105"/>
      <c r="DP139" s="105"/>
      <c r="DQ139" s="105"/>
      <c r="DR139" s="105"/>
      <c r="DS139" s="105"/>
      <c r="DT139" s="105"/>
      <c r="DU139" s="105"/>
      <c r="DV139" s="105"/>
      <c r="DW139" s="105"/>
      <c r="DX139" s="105"/>
      <c r="DY139" s="105"/>
      <c r="DZ139" s="105"/>
      <c r="EA139" s="105"/>
      <c r="EB139" s="105"/>
      <c r="EC139" s="105"/>
      <c r="ED139" s="105"/>
      <c r="EE139" s="105"/>
      <c r="EF139" s="105"/>
      <c r="EG139" s="105"/>
      <c r="EH139" s="105"/>
      <c r="EI139" s="105"/>
      <c r="EJ139" s="105"/>
      <c r="EK139" s="105"/>
      <c r="EL139" s="105"/>
      <c r="EM139" s="105"/>
      <c r="EN139" s="105"/>
      <c r="EO139" s="105"/>
      <c r="EP139" s="105"/>
      <c r="EQ139" s="105"/>
      <c r="ER139" s="105"/>
      <c r="ES139" s="105"/>
      <c r="ET139" s="105"/>
      <c r="EU139" s="105"/>
      <c r="EV139" s="105"/>
      <c r="EW139" s="105"/>
      <c r="EX139" s="105"/>
      <c r="EY139" s="105"/>
      <c r="EZ139" s="105"/>
      <c r="FA139" s="105"/>
      <c r="FB139" s="105"/>
      <c r="FC139" s="105"/>
      <c r="FD139" s="105"/>
      <c r="FE139" s="105"/>
      <c r="FF139" s="105"/>
      <c r="FG139" s="105"/>
      <c r="FH139" s="105"/>
      <c r="FI139" s="105"/>
      <c r="FJ139" s="105"/>
      <c r="FK139" s="105"/>
      <c r="FL139" s="105"/>
      <c r="FM139" s="105"/>
      <c r="FN139" s="105"/>
      <c r="FO139" s="105"/>
      <c r="FP139" s="105"/>
      <c r="FQ139" s="105"/>
      <c r="FR139" s="105"/>
      <c r="FS139" s="105"/>
      <c r="FT139" s="105"/>
      <c r="FU139" s="105"/>
      <c r="FV139" s="105"/>
      <c r="FW139" s="105"/>
      <c r="FX139" s="105"/>
      <c r="FY139" s="105"/>
      <c r="FZ139" s="105"/>
      <c r="GA139" s="105"/>
      <c r="GB139" s="105"/>
      <c r="GC139" s="105"/>
      <c r="GD139" s="105"/>
      <c r="GE139" s="105"/>
      <c r="GF139" s="105"/>
      <c r="GG139" s="105"/>
      <c r="GH139" s="105"/>
      <c r="GI139" s="105"/>
      <c r="GJ139" s="105"/>
      <c r="GK139" s="105"/>
      <c r="GL139" s="105"/>
      <c r="GM139" s="105"/>
      <c r="GN139" s="105"/>
      <c r="GO139" s="105"/>
      <c r="GP139" s="105"/>
      <c r="GQ139" s="105"/>
      <c r="GR139" s="105"/>
      <c r="GS139" s="105"/>
      <c r="GT139" s="105"/>
      <c r="GU139" s="105"/>
      <c r="GV139" s="105"/>
      <c r="GW139" s="105"/>
      <c r="GX139" s="105"/>
      <c r="GY139" s="105"/>
      <c r="GZ139" s="105"/>
      <c r="HA139" s="105"/>
      <c r="HB139" s="105"/>
      <c r="HC139" s="105"/>
      <c r="HD139" s="105"/>
      <c r="HE139" s="105"/>
      <c r="HF139" s="105"/>
      <c r="HG139" s="105"/>
      <c r="HH139" s="105"/>
      <c r="HI139" s="105"/>
      <c r="HJ139" s="105"/>
      <c r="HK139" s="105"/>
      <c r="HL139" s="105"/>
      <c r="HM139" s="105"/>
      <c r="HN139" s="105"/>
      <c r="HO139" s="105"/>
      <c r="HP139" s="105"/>
      <c r="HQ139" s="105"/>
      <c r="HR139" s="105"/>
      <c r="HS139" s="105"/>
      <c r="HT139" s="105"/>
      <c r="HU139" s="105"/>
      <c r="HV139" s="105"/>
      <c r="HW139" s="105"/>
      <c r="HX139" s="105"/>
      <c r="HY139" s="105"/>
      <c r="HZ139" s="105"/>
      <c r="IA139" s="105"/>
      <c r="IB139" s="105"/>
    </row>
    <row r="140" spans="1:236" s="116" customFormat="1" ht="26.55" customHeight="1" x14ac:dyDescent="0.25">
      <c r="A140" s="79">
        <v>134</v>
      </c>
      <c r="B140" s="113"/>
      <c r="C140" s="113"/>
      <c r="D140" s="114"/>
      <c r="E140" s="114"/>
      <c r="F140" s="115"/>
      <c r="G140" s="123" t="s">
        <v>77</v>
      </c>
      <c r="H140" s="123" t="s">
        <v>77</v>
      </c>
      <c r="I140" s="123" t="s">
        <v>77</v>
      </c>
      <c r="J140" s="123" t="s">
        <v>77</v>
      </c>
      <c r="K140" s="123" t="s">
        <v>9</v>
      </c>
      <c r="L140" s="116" t="s">
        <v>8</v>
      </c>
      <c r="M140" s="116" t="s">
        <v>8</v>
      </c>
      <c r="N140" s="116" t="s">
        <v>8</v>
      </c>
      <c r="O140" s="116" t="s">
        <v>8</v>
      </c>
      <c r="P140" s="131" t="s">
        <v>77</v>
      </c>
      <c r="Q140" s="124" t="s">
        <v>35</v>
      </c>
      <c r="R140" s="174">
        <v>0</v>
      </c>
      <c r="S140" s="175" t="s">
        <v>59</v>
      </c>
      <c r="T140" s="175" t="s">
        <v>271</v>
      </c>
      <c r="U140" s="176" t="str">
        <f t="shared" si="104"/>
        <v>&lt; 30 mn</v>
      </c>
      <c r="V140" s="177" t="s">
        <v>32</v>
      </c>
      <c r="W140" s="178" t="s">
        <v>112</v>
      </c>
      <c r="X140" s="179">
        <f t="shared" si="113"/>
        <v>0</v>
      </c>
      <c r="Y140" s="179">
        <f t="shared" si="114"/>
        <v>0</v>
      </c>
      <c r="Z140" s="179">
        <f t="shared" si="115"/>
        <v>0</v>
      </c>
      <c r="AA140" s="179">
        <f t="shared" si="116"/>
        <v>0</v>
      </c>
      <c r="AB140" s="179">
        <f t="shared" si="117"/>
        <v>0</v>
      </c>
      <c r="AC140" s="179">
        <f t="shared" si="118"/>
        <v>0</v>
      </c>
      <c r="AD140" s="179">
        <f t="shared" si="119"/>
        <v>0</v>
      </c>
      <c r="AE140" s="179">
        <f t="shared" si="120"/>
        <v>0</v>
      </c>
      <c r="AF140" s="179">
        <f t="shared" si="121"/>
        <v>0</v>
      </c>
      <c r="AG140" s="179">
        <f t="shared" si="122"/>
        <v>0</v>
      </c>
      <c r="AH140" s="179">
        <f t="shared" si="123"/>
        <v>0</v>
      </c>
      <c r="AI140" s="179">
        <f t="shared" si="124"/>
        <v>0</v>
      </c>
      <c r="AJ140" s="180">
        <f t="shared" si="143"/>
        <v>0</v>
      </c>
      <c r="AK140" s="180">
        <f t="shared" si="144"/>
        <v>0</v>
      </c>
      <c r="AL140" s="180" t="str">
        <f t="shared" si="145"/>
        <v>0</v>
      </c>
      <c r="AM140" s="180" t="str">
        <f t="shared" si="152"/>
        <v>0</v>
      </c>
      <c r="AN140" s="180" t="str">
        <f t="shared" si="153"/>
        <v>0</v>
      </c>
      <c r="AO140" s="181" t="str">
        <f t="shared" si="146"/>
        <v>NON</v>
      </c>
      <c r="AP140" s="181" t="str">
        <f t="shared" si="112"/>
        <v>NON</v>
      </c>
      <c r="AQ140" s="181" t="str">
        <f t="shared" si="154"/>
        <v>NON</v>
      </c>
      <c r="AR140" s="181" t="str">
        <f t="shared" si="125"/>
        <v>NON</v>
      </c>
      <c r="AS140" s="182">
        <f t="shared" si="126"/>
        <v>0</v>
      </c>
      <c r="AT140" s="182">
        <f t="shared" si="127"/>
        <v>0</v>
      </c>
      <c r="AU140" s="182">
        <f t="shared" si="128"/>
        <v>0</v>
      </c>
      <c r="AV140" s="182">
        <f t="shared" si="129"/>
        <v>0</v>
      </c>
      <c r="AW140" s="182">
        <f t="shared" si="130"/>
        <v>1</v>
      </c>
      <c r="AX140" s="182">
        <f t="shared" si="131"/>
        <v>1</v>
      </c>
      <c r="AY140" s="182">
        <f t="shared" si="132"/>
        <v>1</v>
      </c>
      <c r="AZ140" s="182">
        <f t="shared" si="133"/>
        <v>1</v>
      </c>
      <c r="BA140" s="182">
        <f t="shared" si="134"/>
        <v>1</v>
      </c>
      <c r="BB140" s="183">
        <f t="shared" si="147"/>
        <v>0</v>
      </c>
      <c r="BC140" s="184">
        <f t="shared" si="105"/>
        <v>11</v>
      </c>
      <c r="BD140" s="184">
        <f t="shared" si="106"/>
        <v>11</v>
      </c>
      <c r="BE140" s="185">
        <f t="shared" si="107"/>
        <v>1</v>
      </c>
      <c r="BF140" s="185">
        <f t="shared" si="135"/>
        <v>1</v>
      </c>
      <c r="BG140" s="186">
        <f t="shared" si="148"/>
        <v>1</v>
      </c>
      <c r="BH140" s="187">
        <f t="shared" si="108"/>
        <v>1</v>
      </c>
      <c r="BI140" s="187">
        <f t="shared" si="109"/>
        <v>1</v>
      </c>
      <c r="BJ140" s="187" t="str">
        <f t="shared" si="110"/>
        <v>Faible</v>
      </c>
      <c r="BK140" s="187">
        <f t="shared" si="111"/>
        <v>1</v>
      </c>
      <c r="BL140" s="187">
        <f t="shared" si="136"/>
        <v>1</v>
      </c>
      <c r="BM140" s="187">
        <f t="shared" si="137"/>
        <v>0.5</v>
      </c>
      <c r="BN140" s="187">
        <f t="shared" si="138"/>
        <v>1</v>
      </c>
      <c r="BO140" s="186">
        <f t="shared" si="149"/>
        <v>0.5</v>
      </c>
      <c r="BP140" s="188" t="str">
        <f t="shared" si="150"/>
        <v>RISQUE MINIME</v>
      </c>
      <c r="BQ140" s="182">
        <f t="shared" si="139"/>
        <v>0</v>
      </c>
      <c r="BR140" s="182">
        <f t="shared" si="140"/>
        <v>0</v>
      </c>
      <c r="BS140" s="182">
        <f t="shared" si="141"/>
        <v>0</v>
      </c>
      <c r="BT140" s="182">
        <f t="shared" si="142"/>
        <v>0</v>
      </c>
      <c r="BU140" s="182">
        <f t="shared" si="151"/>
        <v>0</v>
      </c>
      <c r="BV140" s="159" t="str">
        <f t="shared" si="155"/>
        <v>NON</v>
      </c>
      <c r="BW140" s="105"/>
      <c r="BX140" s="105"/>
      <c r="BY140" s="105"/>
      <c r="BZ140" s="105"/>
      <c r="CA140" s="105"/>
      <c r="CB140" s="105"/>
      <c r="CC140" s="105"/>
      <c r="CD140" s="105"/>
      <c r="CE140" s="105"/>
      <c r="CF140" s="105"/>
      <c r="CG140" s="105"/>
      <c r="CH140" s="105"/>
      <c r="CI140" s="105"/>
      <c r="CJ140" s="105"/>
      <c r="CK140" s="105"/>
      <c r="CL140" s="105"/>
      <c r="CM140" s="105"/>
      <c r="CN140" s="105"/>
      <c r="CO140" s="105"/>
      <c r="CP140" s="105"/>
      <c r="CQ140" s="105"/>
      <c r="CR140" s="105"/>
      <c r="CS140" s="105"/>
      <c r="CT140" s="105"/>
      <c r="CU140" s="105"/>
      <c r="CV140" s="105"/>
      <c r="CW140" s="105"/>
      <c r="CX140" s="105"/>
      <c r="CY140" s="105"/>
      <c r="CZ140" s="105"/>
      <c r="DA140" s="105"/>
      <c r="DB140" s="105"/>
      <c r="DC140" s="105"/>
      <c r="DD140" s="105"/>
      <c r="DE140" s="105"/>
      <c r="DF140" s="105"/>
      <c r="DG140" s="105"/>
      <c r="DH140" s="105"/>
      <c r="DI140" s="105"/>
      <c r="DJ140" s="105"/>
      <c r="DK140" s="105"/>
      <c r="DL140" s="105"/>
      <c r="DM140" s="105"/>
      <c r="DN140" s="105"/>
      <c r="DO140" s="105"/>
      <c r="DP140" s="105"/>
      <c r="DQ140" s="105"/>
      <c r="DR140" s="105"/>
      <c r="DS140" s="105"/>
      <c r="DT140" s="105"/>
      <c r="DU140" s="105"/>
      <c r="DV140" s="105"/>
      <c r="DW140" s="105"/>
      <c r="DX140" s="105"/>
      <c r="DY140" s="105"/>
      <c r="DZ140" s="105"/>
      <c r="EA140" s="105"/>
      <c r="EB140" s="105"/>
      <c r="EC140" s="105"/>
      <c r="ED140" s="105"/>
      <c r="EE140" s="105"/>
      <c r="EF140" s="105"/>
      <c r="EG140" s="105"/>
      <c r="EH140" s="105"/>
      <c r="EI140" s="105"/>
      <c r="EJ140" s="105"/>
      <c r="EK140" s="105"/>
      <c r="EL140" s="105"/>
      <c r="EM140" s="105"/>
      <c r="EN140" s="105"/>
      <c r="EO140" s="105"/>
      <c r="EP140" s="105"/>
      <c r="EQ140" s="105"/>
      <c r="ER140" s="105"/>
      <c r="ES140" s="105"/>
      <c r="ET140" s="105"/>
      <c r="EU140" s="105"/>
      <c r="EV140" s="105"/>
      <c r="EW140" s="105"/>
      <c r="EX140" s="105"/>
      <c r="EY140" s="105"/>
      <c r="EZ140" s="105"/>
      <c r="FA140" s="105"/>
      <c r="FB140" s="105"/>
      <c r="FC140" s="105"/>
      <c r="FD140" s="105"/>
      <c r="FE140" s="105"/>
      <c r="FF140" s="105"/>
      <c r="FG140" s="105"/>
      <c r="FH140" s="105"/>
      <c r="FI140" s="105"/>
      <c r="FJ140" s="105"/>
      <c r="FK140" s="105"/>
      <c r="FL140" s="105"/>
      <c r="FM140" s="105"/>
      <c r="FN140" s="105"/>
      <c r="FO140" s="105"/>
      <c r="FP140" s="105"/>
      <c r="FQ140" s="105"/>
      <c r="FR140" s="105"/>
      <c r="FS140" s="105"/>
      <c r="FT140" s="105"/>
      <c r="FU140" s="105"/>
      <c r="FV140" s="105"/>
      <c r="FW140" s="105"/>
      <c r="FX140" s="105"/>
      <c r="FY140" s="105"/>
      <c r="FZ140" s="105"/>
      <c r="GA140" s="105"/>
      <c r="GB140" s="105"/>
      <c r="GC140" s="105"/>
      <c r="GD140" s="105"/>
      <c r="GE140" s="105"/>
      <c r="GF140" s="105"/>
      <c r="GG140" s="105"/>
      <c r="GH140" s="105"/>
      <c r="GI140" s="105"/>
      <c r="GJ140" s="105"/>
      <c r="GK140" s="105"/>
      <c r="GL140" s="105"/>
      <c r="GM140" s="105"/>
      <c r="GN140" s="105"/>
      <c r="GO140" s="105"/>
      <c r="GP140" s="105"/>
      <c r="GQ140" s="105"/>
      <c r="GR140" s="105"/>
      <c r="GS140" s="105"/>
      <c r="GT140" s="105"/>
      <c r="GU140" s="105"/>
      <c r="GV140" s="105"/>
      <c r="GW140" s="105"/>
      <c r="GX140" s="105"/>
      <c r="GY140" s="105"/>
      <c r="GZ140" s="105"/>
      <c r="HA140" s="105"/>
      <c r="HB140" s="105"/>
      <c r="HC140" s="105"/>
      <c r="HD140" s="105"/>
      <c r="HE140" s="105"/>
      <c r="HF140" s="105"/>
      <c r="HG140" s="105"/>
      <c r="HH140" s="105"/>
      <c r="HI140" s="105"/>
      <c r="HJ140" s="105"/>
      <c r="HK140" s="105"/>
      <c r="HL140" s="105"/>
      <c r="HM140" s="105"/>
      <c r="HN140" s="105"/>
      <c r="HO140" s="105"/>
      <c r="HP140" s="105"/>
      <c r="HQ140" s="105"/>
      <c r="HR140" s="105"/>
      <c r="HS140" s="105"/>
      <c r="HT140" s="105"/>
      <c r="HU140" s="105"/>
      <c r="HV140" s="105"/>
      <c r="HW140" s="105"/>
      <c r="HX140" s="105"/>
      <c r="HY140" s="105"/>
      <c r="HZ140" s="105"/>
      <c r="IA140" s="105"/>
      <c r="IB140" s="105"/>
    </row>
    <row r="141" spans="1:236" s="116" customFormat="1" ht="26.55" customHeight="1" x14ac:dyDescent="0.25">
      <c r="A141" s="79">
        <v>135</v>
      </c>
      <c r="B141" s="113"/>
      <c r="C141" s="113"/>
      <c r="D141" s="114"/>
      <c r="E141" s="114"/>
      <c r="F141" s="115"/>
      <c r="G141" s="123" t="s">
        <v>77</v>
      </c>
      <c r="H141" s="123" t="s">
        <v>77</v>
      </c>
      <c r="I141" s="123" t="s">
        <v>77</v>
      </c>
      <c r="J141" s="123" t="s">
        <v>77</v>
      </c>
      <c r="K141" s="123" t="s">
        <v>9</v>
      </c>
      <c r="L141" s="116" t="s">
        <v>8</v>
      </c>
      <c r="M141" s="116" t="s">
        <v>8</v>
      </c>
      <c r="N141" s="116" t="s">
        <v>8</v>
      </c>
      <c r="O141" s="116" t="s">
        <v>8</v>
      </c>
      <c r="P141" s="131" t="s">
        <v>77</v>
      </c>
      <c r="Q141" s="124" t="s">
        <v>35</v>
      </c>
      <c r="R141" s="174">
        <v>0</v>
      </c>
      <c r="S141" s="175" t="s">
        <v>59</v>
      </c>
      <c r="T141" s="175" t="s">
        <v>271</v>
      </c>
      <c r="U141" s="176" t="str">
        <f t="shared" si="104"/>
        <v>&lt; 30 mn</v>
      </c>
      <c r="V141" s="177" t="s">
        <v>32</v>
      </c>
      <c r="W141" s="178" t="s">
        <v>112</v>
      </c>
      <c r="X141" s="179">
        <f t="shared" si="113"/>
        <v>0</v>
      </c>
      <c r="Y141" s="179">
        <f t="shared" si="114"/>
        <v>0</v>
      </c>
      <c r="Z141" s="179">
        <f t="shared" si="115"/>
        <v>0</v>
      </c>
      <c r="AA141" s="179">
        <f t="shared" si="116"/>
        <v>0</v>
      </c>
      <c r="AB141" s="179">
        <f t="shared" si="117"/>
        <v>0</v>
      </c>
      <c r="AC141" s="179">
        <f t="shared" si="118"/>
        <v>0</v>
      </c>
      <c r="AD141" s="179">
        <f t="shared" si="119"/>
        <v>0</v>
      </c>
      <c r="AE141" s="179">
        <f t="shared" si="120"/>
        <v>0</v>
      </c>
      <c r="AF141" s="179">
        <f t="shared" si="121"/>
        <v>0</v>
      </c>
      <c r="AG141" s="179">
        <f t="shared" si="122"/>
        <v>0</v>
      </c>
      <c r="AH141" s="179">
        <f t="shared" si="123"/>
        <v>0</v>
      </c>
      <c r="AI141" s="179">
        <f t="shared" si="124"/>
        <v>0</v>
      </c>
      <c r="AJ141" s="180">
        <f t="shared" si="143"/>
        <v>0</v>
      </c>
      <c r="AK141" s="180">
        <f t="shared" si="144"/>
        <v>0</v>
      </c>
      <c r="AL141" s="180" t="str">
        <f t="shared" si="145"/>
        <v>0</v>
      </c>
      <c r="AM141" s="180" t="str">
        <f t="shared" si="152"/>
        <v>0</v>
      </c>
      <c r="AN141" s="180" t="str">
        <f t="shared" si="153"/>
        <v>0</v>
      </c>
      <c r="AO141" s="181" t="str">
        <f t="shared" si="146"/>
        <v>NON</v>
      </c>
      <c r="AP141" s="181" t="str">
        <f t="shared" si="112"/>
        <v>NON</v>
      </c>
      <c r="AQ141" s="181" t="str">
        <f t="shared" si="154"/>
        <v>NON</v>
      </c>
      <c r="AR141" s="181" t="str">
        <f t="shared" si="125"/>
        <v>NON</v>
      </c>
      <c r="AS141" s="182">
        <f t="shared" si="126"/>
        <v>0</v>
      </c>
      <c r="AT141" s="182">
        <f t="shared" si="127"/>
        <v>0</v>
      </c>
      <c r="AU141" s="182">
        <f t="shared" si="128"/>
        <v>0</v>
      </c>
      <c r="AV141" s="182">
        <f t="shared" si="129"/>
        <v>0</v>
      </c>
      <c r="AW141" s="182">
        <f t="shared" si="130"/>
        <v>1</v>
      </c>
      <c r="AX141" s="182">
        <f t="shared" si="131"/>
        <v>1</v>
      </c>
      <c r="AY141" s="182">
        <f t="shared" si="132"/>
        <v>1</v>
      </c>
      <c r="AZ141" s="182">
        <f t="shared" si="133"/>
        <v>1</v>
      </c>
      <c r="BA141" s="182">
        <f t="shared" si="134"/>
        <v>1</v>
      </c>
      <c r="BB141" s="183">
        <f t="shared" si="147"/>
        <v>0</v>
      </c>
      <c r="BC141" s="184">
        <f t="shared" si="105"/>
        <v>11</v>
      </c>
      <c r="BD141" s="184">
        <f t="shared" si="106"/>
        <v>11</v>
      </c>
      <c r="BE141" s="185">
        <f t="shared" si="107"/>
        <v>1</v>
      </c>
      <c r="BF141" s="185">
        <f t="shared" si="135"/>
        <v>1</v>
      </c>
      <c r="BG141" s="186">
        <f t="shared" si="148"/>
        <v>1</v>
      </c>
      <c r="BH141" s="187">
        <f t="shared" si="108"/>
        <v>1</v>
      </c>
      <c r="BI141" s="187">
        <f t="shared" si="109"/>
        <v>1</v>
      </c>
      <c r="BJ141" s="187" t="str">
        <f t="shared" si="110"/>
        <v>Faible</v>
      </c>
      <c r="BK141" s="187">
        <f t="shared" si="111"/>
        <v>1</v>
      </c>
      <c r="BL141" s="187">
        <f t="shared" si="136"/>
        <v>1</v>
      </c>
      <c r="BM141" s="187">
        <f t="shared" si="137"/>
        <v>0.5</v>
      </c>
      <c r="BN141" s="187">
        <f t="shared" si="138"/>
        <v>1</v>
      </c>
      <c r="BO141" s="186">
        <f t="shared" si="149"/>
        <v>0.5</v>
      </c>
      <c r="BP141" s="188" t="str">
        <f t="shared" si="150"/>
        <v>RISQUE MINIME</v>
      </c>
      <c r="BQ141" s="182">
        <f t="shared" si="139"/>
        <v>0</v>
      </c>
      <c r="BR141" s="182">
        <f t="shared" si="140"/>
        <v>0</v>
      </c>
      <c r="BS141" s="182">
        <f t="shared" si="141"/>
        <v>0</v>
      </c>
      <c r="BT141" s="182">
        <f t="shared" si="142"/>
        <v>0</v>
      </c>
      <c r="BU141" s="182">
        <f t="shared" si="151"/>
        <v>0</v>
      </c>
      <c r="BV141" s="159" t="str">
        <f t="shared" si="155"/>
        <v>NON</v>
      </c>
      <c r="BW141" s="105"/>
      <c r="BX141" s="105"/>
      <c r="BY141" s="105"/>
      <c r="BZ141" s="105"/>
      <c r="CA141" s="105"/>
      <c r="CB141" s="105"/>
      <c r="CC141" s="105"/>
      <c r="CD141" s="105"/>
      <c r="CE141" s="105"/>
      <c r="CF141" s="105"/>
      <c r="CG141" s="105"/>
      <c r="CH141" s="105"/>
      <c r="CI141" s="105"/>
      <c r="CJ141" s="105"/>
      <c r="CK141" s="105"/>
      <c r="CL141" s="105"/>
      <c r="CM141" s="105"/>
      <c r="CN141" s="105"/>
      <c r="CO141" s="105"/>
      <c r="CP141" s="105"/>
      <c r="CQ141" s="105"/>
      <c r="CR141" s="105"/>
      <c r="CS141" s="105"/>
      <c r="CT141" s="105"/>
      <c r="CU141" s="105"/>
      <c r="CV141" s="105"/>
      <c r="CW141" s="105"/>
      <c r="CX141" s="105"/>
      <c r="CY141" s="105"/>
      <c r="CZ141" s="105"/>
      <c r="DA141" s="105"/>
      <c r="DB141" s="105"/>
      <c r="DC141" s="105"/>
      <c r="DD141" s="105"/>
      <c r="DE141" s="105"/>
      <c r="DF141" s="105"/>
      <c r="DG141" s="105"/>
      <c r="DH141" s="105"/>
      <c r="DI141" s="105"/>
      <c r="DJ141" s="105"/>
      <c r="DK141" s="105"/>
      <c r="DL141" s="105"/>
      <c r="DM141" s="105"/>
      <c r="DN141" s="105"/>
      <c r="DO141" s="105"/>
      <c r="DP141" s="105"/>
      <c r="DQ141" s="105"/>
      <c r="DR141" s="105"/>
      <c r="DS141" s="105"/>
      <c r="DT141" s="105"/>
      <c r="DU141" s="105"/>
      <c r="DV141" s="105"/>
      <c r="DW141" s="105"/>
      <c r="DX141" s="105"/>
      <c r="DY141" s="105"/>
      <c r="DZ141" s="105"/>
      <c r="EA141" s="105"/>
      <c r="EB141" s="105"/>
      <c r="EC141" s="105"/>
      <c r="ED141" s="105"/>
      <c r="EE141" s="105"/>
      <c r="EF141" s="105"/>
      <c r="EG141" s="105"/>
      <c r="EH141" s="105"/>
      <c r="EI141" s="105"/>
      <c r="EJ141" s="105"/>
      <c r="EK141" s="105"/>
      <c r="EL141" s="105"/>
      <c r="EM141" s="105"/>
      <c r="EN141" s="105"/>
      <c r="EO141" s="105"/>
      <c r="EP141" s="105"/>
      <c r="EQ141" s="105"/>
      <c r="ER141" s="105"/>
      <c r="ES141" s="105"/>
      <c r="ET141" s="105"/>
      <c r="EU141" s="105"/>
      <c r="EV141" s="105"/>
      <c r="EW141" s="105"/>
      <c r="EX141" s="105"/>
      <c r="EY141" s="105"/>
      <c r="EZ141" s="105"/>
      <c r="FA141" s="105"/>
      <c r="FB141" s="105"/>
      <c r="FC141" s="105"/>
      <c r="FD141" s="105"/>
      <c r="FE141" s="105"/>
      <c r="FF141" s="105"/>
      <c r="FG141" s="105"/>
      <c r="FH141" s="105"/>
      <c r="FI141" s="105"/>
      <c r="FJ141" s="105"/>
      <c r="FK141" s="105"/>
      <c r="FL141" s="105"/>
      <c r="FM141" s="105"/>
      <c r="FN141" s="105"/>
      <c r="FO141" s="105"/>
      <c r="FP141" s="105"/>
      <c r="FQ141" s="105"/>
      <c r="FR141" s="105"/>
      <c r="FS141" s="105"/>
      <c r="FT141" s="105"/>
      <c r="FU141" s="105"/>
      <c r="FV141" s="105"/>
      <c r="FW141" s="105"/>
      <c r="FX141" s="105"/>
      <c r="FY141" s="105"/>
      <c r="FZ141" s="105"/>
      <c r="GA141" s="105"/>
      <c r="GB141" s="105"/>
      <c r="GC141" s="105"/>
      <c r="GD141" s="105"/>
      <c r="GE141" s="105"/>
      <c r="GF141" s="105"/>
      <c r="GG141" s="105"/>
      <c r="GH141" s="105"/>
      <c r="GI141" s="105"/>
      <c r="GJ141" s="105"/>
      <c r="GK141" s="105"/>
      <c r="GL141" s="105"/>
      <c r="GM141" s="105"/>
      <c r="GN141" s="105"/>
      <c r="GO141" s="105"/>
      <c r="GP141" s="105"/>
      <c r="GQ141" s="105"/>
      <c r="GR141" s="105"/>
      <c r="GS141" s="105"/>
      <c r="GT141" s="105"/>
      <c r="GU141" s="105"/>
      <c r="GV141" s="105"/>
      <c r="GW141" s="105"/>
      <c r="GX141" s="105"/>
      <c r="GY141" s="105"/>
      <c r="GZ141" s="105"/>
      <c r="HA141" s="105"/>
      <c r="HB141" s="105"/>
      <c r="HC141" s="105"/>
      <c r="HD141" s="105"/>
      <c r="HE141" s="105"/>
      <c r="HF141" s="105"/>
      <c r="HG141" s="105"/>
      <c r="HH141" s="105"/>
      <c r="HI141" s="105"/>
      <c r="HJ141" s="105"/>
      <c r="HK141" s="105"/>
      <c r="HL141" s="105"/>
      <c r="HM141" s="105"/>
      <c r="HN141" s="105"/>
      <c r="HO141" s="105"/>
      <c r="HP141" s="105"/>
      <c r="HQ141" s="105"/>
      <c r="HR141" s="105"/>
      <c r="HS141" s="105"/>
      <c r="HT141" s="105"/>
      <c r="HU141" s="105"/>
      <c r="HV141" s="105"/>
      <c r="HW141" s="105"/>
      <c r="HX141" s="105"/>
      <c r="HY141" s="105"/>
      <c r="HZ141" s="105"/>
      <c r="IA141" s="105"/>
      <c r="IB141" s="105"/>
    </row>
    <row r="142" spans="1:236" s="116" customFormat="1" ht="26.55" customHeight="1" x14ac:dyDescent="0.25">
      <c r="A142" s="79">
        <v>136</v>
      </c>
      <c r="B142" s="113"/>
      <c r="C142" s="113"/>
      <c r="D142" s="114"/>
      <c r="E142" s="114"/>
      <c r="F142" s="115"/>
      <c r="G142" s="123" t="s">
        <v>77</v>
      </c>
      <c r="H142" s="123" t="s">
        <v>77</v>
      </c>
      <c r="I142" s="123" t="s">
        <v>77</v>
      </c>
      <c r="J142" s="123" t="s">
        <v>77</v>
      </c>
      <c r="K142" s="123" t="s">
        <v>9</v>
      </c>
      <c r="L142" s="116" t="s">
        <v>8</v>
      </c>
      <c r="M142" s="116" t="s">
        <v>8</v>
      </c>
      <c r="N142" s="116" t="s">
        <v>8</v>
      </c>
      <c r="O142" s="116" t="s">
        <v>8</v>
      </c>
      <c r="P142" s="131" t="s">
        <v>77</v>
      </c>
      <c r="Q142" s="124" t="s">
        <v>35</v>
      </c>
      <c r="R142" s="174">
        <v>0</v>
      </c>
      <c r="S142" s="175" t="s">
        <v>59</v>
      </c>
      <c r="T142" s="175" t="s">
        <v>271</v>
      </c>
      <c r="U142" s="176" t="str">
        <f t="shared" si="104"/>
        <v>&lt; 30 mn</v>
      </c>
      <c r="V142" s="177" t="s">
        <v>32</v>
      </c>
      <c r="W142" s="178" t="s">
        <v>112</v>
      </c>
      <c r="X142" s="179">
        <f t="shared" si="113"/>
        <v>0</v>
      </c>
      <c r="Y142" s="179">
        <f t="shared" si="114"/>
        <v>0</v>
      </c>
      <c r="Z142" s="179">
        <f t="shared" si="115"/>
        <v>0</v>
      </c>
      <c r="AA142" s="179">
        <f t="shared" si="116"/>
        <v>0</v>
      </c>
      <c r="AB142" s="179">
        <f t="shared" si="117"/>
        <v>0</v>
      </c>
      <c r="AC142" s="179">
        <f t="shared" si="118"/>
        <v>0</v>
      </c>
      <c r="AD142" s="179">
        <f t="shared" si="119"/>
        <v>0</v>
      </c>
      <c r="AE142" s="179">
        <f t="shared" si="120"/>
        <v>0</v>
      </c>
      <c r="AF142" s="179">
        <f t="shared" si="121"/>
        <v>0</v>
      </c>
      <c r="AG142" s="179">
        <f t="shared" si="122"/>
        <v>0</v>
      </c>
      <c r="AH142" s="179">
        <f t="shared" si="123"/>
        <v>0</v>
      </c>
      <c r="AI142" s="179">
        <f t="shared" si="124"/>
        <v>0</v>
      </c>
      <c r="AJ142" s="180">
        <f t="shared" si="143"/>
        <v>0</v>
      </c>
      <c r="AK142" s="180">
        <f t="shared" si="144"/>
        <v>0</v>
      </c>
      <c r="AL142" s="180" t="str">
        <f t="shared" si="145"/>
        <v>0</v>
      </c>
      <c r="AM142" s="180" t="str">
        <f t="shared" si="152"/>
        <v>0</v>
      </c>
      <c r="AN142" s="180" t="str">
        <f t="shared" si="153"/>
        <v>0</v>
      </c>
      <c r="AO142" s="181" t="str">
        <f t="shared" si="146"/>
        <v>NON</v>
      </c>
      <c r="AP142" s="181" t="str">
        <f t="shared" si="112"/>
        <v>NON</v>
      </c>
      <c r="AQ142" s="181" t="str">
        <f t="shared" si="154"/>
        <v>NON</v>
      </c>
      <c r="AR142" s="181" t="str">
        <f t="shared" si="125"/>
        <v>NON</v>
      </c>
      <c r="AS142" s="182">
        <f t="shared" si="126"/>
        <v>0</v>
      </c>
      <c r="AT142" s="182">
        <f t="shared" si="127"/>
        <v>0</v>
      </c>
      <c r="AU142" s="182">
        <f t="shared" si="128"/>
        <v>0</v>
      </c>
      <c r="AV142" s="182">
        <f t="shared" si="129"/>
        <v>0</v>
      </c>
      <c r="AW142" s="182">
        <f t="shared" si="130"/>
        <v>1</v>
      </c>
      <c r="AX142" s="182">
        <f t="shared" si="131"/>
        <v>1</v>
      </c>
      <c r="AY142" s="182">
        <f t="shared" si="132"/>
        <v>1</v>
      </c>
      <c r="AZ142" s="182">
        <f t="shared" si="133"/>
        <v>1</v>
      </c>
      <c r="BA142" s="182">
        <f t="shared" si="134"/>
        <v>1</v>
      </c>
      <c r="BB142" s="183">
        <f t="shared" si="147"/>
        <v>0</v>
      </c>
      <c r="BC142" s="184">
        <f t="shared" si="105"/>
        <v>11</v>
      </c>
      <c r="BD142" s="184">
        <f t="shared" si="106"/>
        <v>11</v>
      </c>
      <c r="BE142" s="185">
        <f t="shared" si="107"/>
        <v>1</v>
      </c>
      <c r="BF142" s="185">
        <f t="shared" si="135"/>
        <v>1</v>
      </c>
      <c r="BG142" s="186">
        <f t="shared" si="148"/>
        <v>1</v>
      </c>
      <c r="BH142" s="187">
        <f t="shared" si="108"/>
        <v>1</v>
      </c>
      <c r="BI142" s="187">
        <f t="shared" si="109"/>
        <v>1</v>
      </c>
      <c r="BJ142" s="187" t="str">
        <f t="shared" si="110"/>
        <v>Faible</v>
      </c>
      <c r="BK142" s="187">
        <f t="shared" si="111"/>
        <v>1</v>
      </c>
      <c r="BL142" s="187">
        <f t="shared" si="136"/>
        <v>1</v>
      </c>
      <c r="BM142" s="187">
        <f t="shared" si="137"/>
        <v>0.5</v>
      </c>
      <c r="BN142" s="187">
        <f t="shared" si="138"/>
        <v>1</v>
      </c>
      <c r="BO142" s="186">
        <f t="shared" si="149"/>
        <v>0.5</v>
      </c>
      <c r="BP142" s="188" t="str">
        <f t="shared" si="150"/>
        <v>RISQUE MINIME</v>
      </c>
      <c r="BQ142" s="182">
        <f t="shared" si="139"/>
        <v>0</v>
      </c>
      <c r="BR142" s="182">
        <f t="shared" si="140"/>
        <v>0</v>
      </c>
      <c r="BS142" s="182">
        <f t="shared" si="141"/>
        <v>0</v>
      </c>
      <c r="BT142" s="182">
        <f t="shared" si="142"/>
        <v>0</v>
      </c>
      <c r="BU142" s="182">
        <f t="shared" si="151"/>
        <v>0</v>
      </c>
      <c r="BV142" s="159" t="str">
        <f t="shared" si="155"/>
        <v>NON</v>
      </c>
      <c r="BW142" s="105"/>
      <c r="BX142" s="105"/>
      <c r="BY142" s="105"/>
      <c r="BZ142" s="105"/>
      <c r="CA142" s="105"/>
      <c r="CB142" s="105"/>
      <c r="CC142" s="105"/>
      <c r="CD142" s="105"/>
      <c r="CE142" s="105"/>
      <c r="CF142" s="105"/>
      <c r="CG142" s="105"/>
      <c r="CH142" s="105"/>
      <c r="CI142" s="105"/>
      <c r="CJ142" s="105"/>
      <c r="CK142" s="105"/>
      <c r="CL142" s="105"/>
      <c r="CM142" s="105"/>
      <c r="CN142" s="105"/>
      <c r="CO142" s="105"/>
      <c r="CP142" s="105"/>
      <c r="CQ142" s="105"/>
      <c r="CR142" s="105"/>
      <c r="CS142" s="105"/>
      <c r="CT142" s="105"/>
      <c r="CU142" s="105"/>
      <c r="CV142" s="105"/>
      <c r="CW142" s="105"/>
      <c r="CX142" s="105"/>
      <c r="CY142" s="105"/>
      <c r="CZ142" s="105"/>
      <c r="DA142" s="105"/>
      <c r="DB142" s="105"/>
      <c r="DC142" s="105"/>
      <c r="DD142" s="105"/>
      <c r="DE142" s="105"/>
      <c r="DF142" s="105"/>
      <c r="DG142" s="105"/>
      <c r="DH142" s="105"/>
      <c r="DI142" s="105"/>
      <c r="DJ142" s="105"/>
      <c r="DK142" s="105"/>
      <c r="DL142" s="105"/>
      <c r="DM142" s="105"/>
      <c r="DN142" s="105"/>
      <c r="DO142" s="105"/>
      <c r="DP142" s="105"/>
      <c r="DQ142" s="105"/>
      <c r="DR142" s="105"/>
      <c r="DS142" s="105"/>
      <c r="DT142" s="105"/>
      <c r="DU142" s="105"/>
      <c r="DV142" s="105"/>
      <c r="DW142" s="105"/>
      <c r="DX142" s="105"/>
      <c r="DY142" s="105"/>
      <c r="DZ142" s="105"/>
      <c r="EA142" s="105"/>
      <c r="EB142" s="105"/>
      <c r="EC142" s="105"/>
      <c r="ED142" s="105"/>
      <c r="EE142" s="105"/>
      <c r="EF142" s="105"/>
      <c r="EG142" s="105"/>
      <c r="EH142" s="105"/>
      <c r="EI142" s="105"/>
      <c r="EJ142" s="105"/>
      <c r="EK142" s="105"/>
      <c r="EL142" s="105"/>
      <c r="EM142" s="105"/>
      <c r="EN142" s="105"/>
      <c r="EO142" s="105"/>
      <c r="EP142" s="105"/>
      <c r="EQ142" s="105"/>
      <c r="ER142" s="105"/>
      <c r="ES142" s="105"/>
      <c r="ET142" s="105"/>
      <c r="EU142" s="105"/>
      <c r="EV142" s="105"/>
      <c r="EW142" s="105"/>
      <c r="EX142" s="105"/>
      <c r="EY142" s="105"/>
      <c r="EZ142" s="105"/>
      <c r="FA142" s="105"/>
      <c r="FB142" s="105"/>
      <c r="FC142" s="105"/>
      <c r="FD142" s="105"/>
      <c r="FE142" s="105"/>
      <c r="FF142" s="105"/>
      <c r="FG142" s="105"/>
      <c r="FH142" s="105"/>
      <c r="FI142" s="105"/>
      <c r="FJ142" s="105"/>
      <c r="FK142" s="105"/>
      <c r="FL142" s="105"/>
      <c r="FM142" s="105"/>
      <c r="FN142" s="105"/>
      <c r="FO142" s="105"/>
      <c r="FP142" s="105"/>
      <c r="FQ142" s="105"/>
      <c r="FR142" s="105"/>
      <c r="FS142" s="105"/>
      <c r="FT142" s="105"/>
      <c r="FU142" s="105"/>
      <c r="FV142" s="105"/>
      <c r="FW142" s="105"/>
      <c r="FX142" s="105"/>
      <c r="FY142" s="105"/>
      <c r="FZ142" s="105"/>
      <c r="GA142" s="105"/>
      <c r="GB142" s="105"/>
      <c r="GC142" s="105"/>
      <c r="GD142" s="105"/>
      <c r="GE142" s="105"/>
      <c r="GF142" s="105"/>
      <c r="GG142" s="105"/>
      <c r="GH142" s="105"/>
      <c r="GI142" s="105"/>
      <c r="GJ142" s="105"/>
      <c r="GK142" s="105"/>
      <c r="GL142" s="105"/>
      <c r="GM142" s="105"/>
      <c r="GN142" s="105"/>
      <c r="GO142" s="105"/>
      <c r="GP142" s="105"/>
      <c r="GQ142" s="105"/>
      <c r="GR142" s="105"/>
      <c r="GS142" s="105"/>
      <c r="GT142" s="105"/>
      <c r="GU142" s="105"/>
      <c r="GV142" s="105"/>
      <c r="GW142" s="105"/>
      <c r="GX142" s="105"/>
      <c r="GY142" s="105"/>
      <c r="GZ142" s="105"/>
      <c r="HA142" s="105"/>
      <c r="HB142" s="105"/>
      <c r="HC142" s="105"/>
      <c r="HD142" s="105"/>
      <c r="HE142" s="105"/>
      <c r="HF142" s="105"/>
      <c r="HG142" s="105"/>
      <c r="HH142" s="105"/>
      <c r="HI142" s="105"/>
      <c r="HJ142" s="105"/>
      <c r="HK142" s="105"/>
      <c r="HL142" s="105"/>
      <c r="HM142" s="105"/>
      <c r="HN142" s="105"/>
      <c r="HO142" s="105"/>
      <c r="HP142" s="105"/>
      <c r="HQ142" s="105"/>
      <c r="HR142" s="105"/>
      <c r="HS142" s="105"/>
      <c r="HT142" s="105"/>
      <c r="HU142" s="105"/>
      <c r="HV142" s="105"/>
      <c r="HW142" s="105"/>
      <c r="HX142" s="105"/>
      <c r="HY142" s="105"/>
      <c r="HZ142" s="105"/>
      <c r="IA142" s="105"/>
      <c r="IB142" s="105"/>
    </row>
    <row r="143" spans="1:236" s="116" customFormat="1" ht="26.55" customHeight="1" x14ac:dyDescent="0.25">
      <c r="A143" s="79">
        <v>137</v>
      </c>
      <c r="B143" s="113"/>
      <c r="C143" s="113"/>
      <c r="D143" s="114"/>
      <c r="E143" s="114"/>
      <c r="F143" s="115"/>
      <c r="G143" s="123" t="s">
        <v>77</v>
      </c>
      <c r="H143" s="123" t="s">
        <v>77</v>
      </c>
      <c r="I143" s="123" t="s">
        <v>77</v>
      </c>
      <c r="J143" s="123" t="s">
        <v>77</v>
      </c>
      <c r="K143" s="123" t="s">
        <v>9</v>
      </c>
      <c r="L143" s="116" t="s">
        <v>8</v>
      </c>
      <c r="M143" s="116" t="s">
        <v>8</v>
      </c>
      <c r="N143" s="116" t="s">
        <v>8</v>
      </c>
      <c r="O143" s="116" t="s">
        <v>8</v>
      </c>
      <c r="P143" s="131" t="s">
        <v>77</v>
      </c>
      <c r="Q143" s="124" t="s">
        <v>35</v>
      </c>
      <c r="R143" s="174">
        <v>0</v>
      </c>
      <c r="S143" s="175" t="s">
        <v>59</v>
      </c>
      <c r="T143" s="175" t="s">
        <v>271</v>
      </c>
      <c r="U143" s="176" t="str">
        <f t="shared" si="104"/>
        <v>&lt; 30 mn</v>
      </c>
      <c r="V143" s="177" t="s">
        <v>32</v>
      </c>
      <c r="W143" s="178" t="s">
        <v>112</v>
      </c>
      <c r="X143" s="179">
        <f t="shared" si="113"/>
        <v>0</v>
      </c>
      <c r="Y143" s="179">
        <f t="shared" si="114"/>
        <v>0</v>
      </c>
      <c r="Z143" s="179">
        <f t="shared" si="115"/>
        <v>0</v>
      </c>
      <c r="AA143" s="179">
        <f t="shared" si="116"/>
        <v>0</v>
      </c>
      <c r="AB143" s="179">
        <f t="shared" si="117"/>
        <v>0</v>
      </c>
      <c r="AC143" s="179">
        <f t="shared" si="118"/>
        <v>0</v>
      </c>
      <c r="AD143" s="179">
        <f t="shared" si="119"/>
        <v>0</v>
      </c>
      <c r="AE143" s="179">
        <f t="shared" si="120"/>
        <v>0</v>
      </c>
      <c r="AF143" s="179">
        <f t="shared" si="121"/>
        <v>0</v>
      </c>
      <c r="AG143" s="179">
        <f t="shared" si="122"/>
        <v>0</v>
      </c>
      <c r="AH143" s="179">
        <f t="shared" si="123"/>
        <v>0</v>
      </c>
      <c r="AI143" s="179">
        <f t="shared" si="124"/>
        <v>0</v>
      </c>
      <c r="AJ143" s="180">
        <f t="shared" si="143"/>
        <v>0</v>
      </c>
      <c r="AK143" s="180">
        <f t="shared" si="144"/>
        <v>0</v>
      </c>
      <c r="AL143" s="180" t="str">
        <f t="shared" si="145"/>
        <v>0</v>
      </c>
      <c r="AM143" s="180" t="str">
        <f t="shared" si="152"/>
        <v>0</v>
      </c>
      <c r="AN143" s="180" t="str">
        <f t="shared" si="153"/>
        <v>0</v>
      </c>
      <c r="AO143" s="181" t="str">
        <f t="shared" si="146"/>
        <v>NON</v>
      </c>
      <c r="AP143" s="181" t="str">
        <f t="shared" si="112"/>
        <v>NON</v>
      </c>
      <c r="AQ143" s="181" t="str">
        <f t="shared" si="154"/>
        <v>NON</v>
      </c>
      <c r="AR143" s="181" t="str">
        <f t="shared" si="125"/>
        <v>NON</v>
      </c>
      <c r="AS143" s="182">
        <f t="shared" si="126"/>
        <v>0</v>
      </c>
      <c r="AT143" s="182">
        <f t="shared" si="127"/>
        <v>0</v>
      </c>
      <c r="AU143" s="182">
        <f t="shared" si="128"/>
        <v>0</v>
      </c>
      <c r="AV143" s="182">
        <f t="shared" si="129"/>
        <v>0</v>
      </c>
      <c r="AW143" s="182">
        <f t="shared" si="130"/>
        <v>1</v>
      </c>
      <c r="AX143" s="182">
        <f t="shared" si="131"/>
        <v>1</v>
      </c>
      <c r="AY143" s="182">
        <f t="shared" si="132"/>
        <v>1</v>
      </c>
      <c r="AZ143" s="182">
        <f t="shared" si="133"/>
        <v>1</v>
      </c>
      <c r="BA143" s="182">
        <f t="shared" si="134"/>
        <v>1</v>
      </c>
      <c r="BB143" s="183">
        <f t="shared" si="147"/>
        <v>0</v>
      </c>
      <c r="BC143" s="184">
        <f t="shared" si="105"/>
        <v>11</v>
      </c>
      <c r="BD143" s="184">
        <f t="shared" si="106"/>
        <v>11</v>
      </c>
      <c r="BE143" s="185">
        <f t="shared" si="107"/>
        <v>1</v>
      </c>
      <c r="BF143" s="185">
        <f t="shared" si="135"/>
        <v>1</v>
      </c>
      <c r="BG143" s="186">
        <f t="shared" si="148"/>
        <v>1</v>
      </c>
      <c r="BH143" s="187">
        <f t="shared" si="108"/>
        <v>1</v>
      </c>
      <c r="BI143" s="187">
        <f t="shared" si="109"/>
        <v>1</v>
      </c>
      <c r="BJ143" s="187" t="str">
        <f t="shared" si="110"/>
        <v>Faible</v>
      </c>
      <c r="BK143" s="187">
        <f t="shared" si="111"/>
        <v>1</v>
      </c>
      <c r="BL143" s="187">
        <f t="shared" si="136"/>
        <v>1</v>
      </c>
      <c r="BM143" s="187">
        <f t="shared" si="137"/>
        <v>0.5</v>
      </c>
      <c r="BN143" s="187">
        <f t="shared" si="138"/>
        <v>1</v>
      </c>
      <c r="BO143" s="186">
        <f t="shared" si="149"/>
        <v>0.5</v>
      </c>
      <c r="BP143" s="188" t="str">
        <f t="shared" si="150"/>
        <v>RISQUE MINIME</v>
      </c>
      <c r="BQ143" s="182">
        <f t="shared" si="139"/>
        <v>0</v>
      </c>
      <c r="BR143" s="182">
        <f t="shared" si="140"/>
        <v>0</v>
      </c>
      <c r="BS143" s="182">
        <f t="shared" si="141"/>
        <v>0</v>
      </c>
      <c r="BT143" s="182">
        <f t="shared" si="142"/>
        <v>0</v>
      </c>
      <c r="BU143" s="182">
        <f t="shared" si="151"/>
        <v>0</v>
      </c>
      <c r="BV143" s="159" t="str">
        <f t="shared" si="155"/>
        <v>NON</v>
      </c>
      <c r="BW143" s="105"/>
      <c r="BX143" s="105"/>
      <c r="BY143" s="105"/>
      <c r="BZ143" s="105"/>
      <c r="CA143" s="105"/>
      <c r="CB143" s="105"/>
      <c r="CC143" s="105"/>
      <c r="CD143" s="105"/>
      <c r="CE143" s="105"/>
      <c r="CF143" s="105"/>
      <c r="CG143" s="105"/>
      <c r="CH143" s="105"/>
      <c r="CI143" s="105"/>
      <c r="CJ143" s="105"/>
      <c r="CK143" s="105"/>
      <c r="CL143" s="105"/>
      <c r="CM143" s="105"/>
      <c r="CN143" s="105"/>
      <c r="CO143" s="105"/>
      <c r="CP143" s="105"/>
      <c r="CQ143" s="105"/>
      <c r="CR143" s="105"/>
      <c r="CS143" s="105"/>
      <c r="CT143" s="105"/>
      <c r="CU143" s="105"/>
      <c r="CV143" s="105"/>
      <c r="CW143" s="105"/>
      <c r="CX143" s="105"/>
      <c r="CY143" s="105"/>
      <c r="CZ143" s="105"/>
      <c r="DA143" s="105"/>
      <c r="DB143" s="105"/>
      <c r="DC143" s="105"/>
      <c r="DD143" s="105"/>
      <c r="DE143" s="105"/>
      <c r="DF143" s="105"/>
      <c r="DG143" s="105"/>
      <c r="DH143" s="105"/>
      <c r="DI143" s="105"/>
      <c r="DJ143" s="105"/>
      <c r="DK143" s="105"/>
      <c r="DL143" s="105"/>
      <c r="DM143" s="105"/>
      <c r="DN143" s="105"/>
      <c r="DO143" s="105"/>
      <c r="DP143" s="105"/>
      <c r="DQ143" s="105"/>
      <c r="DR143" s="105"/>
      <c r="DS143" s="105"/>
      <c r="DT143" s="105"/>
      <c r="DU143" s="105"/>
      <c r="DV143" s="105"/>
      <c r="DW143" s="105"/>
      <c r="DX143" s="105"/>
      <c r="DY143" s="105"/>
      <c r="DZ143" s="105"/>
      <c r="EA143" s="105"/>
      <c r="EB143" s="105"/>
      <c r="EC143" s="105"/>
      <c r="ED143" s="105"/>
      <c r="EE143" s="105"/>
      <c r="EF143" s="105"/>
      <c r="EG143" s="105"/>
      <c r="EH143" s="105"/>
      <c r="EI143" s="105"/>
      <c r="EJ143" s="105"/>
      <c r="EK143" s="105"/>
      <c r="EL143" s="105"/>
      <c r="EM143" s="105"/>
      <c r="EN143" s="105"/>
      <c r="EO143" s="105"/>
      <c r="EP143" s="105"/>
      <c r="EQ143" s="105"/>
      <c r="ER143" s="105"/>
      <c r="ES143" s="105"/>
      <c r="ET143" s="105"/>
      <c r="EU143" s="105"/>
      <c r="EV143" s="105"/>
      <c r="EW143" s="105"/>
      <c r="EX143" s="105"/>
      <c r="EY143" s="105"/>
      <c r="EZ143" s="105"/>
      <c r="FA143" s="105"/>
      <c r="FB143" s="105"/>
      <c r="FC143" s="105"/>
      <c r="FD143" s="105"/>
      <c r="FE143" s="105"/>
      <c r="FF143" s="105"/>
      <c r="FG143" s="105"/>
      <c r="FH143" s="105"/>
      <c r="FI143" s="105"/>
      <c r="FJ143" s="105"/>
      <c r="FK143" s="105"/>
      <c r="FL143" s="105"/>
      <c r="FM143" s="105"/>
      <c r="FN143" s="105"/>
      <c r="FO143" s="105"/>
      <c r="FP143" s="105"/>
      <c r="FQ143" s="105"/>
      <c r="FR143" s="105"/>
      <c r="FS143" s="105"/>
      <c r="FT143" s="105"/>
      <c r="FU143" s="105"/>
      <c r="FV143" s="105"/>
      <c r="FW143" s="105"/>
      <c r="FX143" s="105"/>
      <c r="FY143" s="105"/>
      <c r="FZ143" s="105"/>
      <c r="GA143" s="105"/>
      <c r="GB143" s="105"/>
      <c r="GC143" s="105"/>
      <c r="GD143" s="105"/>
      <c r="GE143" s="105"/>
      <c r="GF143" s="105"/>
      <c r="GG143" s="105"/>
      <c r="GH143" s="105"/>
      <c r="GI143" s="105"/>
      <c r="GJ143" s="105"/>
      <c r="GK143" s="105"/>
      <c r="GL143" s="105"/>
      <c r="GM143" s="105"/>
      <c r="GN143" s="105"/>
      <c r="GO143" s="105"/>
      <c r="GP143" s="105"/>
      <c r="GQ143" s="105"/>
      <c r="GR143" s="105"/>
      <c r="GS143" s="105"/>
      <c r="GT143" s="105"/>
      <c r="GU143" s="105"/>
      <c r="GV143" s="105"/>
      <c r="GW143" s="105"/>
      <c r="GX143" s="105"/>
      <c r="GY143" s="105"/>
      <c r="GZ143" s="105"/>
      <c r="HA143" s="105"/>
      <c r="HB143" s="105"/>
      <c r="HC143" s="105"/>
      <c r="HD143" s="105"/>
      <c r="HE143" s="105"/>
      <c r="HF143" s="105"/>
      <c r="HG143" s="105"/>
      <c r="HH143" s="105"/>
      <c r="HI143" s="105"/>
      <c r="HJ143" s="105"/>
      <c r="HK143" s="105"/>
      <c r="HL143" s="105"/>
      <c r="HM143" s="105"/>
      <c r="HN143" s="105"/>
      <c r="HO143" s="105"/>
      <c r="HP143" s="105"/>
      <c r="HQ143" s="105"/>
      <c r="HR143" s="105"/>
      <c r="HS143" s="105"/>
      <c r="HT143" s="105"/>
      <c r="HU143" s="105"/>
      <c r="HV143" s="105"/>
      <c r="HW143" s="105"/>
      <c r="HX143" s="105"/>
      <c r="HY143" s="105"/>
      <c r="HZ143" s="105"/>
      <c r="IA143" s="105"/>
      <c r="IB143" s="105"/>
    </row>
    <row r="144" spans="1:236" s="116" customFormat="1" ht="26.55" customHeight="1" x14ac:dyDescent="0.25">
      <c r="A144" s="79">
        <v>138</v>
      </c>
      <c r="B144" s="113"/>
      <c r="C144" s="113"/>
      <c r="D144" s="114"/>
      <c r="E144" s="114"/>
      <c r="F144" s="115"/>
      <c r="G144" s="123" t="s">
        <v>77</v>
      </c>
      <c r="H144" s="123" t="s">
        <v>77</v>
      </c>
      <c r="I144" s="123" t="s">
        <v>77</v>
      </c>
      <c r="J144" s="123" t="s">
        <v>77</v>
      </c>
      <c r="K144" s="123" t="s">
        <v>9</v>
      </c>
      <c r="L144" s="116" t="s">
        <v>8</v>
      </c>
      <c r="M144" s="116" t="s">
        <v>8</v>
      </c>
      <c r="N144" s="116" t="s">
        <v>8</v>
      </c>
      <c r="O144" s="116" t="s">
        <v>8</v>
      </c>
      <c r="P144" s="131" t="s">
        <v>77</v>
      </c>
      <c r="Q144" s="124" t="s">
        <v>35</v>
      </c>
      <c r="R144" s="174">
        <v>0</v>
      </c>
      <c r="S144" s="175" t="s">
        <v>59</v>
      </c>
      <c r="T144" s="175" t="s">
        <v>271</v>
      </c>
      <c r="U144" s="176" t="str">
        <f t="shared" si="104"/>
        <v>&lt; 30 mn</v>
      </c>
      <c r="V144" s="177" t="s">
        <v>32</v>
      </c>
      <c r="W144" s="178" t="s">
        <v>112</v>
      </c>
      <c r="X144" s="179">
        <f t="shared" si="113"/>
        <v>0</v>
      </c>
      <c r="Y144" s="179">
        <f t="shared" si="114"/>
        <v>0</v>
      </c>
      <c r="Z144" s="179">
        <f t="shared" si="115"/>
        <v>0</v>
      </c>
      <c r="AA144" s="179">
        <f t="shared" si="116"/>
        <v>0</v>
      </c>
      <c r="AB144" s="179">
        <f t="shared" si="117"/>
        <v>0</v>
      </c>
      <c r="AC144" s="179">
        <f t="shared" si="118"/>
        <v>0</v>
      </c>
      <c r="AD144" s="179">
        <f t="shared" si="119"/>
        <v>0</v>
      </c>
      <c r="AE144" s="179">
        <f t="shared" si="120"/>
        <v>0</v>
      </c>
      <c r="AF144" s="179">
        <f t="shared" si="121"/>
        <v>0</v>
      </c>
      <c r="AG144" s="179">
        <f t="shared" si="122"/>
        <v>0</v>
      </c>
      <c r="AH144" s="179">
        <f t="shared" si="123"/>
        <v>0</v>
      </c>
      <c r="AI144" s="179">
        <f t="shared" si="124"/>
        <v>0</v>
      </c>
      <c r="AJ144" s="180">
        <f t="shared" si="143"/>
        <v>0</v>
      </c>
      <c r="AK144" s="180">
        <f t="shared" si="144"/>
        <v>0</v>
      </c>
      <c r="AL144" s="180" t="str">
        <f t="shared" si="145"/>
        <v>0</v>
      </c>
      <c r="AM144" s="180" t="str">
        <f t="shared" si="152"/>
        <v>0</v>
      </c>
      <c r="AN144" s="180" t="str">
        <f t="shared" si="153"/>
        <v>0</v>
      </c>
      <c r="AO144" s="181" t="str">
        <f t="shared" si="146"/>
        <v>NON</v>
      </c>
      <c r="AP144" s="181" t="str">
        <f t="shared" si="112"/>
        <v>NON</v>
      </c>
      <c r="AQ144" s="181" t="str">
        <f t="shared" si="154"/>
        <v>NON</v>
      </c>
      <c r="AR144" s="181" t="str">
        <f t="shared" si="125"/>
        <v>NON</v>
      </c>
      <c r="AS144" s="182">
        <f t="shared" si="126"/>
        <v>0</v>
      </c>
      <c r="AT144" s="182">
        <f t="shared" si="127"/>
        <v>0</v>
      </c>
      <c r="AU144" s="182">
        <f t="shared" si="128"/>
        <v>0</v>
      </c>
      <c r="AV144" s="182">
        <f t="shared" si="129"/>
        <v>0</v>
      </c>
      <c r="AW144" s="182">
        <f t="shared" si="130"/>
        <v>1</v>
      </c>
      <c r="AX144" s="182">
        <f t="shared" si="131"/>
        <v>1</v>
      </c>
      <c r="AY144" s="182">
        <f t="shared" si="132"/>
        <v>1</v>
      </c>
      <c r="AZ144" s="182">
        <f t="shared" si="133"/>
        <v>1</v>
      </c>
      <c r="BA144" s="182">
        <f t="shared" si="134"/>
        <v>1</v>
      </c>
      <c r="BB144" s="183">
        <f t="shared" si="147"/>
        <v>0</v>
      </c>
      <c r="BC144" s="184">
        <f t="shared" si="105"/>
        <v>11</v>
      </c>
      <c r="BD144" s="184">
        <f t="shared" si="106"/>
        <v>11</v>
      </c>
      <c r="BE144" s="185">
        <f t="shared" si="107"/>
        <v>1</v>
      </c>
      <c r="BF144" s="185">
        <f t="shared" si="135"/>
        <v>1</v>
      </c>
      <c r="BG144" s="186">
        <f t="shared" si="148"/>
        <v>1</v>
      </c>
      <c r="BH144" s="187">
        <f t="shared" si="108"/>
        <v>1</v>
      </c>
      <c r="BI144" s="187">
        <f t="shared" si="109"/>
        <v>1</v>
      </c>
      <c r="BJ144" s="187" t="str">
        <f t="shared" si="110"/>
        <v>Faible</v>
      </c>
      <c r="BK144" s="187">
        <f t="shared" si="111"/>
        <v>1</v>
      </c>
      <c r="BL144" s="187">
        <f t="shared" si="136"/>
        <v>1</v>
      </c>
      <c r="BM144" s="187">
        <f t="shared" si="137"/>
        <v>0.5</v>
      </c>
      <c r="BN144" s="187">
        <f t="shared" si="138"/>
        <v>1</v>
      </c>
      <c r="BO144" s="186">
        <f t="shared" si="149"/>
        <v>0.5</v>
      </c>
      <c r="BP144" s="188" t="str">
        <f t="shared" si="150"/>
        <v>RISQUE MINIME</v>
      </c>
      <c r="BQ144" s="182">
        <f t="shared" si="139"/>
        <v>0</v>
      </c>
      <c r="BR144" s="182">
        <f t="shared" si="140"/>
        <v>0</v>
      </c>
      <c r="BS144" s="182">
        <f t="shared" si="141"/>
        <v>0</v>
      </c>
      <c r="BT144" s="182">
        <f t="shared" si="142"/>
        <v>0</v>
      </c>
      <c r="BU144" s="182">
        <f t="shared" si="151"/>
        <v>0</v>
      </c>
      <c r="BV144" s="159" t="str">
        <f t="shared" si="155"/>
        <v>NON</v>
      </c>
      <c r="BW144" s="105"/>
      <c r="BX144" s="105"/>
      <c r="BY144" s="105"/>
      <c r="BZ144" s="105"/>
      <c r="CA144" s="105"/>
      <c r="CB144" s="105"/>
      <c r="CC144" s="105"/>
      <c r="CD144" s="105"/>
      <c r="CE144" s="105"/>
      <c r="CF144" s="105"/>
      <c r="CG144" s="105"/>
      <c r="CH144" s="105"/>
      <c r="CI144" s="105"/>
      <c r="CJ144" s="105"/>
      <c r="CK144" s="105"/>
      <c r="CL144" s="105"/>
      <c r="CM144" s="105"/>
      <c r="CN144" s="105"/>
      <c r="CO144" s="105"/>
      <c r="CP144" s="105"/>
      <c r="CQ144" s="105"/>
      <c r="CR144" s="105"/>
      <c r="CS144" s="105"/>
      <c r="CT144" s="105"/>
      <c r="CU144" s="105"/>
      <c r="CV144" s="105"/>
      <c r="CW144" s="105"/>
      <c r="CX144" s="105"/>
      <c r="CY144" s="105"/>
      <c r="CZ144" s="105"/>
      <c r="DA144" s="105"/>
      <c r="DB144" s="105"/>
      <c r="DC144" s="105"/>
      <c r="DD144" s="105"/>
      <c r="DE144" s="105"/>
      <c r="DF144" s="105"/>
      <c r="DG144" s="105"/>
      <c r="DH144" s="105"/>
      <c r="DI144" s="105"/>
      <c r="DJ144" s="105"/>
      <c r="DK144" s="105"/>
      <c r="DL144" s="105"/>
      <c r="DM144" s="105"/>
      <c r="DN144" s="105"/>
      <c r="DO144" s="105"/>
      <c r="DP144" s="105"/>
      <c r="DQ144" s="105"/>
      <c r="DR144" s="105"/>
      <c r="DS144" s="105"/>
      <c r="DT144" s="105"/>
      <c r="DU144" s="105"/>
      <c r="DV144" s="105"/>
      <c r="DW144" s="105"/>
      <c r="DX144" s="105"/>
      <c r="DY144" s="105"/>
      <c r="DZ144" s="105"/>
      <c r="EA144" s="105"/>
      <c r="EB144" s="105"/>
      <c r="EC144" s="105"/>
      <c r="ED144" s="105"/>
      <c r="EE144" s="105"/>
      <c r="EF144" s="105"/>
      <c r="EG144" s="105"/>
      <c r="EH144" s="105"/>
      <c r="EI144" s="105"/>
      <c r="EJ144" s="105"/>
      <c r="EK144" s="105"/>
      <c r="EL144" s="105"/>
      <c r="EM144" s="105"/>
      <c r="EN144" s="105"/>
      <c r="EO144" s="105"/>
      <c r="EP144" s="105"/>
      <c r="EQ144" s="105"/>
      <c r="ER144" s="105"/>
      <c r="ES144" s="105"/>
      <c r="ET144" s="105"/>
      <c r="EU144" s="105"/>
      <c r="EV144" s="105"/>
      <c r="EW144" s="105"/>
      <c r="EX144" s="105"/>
      <c r="EY144" s="105"/>
      <c r="EZ144" s="105"/>
      <c r="FA144" s="105"/>
      <c r="FB144" s="105"/>
      <c r="FC144" s="105"/>
      <c r="FD144" s="105"/>
      <c r="FE144" s="105"/>
      <c r="FF144" s="105"/>
      <c r="FG144" s="105"/>
      <c r="FH144" s="105"/>
      <c r="FI144" s="105"/>
      <c r="FJ144" s="105"/>
      <c r="FK144" s="105"/>
      <c r="FL144" s="105"/>
      <c r="FM144" s="105"/>
      <c r="FN144" s="105"/>
      <c r="FO144" s="105"/>
      <c r="FP144" s="105"/>
      <c r="FQ144" s="105"/>
      <c r="FR144" s="105"/>
      <c r="FS144" s="105"/>
      <c r="FT144" s="105"/>
      <c r="FU144" s="105"/>
      <c r="FV144" s="105"/>
      <c r="FW144" s="105"/>
      <c r="FX144" s="105"/>
      <c r="FY144" s="105"/>
      <c r="FZ144" s="105"/>
      <c r="GA144" s="105"/>
      <c r="GB144" s="105"/>
      <c r="GC144" s="105"/>
      <c r="GD144" s="105"/>
      <c r="GE144" s="105"/>
      <c r="GF144" s="105"/>
      <c r="GG144" s="105"/>
      <c r="GH144" s="105"/>
      <c r="GI144" s="105"/>
      <c r="GJ144" s="105"/>
      <c r="GK144" s="105"/>
      <c r="GL144" s="105"/>
      <c r="GM144" s="105"/>
      <c r="GN144" s="105"/>
      <c r="GO144" s="105"/>
      <c r="GP144" s="105"/>
      <c r="GQ144" s="105"/>
      <c r="GR144" s="105"/>
      <c r="GS144" s="105"/>
      <c r="GT144" s="105"/>
      <c r="GU144" s="105"/>
      <c r="GV144" s="105"/>
      <c r="GW144" s="105"/>
      <c r="GX144" s="105"/>
      <c r="GY144" s="105"/>
      <c r="GZ144" s="105"/>
      <c r="HA144" s="105"/>
      <c r="HB144" s="105"/>
      <c r="HC144" s="105"/>
      <c r="HD144" s="105"/>
      <c r="HE144" s="105"/>
      <c r="HF144" s="105"/>
      <c r="HG144" s="105"/>
      <c r="HH144" s="105"/>
      <c r="HI144" s="105"/>
      <c r="HJ144" s="105"/>
      <c r="HK144" s="105"/>
      <c r="HL144" s="105"/>
      <c r="HM144" s="105"/>
      <c r="HN144" s="105"/>
      <c r="HO144" s="105"/>
      <c r="HP144" s="105"/>
      <c r="HQ144" s="105"/>
      <c r="HR144" s="105"/>
      <c r="HS144" s="105"/>
      <c r="HT144" s="105"/>
      <c r="HU144" s="105"/>
      <c r="HV144" s="105"/>
      <c r="HW144" s="105"/>
      <c r="HX144" s="105"/>
      <c r="HY144" s="105"/>
      <c r="HZ144" s="105"/>
      <c r="IA144" s="105"/>
      <c r="IB144" s="105"/>
    </row>
    <row r="145" spans="1:236" s="116" customFormat="1" ht="26.55" customHeight="1" x14ac:dyDescent="0.25">
      <c r="A145" s="79">
        <v>139</v>
      </c>
      <c r="B145" s="113"/>
      <c r="C145" s="113"/>
      <c r="D145" s="114"/>
      <c r="E145" s="114"/>
      <c r="F145" s="115"/>
      <c r="G145" s="123" t="s">
        <v>77</v>
      </c>
      <c r="H145" s="123" t="s">
        <v>77</v>
      </c>
      <c r="I145" s="123" t="s">
        <v>77</v>
      </c>
      <c r="J145" s="123" t="s">
        <v>77</v>
      </c>
      <c r="K145" s="123" t="s">
        <v>9</v>
      </c>
      <c r="L145" s="116" t="s">
        <v>8</v>
      </c>
      <c r="M145" s="116" t="s">
        <v>8</v>
      </c>
      <c r="N145" s="116" t="s">
        <v>8</v>
      </c>
      <c r="O145" s="116" t="s">
        <v>8</v>
      </c>
      <c r="P145" s="131" t="s">
        <v>77</v>
      </c>
      <c r="Q145" s="124" t="s">
        <v>35</v>
      </c>
      <c r="R145" s="174">
        <v>0</v>
      </c>
      <c r="S145" s="175" t="s">
        <v>59</v>
      </c>
      <c r="T145" s="175" t="s">
        <v>271</v>
      </c>
      <c r="U145" s="176" t="str">
        <f t="shared" si="104"/>
        <v>&lt; 30 mn</v>
      </c>
      <c r="V145" s="177" t="s">
        <v>32</v>
      </c>
      <c r="W145" s="178" t="s">
        <v>112</v>
      </c>
      <c r="X145" s="179">
        <f t="shared" si="113"/>
        <v>0</v>
      </c>
      <c r="Y145" s="179">
        <f t="shared" si="114"/>
        <v>0</v>
      </c>
      <c r="Z145" s="179">
        <f t="shared" si="115"/>
        <v>0</v>
      </c>
      <c r="AA145" s="179">
        <f t="shared" si="116"/>
        <v>0</v>
      </c>
      <c r="AB145" s="179">
        <f t="shared" si="117"/>
        <v>0</v>
      </c>
      <c r="AC145" s="179">
        <f t="shared" si="118"/>
        <v>0</v>
      </c>
      <c r="AD145" s="179">
        <f t="shared" si="119"/>
        <v>0</v>
      </c>
      <c r="AE145" s="179">
        <f t="shared" si="120"/>
        <v>0</v>
      </c>
      <c r="AF145" s="179">
        <f t="shared" si="121"/>
        <v>0</v>
      </c>
      <c r="AG145" s="179">
        <f t="shared" si="122"/>
        <v>0</v>
      </c>
      <c r="AH145" s="179">
        <f t="shared" si="123"/>
        <v>0</v>
      </c>
      <c r="AI145" s="179">
        <f t="shared" si="124"/>
        <v>0</v>
      </c>
      <c r="AJ145" s="180">
        <f t="shared" si="143"/>
        <v>0</v>
      </c>
      <c r="AK145" s="180">
        <f t="shared" si="144"/>
        <v>0</v>
      </c>
      <c r="AL145" s="180" t="str">
        <f t="shared" si="145"/>
        <v>0</v>
      </c>
      <c r="AM145" s="180" t="str">
        <f t="shared" si="152"/>
        <v>0</v>
      </c>
      <c r="AN145" s="180" t="str">
        <f t="shared" si="153"/>
        <v>0</v>
      </c>
      <c r="AO145" s="181" t="str">
        <f t="shared" si="146"/>
        <v>NON</v>
      </c>
      <c r="AP145" s="181" t="str">
        <f t="shared" si="112"/>
        <v>NON</v>
      </c>
      <c r="AQ145" s="181" t="str">
        <f t="shared" si="154"/>
        <v>NON</v>
      </c>
      <c r="AR145" s="181" t="str">
        <f t="shared" si="125"/>
        <v>NON</v>
      </c>
      <c r="AS145" s="182">
        <f t="shared" si="126"/>
        <v>0</v>
      </c>
      <c r="AT145" s="182">
        <f t="shared" si="127"/>
        <v>0</v>
      </c>
      <c r="AU145" s="182">
        <f t="shared" si="128"/>
        <v>0</v>
      </c>
      <c r="AV145" s="182">
        <f t="shared" si="129"/>
        <v>0</v>
      </c>
      <c r="AW145" s="182">
        <f t="shared" si="130"/>
        <v>1</v>
      </c>
      <c r="AX145" s="182">
        <f t="shared" si="131"/>
        <v>1</v>
      </c>
      <c r="AY145" s="182">
        <f t="shared" si="132"/>
        <v>1</v>
      </c>
      <c r="AZ145" s="182">
        <f t="shared" si="133"/>
        <v>1</v>
      </c>
      <c r="BA145" s="182">
        <f t="shared" si="134"/>
        <v>1</v>
      </c>
      <c r="BB145" s="183">
        <f t="shared" si="147"/>
        <v>0</v>
      </c>
      <c r="BC145" s="184">
        <f t="shared" si="105"/>
        <v>11</v>
      </c>
      <c r="BD145" s="184">
        <f t="shared" si="106"/>
        <v>11</v>
      </c>
      <c r="BE145" s="185">
        <f t="shared" si="107"/>
        <v>1</v>
      </c>
      <c r="BF145" s="185">
        <f t="shared" si="135"/>
        <v>1</v>
      </c>
      <c r="BG145" s="186">
        <f t="shared" si="148"/>
        <v>1</v>
      </c>
      <c r="BH145" s="187">
        <f t="shared" si="108"/>
        <v>1</v>
      </c>
      <c r="BI145" s="187">
        <f t="shared" si="109"/>
        <v>1</v>
      </c>
      <c r="BJ145" s="187" t="str">
        <f t="shared" si="110"/>
        <v>Faible</v>
      </c>
      <c r="BK145" s="187">
        <f t="shared" si="111"/>
        <v>1</v>
      </c>
      <c r="BL145" s="187">
        <f t="shared" si="136"/>
        <v>1</v>
      </c>
      <c r="BM145" s="187">
        <f t="shared" si="137"/>
        <v>0.5</v>
      </c>
      <c r="BN145" s="187">
        <f t="shared" si="138"/>
        <v>1</v>
      </c>
      <c r="BO145" s="186">
        <f t="shared" si="149"/>
        <v>0.5</v>
      </c>
      <c r="BP145" s="188" t="str">
        <f t="shared" si="150"/>
        <v>RISQUE MINIME</v>
      </c>
      <c r="BQ145" s="182">
        <f t="shared" si="139"/>
        <v>0</v>
      </c>
      <c r="BR145" s="182">
        <f t="shared" si="140"/>
        <v>0</v>
      </c>
      <c r="BS145" s="182">
        <f t="shared" si="141"/>
        <v>0</v>
      </c>
      <c r="BT145" s="182">
        <f t="shared" si="142"/>
        <v>0</v>
      </c>
      <c r="BU145" s="182">
        <f t="shared" si="151"/>
        <v>0</v>
      </c>
      <c r="BV145" s="159" t="str">
        <f t="shared" si="155"/>
        <v>NON</v>
      </c>
      <c r="BW145" s="105"/>
      <c r="BX145" s="105"/>
      <c r="BY145" s="105"/>
      <c r="BZ145" s="105"/>
      <c r="CA145" s="105"/>
      <c r="CB145" s="105"/>
      <c r="CC145" s="105"/>
      <c r="CD145" s="105"/>
      <c r="CE145" s="105"/>
      <c r="CF145" s="105"/>
      <c r="CG145" s="105"/>
      <c r="CH145" s="105"/>
      <c r="CI145" s="105"/>
      <c r="CJ145" s="105"/>
      <c r="CK145" s="105"/>
      <c r="CL145" s="105"/>
      <c r="CM145" s="105"/>
      <c r="CN145" s="105"/>
      <c r="CO145" s="105"/>
      <c r="CP145" s="105"/>
      <c r="CQ145" s="105"/>
      <c r="CR145" s="105"/>
      <c r="CS145" s="105"/>
      <c r="CT145" s="105"/>
      <c r="CU145" s="105"/>
      <c r="CV145" s="105"/>
      <c r="CW145" s="105"/>
      <c r="CX145" s="105"/>
      <c r="CY145" s="105"/>
      <c r="CZ145" s="105"/>
      <c r="DA145" s="105"/>
      <c r="DB145" s="105"/>
      <c r="DC145" s="105"/>
      <c r="DD145" s="105"/>
      <c r="DE145" s="105"/>
      <c r="DF145" s="105"/>
      <c r="DG145" s="105"/>
      <c r="DH145" s="105"/>
      <c r="DI145" s="105"/>
      <c r="DJ145" s="105"/>
      <c r="DK145" s="105"/>
      <c r="DL145" s="105"/>
      <c r="DM145" s="105"/>
      <c r="DN145" s="105"/>
      <c r="DO145" s="105"/>
      <c r="DP145" s="105"/>
      <c r="DQ145" s="105"/>
      <c r="DR145" s="105"/>
      <c r="DS145" s="105"/>
      <c r="DT145" s="105"/>
      <c r="DU145" s="105"/>
      <c r="DV145" s="105"/>
      <c r="DW145" s="105"/>
      <c r="DX145" s="105"/>
      <c r="DY145" s="105"/>
      <c r="DZ145" s="105"/>
      <c r="EA145" s="105"/>
      <c r="EB145" s="105"/>
      <c r="EC145" s="105"/>
      <c r="ED145" s="105"/>
      <c r="EE145" s="105"/>
      <c r="EF145" s="105"/>
      <c r="EG145" s="105"/>
      <c r="EH145" s="105"/>
      <c r="EI145" s="105"/>
      <c r="EJ145" s="105"/>
      <c r="EK145" s="105"/>
      <c r="EL145" s="105"/>
      <c r="EM145" s="105"/>
      <c r="EN145" s="105"/>
      <c r="EO145" s="105"/>
      <c r="EP145" s="105"/>
      <c r="EQ145" s="105"/>
      <c r="ER145" s="105"/>
      <c r="ES145" s="105"/>
      <c r="ET145" s="105"/>
      <c r="EU145" s="105"/>
      <c r="EV145" s="105"/>
      <c r="EW145" s="105"/>
      <c r="EX145" s="105"/>
      <c r="EY145" s="105"/>
      <c r="EZ145" s="105"/>
      <c r="FA145" s="105"/>
      <c r="FB145" s="105"/>
      <c r="FC145" s="105"/>
      <c r="FD145" s="105"/>
      <c r="FE145" s="105"/>
      <c r="FF145" s="105"/>
      <c r="FG145" s="105"/>
      <c r="FH145" s="105"/>
      <c r="FI145" s="105"/>
      <c r="FJ145" s="105"/>
      <c r="FK145" s="105"/>
      <c r="FL145" s="105"/>
      <c r="FM145" s="105"/>
      <c r="FN145" s="105"/>
      <c r="FO145" s="105"/>
      <c r="FP145" s="105"/>
      <c r="FQ145" s="105"/>
      <c r="FR145" s="105"/>
      <c r="FS145" s="105"/>
      <c r="FT145" s="105"/>
      <c r="FU145" s="105"/>
      <c r="FV145" s="105"/>
      <c r="FW145" s="105"/>
      <c r="FX145" s="105"/>
      <c r="FY145" s="105"/>
      <c r="FZ145" s="105"/>
      <c r="GA145" s="105"/>
      <c r="GB145" s="105"/>
      <c r="GC145" s="105"/>
      <c r="GD145" s="105"/>
      <c r="GE145" s="105"/>
      <c r="GF145" s="105"/>
      <c r="GG145" s="105"/>
      <c r="GH145" s="105"/>
      <c r="GI145" s="105"/>
      <c r="GJ145" s="105"/>
      <c r="GK145" s="105"/>
      <c r="GL145" s="105"/>
      <c r="GM145" s="105"/>
      <c r="GN145" s="105"/>
      <c r="GO145" s="105"/>
      <c r="GP145" s="105"/>
      <c r="GQ145" s="105"/>
      <c r="GR145" s="105"/>
      <c r="GS145" s="105"/>
      <c r="GT145" s="105"/>
      <c r="GU145" s="105"/>
      <c r="GV145" s="105"/>
      <c r="GW145" s="105"/>
      <c r="GX145" s="105"/>
      <c r="GY145" s="105"/>
      <c r="GZ145" s="105"/>
      <c r="HA145" s="105"/>
      <c r="HB145" s="105"/>
      <c r="HC145" s="105"/>
      <c r="HD145" s="105"/>
      <c r="HE145" s="105"/>
      <c r="HF145" s="105"/>
      <c r="HG145" s="105"/>
      <c r="HH145" s="105"/>
      <c r="HI145" s="105"/>
      <c r="HJ145" s="105"/>
      <c r="HK145" s="105"/>
      <c r="HL145" s="105"/>
      <c r="HM145" s="105"/>
      <c r="HN145" s="105"/>
      <c r="HO145" s="105"/>
      <c r="HP145" s="105"/>
      <c r="HQ145" s="105"/>
      <c r="HR145" s="105"/>
      <c r="HS145" s="105"/>
      <c r="HT145" s="105"/>
      <c r="HU145" s="105"/>
      <c r="HV145" s="105"/>
      <c r="HW145" s="105"/>
      <c r="HX145" s="105"/>
      <c r="HY145" s="105"/>
      <c r="HZ145" s="105"/>
      <c r="IA145" s="105"/>
      <c r="IB145" s="105"/>
    </row>
    <row r="146" spans="1:236" s="116" customFormat="1" ht="26.55" customHeight="1" x14ac:dyDescent="0.25">
      <c r="A146" s="79">
        <v>140</v>
      </c>
      <c r="B146" s="113"/>
      <c r="C146" s="113"/>
      <c r="D146" s="114"/>
      <c r="E146" s="114"/>
      <c r="F146" s="115"/>
      <c r="G146" s="123" t="s">
        <v>77</v>
      </c>
      <c r="H146" s="123" t="s">
        <v>77</v>
      </c>
      <c r="I146" s="123" t="s">
        <v>77</v>
      </c>
      <c r="J146" s="123" t="s">
        <v>77</v>
      </c>
      <c r="K146" s="123" t="s">
        <v>9</v>
      </c>
      <c r="L146" s="116" t="s">
        <v>8</v>
      </c>
      <c r="M146" s="116" t="s">
        <v>8</v>
      </c>
      <c r="N146" s="116" t="s">
        <v>8</v>
      </c>
      <c r="O146" s="116" t="s">
        <v>8</v>
      </c>
      <c r="P146" s="131" t="s">
        <v>77</v>
      </c>
      <c r="Q146" s="124" t="s">
        <v>35</v>
      </c>
      <c r="R146" s="174">
        <v>0</v>
      </c>
      <c r="S146" s="175" t="s">
        <v>59</v>
      </c>
      <c r="T146" s="175" t="s">
        <v>271</v>
      </c>
      <c r="U146" s="176" t="str">
        <f t="shared" si="104"/>
        <v>&lt; 30 mn</v>
      </c>
      <c r="V146" s="177" t="s">
        <v>32</v>
      </c>
      <c r="W146" s="178" t="s">
        <v>112</v>
      </c>
      <c r="X146" s="179">
        <f t="shared" si="113"/>
        <v>0</v>
      </c>
      <c r="Y146" s="179">
        <f t="shared" si="114"/>
        <v>0</v>
      </c>
      <c r="Z146" s="179">
        <f t="shared" si="115"/>
        <v>0</v>
      </c>
      <c r="AA146" s="179">
        <f t="shared" si="116"/>
        <v>0</v>
      </c>
      <c r="AB146" s="179">
        <f t="shared" si="117"/>
        <v>0</v>
      </c>
      <c r="AC146" s="179">
        <f t="shared" si="118"/>
        <v>0</v>
      </c>
      <c r="AD146" s="179">
        <f t="shared" si="119"/>
        <v>0</v>
      </c>
      <c r="AE146" s="179">
        <f t="shared" si="120"/>
        <v>0</v>
      </c>
      <c r="AF146" s="179">
        <f t="shared" si="121"/>
        <v>0</v>
      </c>
      <c r="AG146" s="179">
        <f t="shared" si="122"/>
        <v>0</v>
      </c>
      <c r="AH146" s="179">
        <f t="shared" si="123"/>
        <v>0</v>
      </c>
      <c r="AI146" s="179">
        <f t="shared" si="124"/>
        <v>0</v>
      </c>
      <c r="AJ146" s="180">
        <f t="shared" si="143"/>
        <v>0</v>
      </c>
      <c r="AK146" s="180">
        <f t="shared" si="144"/>
        <v>0</v>
      </c>
      <c r="AL146" s="180" t="str">
        <f t="shared" si="145"/>
        <v>0</v>
      </c>
      <c r="AM146" s="180" t="str">
        <f t="shared" si="152"/>
        <v>0</v>
      </c>
      <c r="AN146" s="180" t="str">
        <f t="shared" si="153"/>
        <v>0</v>
      </c>
      <c r="AO146" s="181" t="str">
        <f t="shared" si="146"/>
        <v>NON</v>
      </c>
      <c r="AP146" s="181" t="str">
        <f t="shared" si="112"/>
        <v>NON</v>
      </c>
      <c r="AQ146" s="181" t="str">
        <f t="shared" si="154"/>
        <v>NON</v>
      </c>
      <c r="AR146" s="181" t="str">
        <f t="shared" si="125"/>
        <v>NON</v>
      </c>
      <c r="AS146" s="182">
        <f t="shared" si="126"/>
        <v>0</v>
      </c>
      <c r="AT146" s="182">
        <f t="shared" si="127"/>
        <v>0</v>
      </c>
      <c r="AU146" s="182">
        <f t="shared" si="128"/>
        <v>0</v>
      </c>
      <c r="AV146" s="182">
        <f t="shared" si="129"/>
        <v>0</v>
      </c>
      <c r="AW146" s="182">
        <f t="shared" si="130"/>
        <v>1</v>
      </c>
      <c r="AX146" s="182">
        <f t="shared" si="131"/>
        <v>1</v>
      </c>
      <c r="AY146" s="182">
        <f t="shared" si="132"/>
        <v>1</v>
      </c>
      <c r="AZ146" s="182">
        <f t="shared" si="133"/>
        <v>1</v>
      </c>
      <c r="BA146" s="182">
        <f t="shared" si="134"/>
        <v>1</v>
      </c>
      <c r="BB146" s="183">
        <f t="shared" si="147"/>
        <v>0</v>
      </c>
      <c r="BC146" s="184">
        <f t="shared" si="105"/>
        <v>11</v>
      </c>
      <c r="BD146" s="184">
        <f t="shared" si="106"/>
        <v>11</v>
      </c>
      <c r="BE146" s="185">
        <f t="shared" si="107"/>
        <v>1</v>
      </c>
      <c r="BF146" s="185">
        <f t="shared" si="135"/>
        <v>1</v>
      </c>
      <c r="BG146" s="186">
        <f t="shared" si="148"/>
        <v>1</v>
      </c>
      <c r="BH146" s="187">
        <f t="shared" si="108"/>
        <v>1</v>
      </c>
      <c r="BI146" s="187">
        <f t="shared" si="109"/>
        <v>1</v>
      </c>
      <c r="BJ146" s="187" t="str">
        <f t="shared" si="110"/>
        <v>Faible</v>
      </c>
      <c r="BK146" s="187">
        <f t="shared" si="111"/>
        <v>1</v>
      </c>
      <c r="BL146" s="187">
        <f t="shared" si="136"/>
        <v>1</v>
      </c>
      <c r="BM146" s="187">
        <f t="shared" si="137"/>
        <v>0.5</v>
      </c>
      <c r="BN146" s="187">
        <f t="shared" si="138"/>
        <v>1</v>
      </c>
      <c r="BO146" s="186">
        <f t="shared" si="149"/>
        <v>0.5</v>
      </c>
      <c r="BP146" s="188" t="str">
        <f t="shared" si="150"/>
        <v>RISQUE MINIME</v>
      </c>
      <c r="BQ146" s="182">
        <f t="shared" si="139"/>
        <v>0</v>
      </c>
      <c r="BR146" s="182">
        <f t="shared" si="140"/>
        <v>0</v>
      </c>
      <c r="BS146" s="182">
        <f t="shared" si="141"/>
        <v>0</v>
      </c>
      <c r="BT146" s="182">
        <f t="shared" si="142"/>
        <v>0</v>
      </c>
      <c r="BU146" s="182">
        <f t="shared" si="151"/>
        <v>0</v>
      </c>
      <c r="BV146" s="159" t="str">
        <f t="shared" si="155"/>
        <v>NON</v>
      </c>
      <c r="BW146" s="105"/>
      <c r="BX146" s="105"/>
      <c r="BY146" s="105"/>
      <c r="BZ146" s="105"/>
      <c r="CA146" s="105"/>
      <c r="CB146" s="105"/>
      <c r="CC146" s="105"/>
      <c r="CD146" s="105"/>
      <c r="CE146" s="105"/>
      <c r="CF146" s="105"/>
      <c r="CG146" s="105"/>
      <c r="CH146" s="105"/>
      <c r="CI146" s="105"/>
      <c r="CJ146" s="105"/>
      <c r="CK146" s="105"/>
      <c r="CL146" s="105"/>
      <c r="CM146" s="105"/>
      <c r="CN146" s="105"/>
      <c r="CO146" s="105"/>
      <c r="CP146" s="105"/>
      <c r="CQ146" s="105"/>
      <c r="CR146" s="105"/>
      <c r="CS146" s="105"/>
      <c r="CT146" s="105"/>
      <c r="CU146" s="105"/>
      <c r="CV146" s="105"/>
      <c r="CW146" s="105"/>
      <c r="CX146" s="105"/>
      <c r="CY146" s="105"/>
      <c r="CZ146" s="105"/>
      <c r="DA146" s="105"/>
      <c r="DB146" s="105"/>
      <c r="DC146" s="105"/>
      <c r="DD146" s="105"/>
      <c r="DE146" s="105"/>
      <c r="DF146" s="105"/>
      <c r="DG146" s="105"/>
      <c r="DH146" s="105"/>
      <c r="DI146" s="105"/>
      <c r="DJ146" s="105"/>
      <c r="DK146" s="105"/>
      <c r="DL146" s="105"/>
      <c r="DM146" s="105"/>
      <c r="DN146" s="105"/>
      <c r="DO146" s="105"/>
      <c r="DP146" s="105"/>
      <c r="DQ146" s="105"/>
      <c r="DR146" s="105"/>
      <c r="DS146" s="105"/>
      <c r="DT146" s="105"/>
      <c r="DU146" s="105"/>
      <c r="DV146" s="105"/>
      <c r="DW146" s="105"/>
      <c r="DX146" s="105"/>
      <c r="DY146" s="105"/>
      <c r="DZ146" s="105"/>
      <c r="EA146" s="105"/>
      <c r="EB146" s="105"/>
      <c r="EC146" s="105"/>
      <c r="ED146" s="105"/>
      <c r="EE146" s="105"/>
      <c r="EF146" s="105"/>
      <c r="EG146" s="105"/>
      <c r="EH146" s="105"/>
      <c r="EI146" s="105"/>
      <c r="EJ146" s="105"/>
      <c r="EK146" s="105"/>
      <c r="EL146" s="105"/>
      <c r="EM146" s="105"/>
      <c r="EN146" s="105"/>
      <c r="EO146" s="105"/>
      <c r="EP146" s="105"/>
      <c r="EQ146" s="105"/>
      <c r="ER146" s="105"/>
      <c r="ES146" s="105"/>
      <c r="ET146" s="105"/>
      <c r="EU146" s="105"/>
      <c r="EV146" s="105"/>
      <c r="EW146" s="105"/>
      <c r="EX146" s="105"/>
      <c r="EY146" s="105"/>
      <c r="EZ146" s="105"/>
      <c r="FA146" s="105"/>
      <c r="FB146" s="105"/>
      <c r="FC146" s="105"/>
      <c r="FD146" s="105"/>
      <c r="FE146" s="105"/>
      <c r="FF146" s="105"/>
      <c r="FG146" s="105"/>
      <c r="FH146" s="105"/>
      <c r="FI146" s="105"/>
      <c r="FJ146" s="105"/>
      <c r="FK146" s="105"/>
      <c r="FL146" s="105"/>
      <c r="FM146" s="105"/>
      <c r="FN146" s="105"/>
      <c r="FO146" s="105"/>
      <c r="FP146" s="105"/>
      <c r="FQ146" s="105"/>
      <c r="FR146" s="105"/>
      <c r="FS146" s="105"/>
      <c r="FT146" s="105"/>
      <c r="FU146" s="105"/>
      <c r="FV146" s="105"/>
      <c r="FW146" s="105"/>
      <c r="FX146" s="105"/>
      <c r="FY146" s="105"/>
      <c r="FZ146" s="105"/>
      <c r="GA146" s="105"/>
      <c r="GB146" s="105"/>
      <c r="GC146" s="105"/>
      <c r="GD146" s="105"/>
      <c r="GE146" s="105"/>
      <c r="GF146" s="105"/>
      <c r="GG146" s="105"/>
      <c r="GH146" s="105"/>
      <c r="GI146" s="105"/>
      <c r="GJ146" s="105"/>
      <c r="GK146" s="105"/>
      <c r="GL146" s="105"/>
      <c r="GM146" s="105"/>
      <c r="GN146" s="105"/>
      <c r="GO146" s="105"/>
      <c r="GP146" s="105"/>
      <c r="GQ146" s="105"/>
      <c r="GR146" s="105"/>
      <c r="GS146" s="105"/>
      <c r="GT146" s="105"/>
      <c r="GU146" s="105"/>
      <c r="GV146" s="105"/>
      <c r="GW146" s="105"/>
      <c r="GX146" s="105"/>
      <c r="GY146" s="105"/>
      <c r="GZ146" s="105"/>
      <c r="HA146" s="105"/>
      <c r="HB146" s="105"/>
      <c r="HC146" s="105"/>
      <c r="HD146" s="105"/>
      <c r="HE146" s="105"/>
      <c r="HF146" s="105"/>
      <c r="HG146" s="105"/>
      <c r="HH146" s="105"/>
      <c r="HI146" s="105"/>
      <c r="HJ146" s="105"/>
      <c r="HK146" s="105"/>
      <c r="HL146" s="105"/>
      <c r="HM146" s="105"/>
      <c r="HN146" s="105"/>
      <c r="HO146" s="105"/>
      <c r="HP146" s="105"/>
      <c r="HQ146" s="105"/>
      <c r="HR146" s="105"/>
      <c r="HS146" s="105"/>
      <c r="HT146" s="105"/>
      <c r="HU146" s="105"/>
      <c r="HV146" s="105"/>
      <c r="HW146" s="105"/>
      <c r="HX146" s="105"/>
      <c r="HY146" s="105"/>
      <c r="HZ146" s="105"/>
      <c r="IA146" s="105"/>
      <c r="IB146" s="105"/>
    </row>
    <row r="147" spans="1:236" s="116" customFormat="1" ht="26.55" customHeight="1" x14ac:dyDescent="0.25">
      <c r="A147" s="79">
        <v>141</v>
      </c>
      <c r="B147" s="113"/>
      <c r="C147" s="113"/>
      <c r="D147" s="114"/>
      <c r="E147" s="114"/>
      <c r="F147" s="115"/>
      <c r="G147" s="123" t="s">
        <v>77</v>
      </c>
      <c r="H147" s="123" t="s">
        <v>77</v>
      </c>
      <c r="I147" s="123" t="s">
        <v>77</v>
      </c>
      <c r="J147" s="123" t="s">
        <v>77</v>
      </c>
      <c r="K147" s="123" t="s">
        <v>9</v>
      </c>
      <c r="L147" s="116" t="s">
        <v>8</v>
      </c>
      <c r="M147" s="116" t="s">
        <v>8</v>
      </c>
      <c r="N147" s="116" t="s">
        <v>8</v>
      </c>
      <c r="O147" s="116" t="s">
        <v>8</v>
      </c>
      <c r="P147" s="131" t="s">
        <v>77</v>
      </c>
      <c r="Q147" s="124" t="s">
        <v>35</v>
      </c>
      <c r="R147" s="174">
        <v>0</v>
      </c>
      <c r="S147" s="175" t="s">
        <v>59</v>
      </c>
      <c r="T147" s="175" t="s">
        <v>271</v>
      </c>
      <c r="U147" s="176" t="str">
        <f t="shared" si="104"/>
        <v>&lt; 30 mn</v>
      </c>
      <c r="V147" s="177" t="s">
        <v>32</v>
      </c>
      <c r="W147" s="178" t="s">
        <v>112</v>
      </c>
      <c r="X147" s="179">
        <f t="shared" si="113"/>
        <v>0</v>
      </c>
      <c r="Y147" s="179">
        <f t="shared" si="114"/>
        <v>0</v>
      </c>
      <c r="Z147" s="179">
        <f t="shared" si="115"/>
        <v>0</v>
      </c>
      <c r="AA147" s="179">
        <f t="shared" si="116"/>
        <v>0</v>
      </c>
      <c r="AB147" s="179">
        <f t="shared" si="117"/>
        <v>0</v>
      </c>
      <c r="AC147" s="179">
        <f t="shared" si="118"/>
        <v>0</v>
      </c>
      <c r="AD147" s="179">
        <f t="shared" si="119"/>
        <v>0</v>
      </c>
      <c r="AE147" s="179">
        <f t="shared" si="120"/>
        <v>0</v>
      </c>
      <c r="AF147" s="179">
        <f t="shared" si="121"/>
        <v>0</v>
      </c>
      <c r="AG147" s="179">
        <f t="shared" si="122"/>
        <v>0</v>
      </c>
      <c r="AH147" s="179">
        <f t="shared" si="123"/>
        <v>0</v>
      </c>
      <c r="AI147" s="179">
        <f t="shared" si="124"/>
        <v>0</v>
      </c>
      <c r="AJ147" s="180">
        <f t="shared" si="143"/>
        <v>0</v>
      </c>
      <c r="AK147" s="180">
        <f t="shared" si="144"/>
        <v>0</v>
      </c>
      <c r="AL147" s="180" t="str">
        <f t="shared" si="145"/>
        <v>0</v>
      </c>
      <c r="AM147" s="180" t="str">
        <f t="shared" si="152"/>
        <v>0</v>
      </c>
      <c r="AN147" s="180" t="str">
        <f t="shared" si="153"/>
        <v>0</v>
      </c>
      <c r="AO147" s="181" t="str">
        <f t="shared" si="146"/>
        <v>NON</v>
      </c>
      <c r="AP147" s="181" t="str">
        <f t="shared" si="112"/>
        <v>NON</v>
      </c>
      <c r="AQ147" s="181" t="str">
        <f t="shared" si="154"/>
        <v>NON</v>
      </c>
      <c r="AR147" s="181" t="str">
        <f t="shared" si="125"/>
        <v>NON</v>
      </c>
      <c r="AS147" s="182">
        <f t="shared" si="126"/>
        <v>0</v>
      </c>
      <c r="AT147" s="182">
        <f t="shared" si="127"/>
        <v>0</v>
      </c>
      <c r="AU147" s="182">
        <f t="shared" si="128"/>
        <v>0</v>
      </c>
      <c r="AV147" s="182">
        <f t="shared" si="129"/>
        <v>0</v>
      </c>
      <c r="AW147" s="182">
        <f t="shared" si="130"/>
        <v>1</v>
      </c>
      <c r="AX147" s="182">
        <f t="shared" si="131"/>
        <v>1</v>
      </c>
      <c r="AY147" s="182">
        <f t="shared" si="132"/>
        <v>1</v>
      </c>
      <c r="AZ147" s="182">
        <f t="shared" si="133"/>
        <v>1</v>
      </c>
      <c r="BA147" s="182">
        <f t="shared" si="134"/>
        <v>1</v>
      </c>
      <c r="BB147" s="183">
        <f t="shared" si="147"/>
        <v>0</v>
      </c>
      <c r="BC147" s="184">
        <f t="shared" si="105"/>
        <v>11</v>
      </c>
      <c r="BD147" s="184">
        <f t="shared" si="106"/>
        <v>11</v>
      </c>
      <c r="BE147" s="185">
        <f t="shared" si="107"/>
        <v>1</v>
      </c>
      <c r="BF147" s="185">
        <f t="shared" si="135"/>
        <v>1</v>
      </c>
      <c r="BG147" s="186">
        <f t="shared" si="148"/>
        <v>1</v>
      </c>
      <c r="BH147" s="187">
        <f t="shared" si="108"/>
        <v>1</v>
      </c>
      <c r="BI147" s="187">
        <f t="shared" si="109"/>
        <v>1</v>
      </c>
      <c r="BJ147" s="187" t="str">
        <f t="shared" si="110"/>
        <v>Faible</v>
      </c>
      <c r="BK147" s="187">
        <f t="shared" si="111"/>
        <v>1</v>
      </c>
      <c r="BL147" s="187">
        <f t="shared" si="136"/>
        <v>1</v>
      </c>
      <c r="BM147" s="187">
        <f t="shared" si="137"/>
        <v>0.5</v>
      </c>
      <c r="BN147" s="187">
        <f t="shared" si="138"/>
        <v>1</v>
      </c>
      <c r="BO147" s="186">
        <f t="shared" si="149"/>
        <v>0.5</v>
      </c>
      <c r="BP147" s="188" t="str">
        <f t="shared" si="150"/>
        <v>RISQUE MINIME</v>
      </c>
      <c r="BQ147" s="182">
        <f t="shared" si="139"/>
        <v>0</v>
      </c>
      <c r="BR147" s="182">
        <f t="shared" si="140"/>
        <v>0</v>
      </c>
      <c r="BS147" s="182">
        <f t="shared" si="141"/>
        <v>0</v>
      </c>
      <c r="BT147" s="182">
        <f t="shared" si="142"/>
        <v>0</v>
      </c>
      <c r="BU147" s="182">
        <f t="shared" si="151"/>
        <v>0</v>
      </c>
      <c r="BV147" s="159" t="str">
        <f t="shared" si="155"/>
        <v>NON</v>
      </c>
      <c r="BW147" s="105"/>
      <c r="BX147" s="105"/>
      <c r="BY147" s="105"/>
      <c r="BZ147" s="105"/>
      <c r="CA147" s="105"/>
      <c r="CB147" s="105"/>
      <c r="CC147" s="105"/>
      <c r="CD147" s="105"/>
      <c r="CE147" s="105"/>
      <c r="CF147" s="105"/>
      <c r="CG147" s="105"/>
      <c r="CH147" s="105"/>
      <c r="CI147" s="105"/>
      <c r="CJ147" s="105"/>
      <c r="CK147" s="105"/>
      <c r="CL147" s="105"/>
      <c r="CM147" s="105"/>
      <c r="CN147" s="105"/>
      <c r="CO147" s="105"/>
      <c r="CP147" s="105"/>
      <c r="CQ147" s="105"/>
      <c r="CR147" s="105"/>
      <c r="CS147" s="105"/>
      <c r="CT147" s="105"/>
      <c r="CU147" s="105"/>
      <c r="CV147" s="105"/>
      <c r="CW147" s="105"/>
      <c r="CX147" s="105"/>
      <c r="CY147" s="105"/>
      <c r="CZ147" s="105"/>
      <c r="DA147" s="105"/>
      <c r="DB147" s="105"/>
      <c r="DC147" s="105"/>
      <c r="DD147" s="105"/>
      <c r="DE147" s="105"/>
      <c r="DF147" s="105"/>
      <c r="DG147" s="105"/>
      <c r="DH147" s="105"/>
      <c r="DI147" s="105"/>
      <c r="DJ147" s="105"/>
      <c r="DK147" s="105"/>
      <c r="DL147" s="105"/>
      <c r="DM147" s="105"/>
      <c r="DN147" s="105"/>
      <c r="DO147" s="105"/>
      <c r="DP147" s="105"/>
      <c r="DQ147" s="105"/>
      <c r="DR147" s="105"/>
      <c r="DS147" s="105"/>
      <c r="DT147" s="105"/>
      <c r="DU147" s="105"/>
      <c r="DV147" s="105"/>
      <c r="DW147" s="105"/>
      <c r="DX147" s="105"/>
      <c r="DY147" s="105"/>
      <c r="DZ147" s="105"/>
      <c r="EA147" s="105"/>
      <c r="EB147" s="105"/>
      <c r="EC147" s="105"/>
      <c r="ED147" s="105"/>
      <c r="EE147" s="105"/>
      <c r="EF147" s="105"/>
      <c r="EG147" s="105"/>
      <c r="EH147" s="105"/>
      <c r="EI147" s="105"/>
      <c r="EJ147" s="105"/>
      <c r="EK147" s="105"/>
      <c r="EL147" s="105"/>
      <c r="EM147" s="105"/>
      <c r="EN147" s="105"/>
      <c r="EO147" s="105"/>
      <c r="EP147" s="105"/>
      <c r="EQ147" s="105"/>
      <c r="ER147" s="105"/>
      <c r="ES147" s="105"/>
      <c r="ET147" s="105"/>
      <c r="EU147" s="105"/>
      <c r="EV147" s="105"/>
      <c r="EW147" s="105"/>
      <c r="EX147" s="105"/>
      <c r="EY147" s="105"/>
      <c r="EZ147" s="105"/>
      <c r="FA147" s="105"/>
      <c r="FB147" s="105"/>
      <c r="FC147" s="105"/>
      <c r="FD147" s="105"/>
      <c r="FE147" s="105"/>
      <c r="FF147" s="105"/>
      <c r="FG147" s="105"/>
      <c r="FH147" s="105"/>
      <c r="FI147" s="105"/>
      <c r="FJ147" s="105"/>
      <c r="FK147" s="105"/>
      <c r="FL147" s="105"/>
      <c r="FM147" s="105"/>
      <c r="FN147" s="105"/>
      <c r="FO147" s="105"/>
      <c r="FP147" s="105"/>
      <c r="FQ147" s="105"/>
      <c r="FR147" s="105"/>
      <c r="FS147" s="105"/>
      <c r="FT147" s="105"/>
      <c r="FU147" s="105"/>
      <c r="FV147" s="105"/>
      <c r="FW147" s="105"/>
      <c r="FX147" s="105"/>
      <c r="FY147" s="105"/>
      <c r="FZ147" s="105"/>
      <c r="GA147" s="105"/>
      <c r="GB147" s="105"/>
      <c r="GC147" s="105"/>
      <c r="GD147" s="105"/>
      <c r="GE147" s="105"/>
      <c r="GF147" s="105"/>
      <c r="GG147" s="105"/>
      <c r="GH147" s="105"/>
      <c r="GI147" s="105"/>
      <c r="GJ147" s="105"/>
      <c r="GK147" s="105"/>
      <c r="GL147" s="105"/>
      <c r="GM147" s="105"/>
      <c r="GN147" s="105"/>
      <c r="GO147" s="105"/>
      <c r="GP147" s="105"/>
      <c r="GQ147" s="105"/>
      <c r="GR147" s="105"/>
      <c r="GS147" s="105"/>
      <c r="GT147" s="105"/>
      <c r="GU147" s="105"/>
      <c r="GV147" s="105"/>
      <c r="GW147" s="105"/>
      <c r="GX147" s="105"/>
      <c r="GY147" s="105"/>
      <c r="GZ147" s="105"/>
      <c r="HA147" s="105"/>
      <c r="HB147" s="105"/>
      <c r="HC147" s="105"/>
      <c r="HD147" s="105"/>
      <c r="HE147" s="105"/>
      <c r="HF147" s="105"/>
      <c r="HG147" s="105"/>
      <c r="HH147" s="105"/>
      <c r="HI147" s="105"/>
      <c r="HJ147" s="105"/>
      <c r="HK147" s="105"/>
      <c r="HL147" s="105"/>
      <c r="HM147" s="105"/>
      <c r="HN147" s="105"/>
      <c r="HO147" s="105"/>
      <c r="HP147" s="105"/>
      <c r="HQ147" s="105"/>
      <c r="HR147" s="105"/>
      <c r="HS147" s="105"/>
      <c r="HT147" s="105"/>
      <c r="HU147" s="105"/>
      <c r="HV147" s="105"/>
      <c r="HW147" s="105"/>
      <c r="HX147" s="105"/>
      <c r="HY147" s="105"/>
      <c r="HZ147" s="105"/>
      <c r="IA147" s="105"/>
      <c r="IB147" s="105"/>
    </row>
    <row r="148" spans="1:236" s="116" customFormat="1" ht="26.55" customHeight="1" x14ac:dyDescent="0.25">
      <c r="A148" s="79">
        <v>142</v>
      </c>
      <c r="B148" s="113"/>
      <c r="C148" s="113"/>
      <c r="D148" s="114"/>
      <c r="E148" s="114"/>
      <c r="F148" s="115"/>
      <c r="G148" s="123" t="s">
        <v>77</v>
      </c>
      <c r="H148" s="123" t="s">
        <v>77</v>
      </c>
      <c r="I148" s="123" t="s">
        <v>77</v>
      </c>
      <c r="J148" s="123" t="s">
        <v>77</v>
      </c>
      <c r="K148" s="123" t="s">
        <v>9</v>
      </c>
      <c r="L148" s="116" t="s">
        <v>8</v>
      </c>
      <c r="M148" s="116" t="s">
        <v>8</v>
      </c>
      <c r="N148" s="116" t="s">
        <v>8</v>
      </c>
      <c r="O148" s="116" t="s">
        <v>8</v>
      </c>
      <c r="P148" s="131" t="s">
        <v>77</v>
      </c>
      <c r="Q148" s="124" t="s">
        <v>35</v>
      </c>
      <c r="R148" s="174">
        <v>0</v>
      </c>
      <c r="S148" s="175" t="s">
        <v>59</v>
      </c>
      <c r="T148" s="175" t="s">
        <v>271</v>
      </c>
      <c r="U148" s="176" t="str">
        <f t="shared" si="104"/>
        <v>&lt; 30 mn</v>
      </c>
      <c r="V148" s="177" t="s">
        <v>32</v>
      </c>
      <c r="W148" s="178" t="s">
        <v>112</v>
      </c>
      <c r="X148" s="179">
        <f t="shared" si="113"/>
        <v>0</v>
      </c>
      <c r="Y148" s="179">
        <f t="shared" si="114"/>
        <v>0</v>
      </c>
      <c r="Z148" s="179">
        <f t="shared" si="115"/>
        <v>0</v>
      </c>
      <c r="AA148" s="179">
        <f t="shared" si="116"/>
        <v>0</v>
      </c>
      <c r="AB148" s="179">
        <f t="shared" si="117"/>
        <v>0</v>
      </c>
      <c r="AC148" s="179">
        <f t="shared" si="118"/>
        <v>0</v>
      </c>
      <c r="AD148" s="179">
        <f t="shared" si="119"/>
        <v>0</v>
      </c>
      <c r="AE148" s="179">
        <f t="shared" si="120"/>
        <v>0</v>
      </c>
      <c r="AF148" s="179">
        <f t="shared" si="121"/>
        <v>0</v>
      </c>
      <c r="AG148" s="179">
        <f t="shared" si="122"/>
        <v>0</v>
      </c>
      <c r="AH148" s="179">
        <f t="shared" si="123"/>
        <v>0</v>
      </c>
      <c r="AI148" s="179">
        <f t="shared" si="124"/>
        <v>0</v>
      </c>
      <c r="AJ148" s="180">
        <f t="shared" si="143"/>
        <v>0</v>
      </c>
      <c r="AK148" s="180">
        <f t="shared" si="144"/>
        <v>0</v>
      </c>
      <c r="AL148" s="180" t="str">
        <f t="shared" si="145"/>
        <v>0</v>
      </c>
      <c r="AM148" s="180" t="str">
        <f t="shared" si="152"/>
        <v>0</v>
      </c>
      <c r="AN148" s="180" t="str">
        <f t="shared" si="153"/>
        <v>0</v>
      </c>
      <c r="AO148" s="181" t="str">
        <f t="shared" si="146"/>
        <v>NON</v>
      </c>
      <c r="AP148" s="181" t="str">
        <f t="shared" si="112"/>
        <v>NON</v>
      </c>
      <c r="AQ148" s="181" t="str">
        <f t="shared" si="154"/>
        <v>NON</v>
      </c>
      <c r="AR148" s="181" t="str">
        <f t="shared" si="125"/>
        <v>NON</v>
      </c>
      <c r="AS148" s="182">
        <f t="shared" si="126"/>
        <v>0</v>
      </c>
      <c r="AT148" s="182">
        <f t="shared" si="127"/>
        <v>0</v>
      </c>
      <c r="AU148" s="182">
        <f t="shared" si="128"/>
        <v>0</v>
      </c>
      <c r="AV148" s="182">
        <f t="shared" si="129"/>
        <v>0</v>
      </c>
      <c r="AW148" s="182">
        <f t="shared" si="130"/>
        <v>1</v>
      </c>
      <c r="AX148" s="182">
        <f t="shared" si="131"/>
        <v>1</v>
      </c>
      <c r="AY148" s="182">
        <f t="shared" si="132"/>
        <v>1</v>
      </c>
      <c r="AZ148" s="182">
        <f t="shared" si="133"/>
        <v>1</v>
      </c>
      <c r="BA148" s="182">
        <f t="shared" si="134"/>
        <v>1</v>
      </c>
      <c r="BB148" s="183">
        <f t="shared" si="147"/>
        <v>0</v>
      </c>
      <c r="BC148" s="184">
        <f t="shared" si="105"/>
        <v>11</v>
      </c>
      <c r="BD148" s="184">
        <f t="shared" si="106"/>
        <v>11</v>
      </c>
      <c r="BE148" s="185">
        <f t="shared" si="107"/>
        <v>1</v>
      </c>
      <c r="BF148" s="185">
        <f t="shared" si="135"/>
        <v>1</v>
      </c>
      <c r="BG148" s="186">
        <f t="shared" si="148"/>
        <v>1</v>
      </c>
      <c r="BH148" s="187">
        <f t="shared" si="108"/>
        <v>1</v>
      </c>
      <c r="BI148" s="187">
        <f t="shared" si="109"/>
        <v>1</v>
      </c>
      <c r="BJ148" s="187" t="str">
        <f t="shared" si="110"/>
        <v>Faible</v>
      </c>
      <c r="BK148" s="187">
        <f t="shared" si="111"/>
        <v>1</v>
      </c>
      <c r="BL148" s="187">
        <f t="shared" si="136"/>
        <v>1</v>
      </c>
      <c r="BM148" s="187">
        <f t="shared" si="137"/>
        <v>0.5</v>
      </c>
      <c r="BN148" s="187">
        <f t="shared" si="138"/>
        <v>1</v>
      </c>
      <c r="BO148" s="186">
        <f t="shared" si="149"/>
        <v>0.5</v>
      </c>
      <c r="BP148" s="188" t="str">
        <f t="shared" si="150"/>
        <v>RISQUE MINIME</v>
      </c>
      <c r="BQ148" s="182">
        <f t="shared" si="139"/>
        <v>0</v>
      </c>
      <c r="BR148" s="182">
        <f t="shared" si="140"/>
        <v>0</v>
      </c>
      <c r="BS148" s="182">
        <f t="shared" si="141"/>
        <v>0</v>
      </c>
      <c r="BT148" s="182">
        <f t="shared" si="142"/>
        <v>0</v>
      </c>
      <c r="BU148" s="182">
        <f t="shared" si="151"/>
        <v>0</v>
      </c>
      <c r="BV148" s="159" t="str">
        <f t="shared" si="155"/>
        <v>NON</v>
      </c>
      <c r="BW148" s="105"/>
      <c r="BX148" s="105"/>
      <c r="BY148" s="105"/>
      <c r="BZ148" s="105"/>
      <c r="CA148" s="105"/>
      <c r="CB148" s="105"/>
      <c r="CC148" s="105"/>
      <c r="CD148" s="105"/>
      <c r="CE148" s="105"/>
      <c r="CF148" s="105"/>
      <c r="CG148" s="105"/>
      <c r="CH148" s="105"/>
      <c r="CI148" s="105"/>
      <c r="CJ148" s="105"/>
      <c r="CK148" s="105"/>
      <c r="CL148" s="105"/>
      <c r="CM148" s="105"/>
      <c r="CN148" s="105"/>
      <c r="CO148" s="105"/>
      <c r="CP148" s="105"/>
      <c r="CQ148" s="105"/>
      <c r="CR148" s="105"/>
      <c r="CS148" s="105"/>
      <c r="CT148" s="105"/>
      <c r="CU148" s="105"/>
      <c r="CV148" s="105"/>
      <c r="CW148" s="105"/>
      <c r="CX148" s="105"/>
      <c r="CY148" s="105"/>
      <c r="CZ148" s="105"/>
      <c r="DA148" s="105"/>
      <c r="DB148" s="105"/>
      <c r="DC148" s="105"/>
      <c r="DD148" s="105"/>
      <c r="DE148" s="105"/>
      <c r="DF148" s="105"/>
      <c r="DG148" s="105"/>
      <c r="DH148" s="105"/>
      <c r="DI148" s="105"/>
      <c r="DJ148" s="105"/>
      <c r="DK148" s="105"/>
      <c r="DL148" s="105"/>
      <c r="DM148" s="105"/>
      <c r="DN148" s="105"/>
      <c r="DO148" s="105"/>
      <c r="DP148" s="105"/>
      <c r="DQ148" s="105"/>
      <c r="DR148" s="105"/>
      <c r="DS148" s="105"/>
      <c r="DT148" s="105"/>
      <c r="DU148" s="105"/>
      <c r="DV148" s="105"/>
      <c r="DW148" s="105"/>
      <c r="DX148" s="105"/>
      <c r="DY148" s="105"/>
      <c r="DZ148" s="105"/>
      <c r="EA148" s="105"/>
      <c r="EB148" s="105"/>
      <c r="EC148" s="105"/>
      <c r="ED148" s="105"/>
      <c r="EE148" s="105"/>
      <c r="EF148" s="105"/>
      <c r="EG148" s="105"/>
      <c r="EH148" s="105"/>
      <c r="EI148" s="105"/>
      <c r="EJ148" s="105"/>
      <c r="EK148" s="105"/>
      <c r="EL148" s="105"/>
      <c r="EM148" s="105"/>
      <c r="EN148" s="105"/>
      <c r="EO148" s="105"/>
      <c r="EP148" s="105"/>
      <c r="EQ148" s="105"/>
      <c r="ER148" s="105"/>
      <c r="ES148" s="105"/>
      <c r="ET148" s="105"/>
      <c r="EU148" s="105"/>
      <c r="EV148" s="105"/>
      <c r="EW148" s="105"/>
      <c r="EX148" s="105"/>
      <c r="EY148" s="105"/>
      <c r="EZ148" s="105"/>
      <c r="FA148" s="105"/>
      <c r="FB148" s="105"/>
      <c r="FC148" s="105"/>
      <c r="FD148" s="105"/>
      <c r="FE148" s="105"/>
      <c r="FF148" s="105"/>
      <c r="FG148" s="105"/>
      <c r="FH148" s="105"/>
      <c r="FI148" s="105"/>
      <c r="FJ148" s="105"/>
      <c r="FK148" s="105"/>
      <c r="FL148" s="105"/>
      <c r="FM148" s="105"/>
      <c r="FN148" s="105"/>
      <c r="FO148" s="105"/>
      <c r="FP148" s="105"/>
      <c r="FQ148" s="105"/>
      <c r="FR148" s="105"/>
      <c r="FS148" s="105"/>
      <c r="FT148" s="105"/>
      <c r="FU148" s="105"/>
      <c r="FV148" s="105"/>
      <c r="FW148" s="105"/>
      <c r="FX148" s="105"/>
      <c r="FY148" s="105"/>
      <c r="FZ148" s="105"/>
      <c r="GA148" s="105"/>
      <c r="GB148" s="105"/>
      <c r="GC148" s="105"/>
      <c r="GD148" s="105"/>
      <c r="GE148" s="105"/>
      <c r="GF148" s="105"/>
      <c r="GG148" s="105"/>
      <c r="GH148" s="105"/>
      <c r="GI148" s="105"/>
      <c r="GJ148" s="105"/>
      <c r="GK148" s="105"/>
      <c r="GL148" s="105"/>
      <c r="GM148" s="105"/>
      <c r="GN148" s="105"/>
      <c r="GO148" s="105"/>
      <c r="GP148" s="105"/>
      <c r="GQ148" s="105"/>
      <c r="GR148" s="105"/>
      <c r="GS148" s="105"/>
      <c r="GT148" s="105"/>
      <c r="GU148" s="105"/>
      <c r="GV148" s="105"/>
      <c r="GW148" s="105"/>
      <c r="GX148" s="105"/>
      <c r="GY148" s="105"/>
      <c r="GZ148" s="105"/>
      <c r="HA148" s="105"/>
      <c r="HB148" s="105"/>
      <c r="HC148" s="105"/>
      <c r="HD148" s="105"/>
      <c r="HE148" s="105"/>
      <c r="HF148" s="105"/>
      <c r="HG148" s="105"/>
      <c r="HH148" s="105"/>
      <c r="HI148" s="105"/>
      <c r="HJ148" s="105"/>
      <c r="HK148" s="105"/>
      <c r="HL148" s="105"/>
      <c r="HM148" s="105"/>
      <c r="HN148" s="105"/>
      <c r="HO148" s="105"/>
      <c r="HP148" s="105"/>
      <c r="HQ148" s="105"/>
      <c r="HR148" s="105"/>
      <c r="HS148" s="105"/>
      <c r="HT148" s="105"/>
      <c r="HU148" s="105"/>
      <c r="HV148" s="105"/>
      <c r="HW148" s="105"/>
      <c r="HX148" s="105"/>
      <c r="HY148" s="105"/>
      <c r="HZ148" s="105"/>
      <c r="IA148" s="105"/>
      <c r="IB148" s="105"/>
    </row>
    <row r="149" spans="1:236" s="116" customFormat="1" ht="26.55" customHeight="1" x14ac:dyDescent="0.25">
      <c r="A149" s="79">
        <v>143</v>
      </c>
      <c r="B149" s="113"/>
      <c r="C149" s="113"/>
      <c r="D149" s="114"/>
      <c r="E149" s="114"/>
      <c r="F149" s="115"/>
      <c r="G149" s="123" t="s">
        <v>77</v>
      </c>
      <c r="H149" s="123" t="s">
        <v>77</v>
      </c>
      <c r="I149" s="123" t="s">
        <v>77</v>
      </c>
      <c r="J149" s="123" t="s">
        <v>77</v>
      </c>
      <c r="K149" s="123" t="s">
        <v>9</v>
      </c>
      <c r="L149" s="116" t="s">
        <v>8</v>
      </c>
      <c r="M149" s="116" t="s">
        <v>8</v>
      </c>
      <c r="N149" s="116" t="s">
        <v>8</v>
      </c>
      <c r="O149" s="116" t="s">
        <v>8</v>
      </c>
      <c r="P149" s="131" t="s">
        <v>77</v>
      </c>
      <c r="Q149" s="124" t="s">
        <v>35</v>
      </c>
      <c r="R149" s="174">
        <v>0</v>
      </c>
      <c r="S149" s="175" t="s">
        <v>59</v>
      </c>
      <c r="T149" s="175" t="s">
        <v>271</v>
      </c>
      <c r="U149" s="176" t="str">
        <f t="shared" si="104"/>
        <v>&lt; 30 mn</v>
      </c>
      <c r="V149" s="177" t="s">
        <v>32</v>
      </c>
      <c r="W149" s="178" t="s">
        <v>112</v>
      </c>
      <c r="X149" s="179">
        <f t="shared" si="113"/>
        <v>0</v>
      </c>
      <c r="Y149" s="179">
        <f t="shared" si="114"/>
        <v>0</v>
      </c>
      <c r="Z149" s="179">
        <f t="shared" si="115"/>
        <v>0</v>
      </c>
      <c r="AA149" s="179">
        <f t="shared" si="116"/>
        <v>0</v>
      </c>
      <c r="AB149" s="179">
        <f t="shared" si="117"/>
        <v>0</v>
      </c>
      <c r="AC149" s="179">
        <f t="shared" si="118"/>
        <v>0</v>
      </c>
      <c r="AD149" s="179">
        <f t="shared" si="119"/>
        <v>0</v>
      </c>
      <c r="AE149" s="179">
        <f t="shared" si="120"/>
        <v>0</v>
      </c>
      <c r="AF149" s="179">
        <f t="shared" si="121"/>
        <v>0</v>
      </c>
      <c r="AG149" s="179">
        <f t="shared" si="122"/>
        <v>0</v>
      </c>
      <c r="AH149" s="179">
        <f t="shared" si="123"/>
        <v>0</v>
      </c>
      <c r="AI149" s="179">
        <f t="shared" si="124"/>
        <v>0</v>
      </c>
      <c r="AJ149" s="180">
        <f t="shared" si="143"/>
        <v>0</v>
      </c>
      <c r="AK149" s="180">
        <f t="shared" si="144"/>
        <v>0</v>
      </c>
      <c r="AL149" s="180" t="str">
        <f t="shared" si="145"/>
        <v>0</v>
      </c>
      <c r="AM149" s="180" t="str">
        <f t="shared" si="152"/>
        <v>0</v>
      </c>
      <c r="AN149" s="180" t="str">
        <f t="shared" si="153"/>
        <v>0</v>
      </c>
      <c r="AO149" s="181" t="str">
        <f t="shared" si="146"/>
        <v>NON</v>
      </c>
      <c r="AP149" s="181" t="str">
        <f t="shared" si="112"/>
        <v>NON</v>
      </c>
      <c r="AQ149" s="181" t="str">
        <f t="shared" si="154"/>
        <v>NON</v>
      </c>
      <c r="AR149" s="181" t="str">
        <f t="shared" si="125"/>
        <v>NON</v>
      </c>
      <c r="AS149" s="182">
        <f t="shared" si="126"/>
        <v>0</v>
      </c>
      <c r="AT149" s="182">
        <f t="shared" si="127"/>
        <v>0</v>
      </c>
      <c r="AU149" s="182">
        <f t="shared" si="128"/>
        <v>0</v>
      </c>
      <c r="AV149" s="182">
        <f t="shared" si="129"/>
        <v>0</v>
      </c>
      <c r="AW149" s="182">
        <f t="shared" si="130"/>
        <v>1</v>
      </c>
      <c r="AX149" s="182">
        <f t="shared" si="131"/>
        <v>1</v>
      </c>
      <c r="AY149" s="182">
        <f t="shared" si="132"/>
        <v>1</v>
      </c>
      <c r="AZ149" s="182">
        <f t="shared" si="133"/>
        <v>1</v>
      </c>
      <c r="BA149" s="182">
        <f t="shared" si="134"/>
        <v>1</v>
      </c>
      <c r="BB149" s="183">
        <f t="shared" si="147"/>
        <v>0</v>
      </c>
      <c r="BC149" s="184">
        <f t="shared" si="105"/>
        <v>11</v>
      </c>
      <c r="BD149" s="184">
        <f t="shared" si="106"/>
        <v>11</v>
      </c>
      <c r="BE149" s="185">
        <f t="shared" si="107"/>
        <v>1</v>
      </c>
      <c r="BF149" s="185">
        <f t="shared" si="135"/>
        <v>1</v>
      </c>
      <c r="BG149" s="186">
        <f t="shared" si="148"/>
        <v>1</v>
      </c>
      <c r="BH149" s="187">
        <f t="shared" si="108"/>
        <v>1</v>
      </c>
      <c r="BI149" s="187">
        <f t="shared" si="109"/>
        <v>1</v>
      </c>
      <c r="BJ149" s="187" t="str">
        <f t="shared" si="110"/>
        <v>Faible</v>
      </c>
      <c r="BK149" s="187">
        <f t="shared" si="111"/>
        <v>1</v>
      </c>
      <c r="BL149" s="187">
        <f t="shared" si="136"/>
        <v>1</v>
      </c>
      <c r="BM149" s="187">
        <f t="shared" si="137"/>
        <v>0.5</v>
      </c>
      <c r="BN149" s="187">
        <f t="shared" si="138"/>
        <v>1</v>
      </c>
      <c r="BO149" s="186">
        <f t="shared" si="149"/>
        <v>0.5</v>
      </c>
      <c r="BP149" s="188" t="str">
        <f t="shared" si="150"/>
        <v>RISQUE MINIME</v>
      </c>
      <c r="BQ149" s="182">
        <f t="shared" si="139"/>
        <v>0</v>
      </c>
      <c r="BR149" s="182">
        <f t="shared" si="140"/>
        <v>0</v>
      </c>
      <c r="BS149" s="182">
        <f t="shared" si="141"/>
        <v>0</v>
      </c>
      <c r="BT149" s="182">
        <f t="shared" si="142"/>
        <v>0</v>
      </c>
      <c r="BU149" s="182">
        <f t="shared" si="151"/>
        <v>0</v>
      </c>
      <c r="BV149" s="159" t="str">
        <f t="shared" si="155"/>
        <v>NON</v>
      </c>
      <c r="BW149" s="105"/>
      <c r="BX149" s="105"/>
      <c r="BY149" s="105"/>
      <c r="BZ149" s="105"/>
      <c r="CA149" s="105"/>
      <c r="CB149" s="105"/>
      <c r="CC149" s="105"/>
      <c r="CD149" s="105"/>
      <c r="CE149" s="105"/>
      <c r="CF149" s="105"/>
      <c r="CG149" s="105"/>
      <c r="CH149" s="105"/>
      <c r="CI149" s="105"/>
      <c r="CJ149" s="105"/>
      <c r="CK149" s="105"/>
      <c r="CL149" s="105"/>
      <c r="CM149" s="105"/>
      <c r="CN149" s="105"/>
      <c r="CO149" s="105"/>
      <c r="CP149" s="105"/>
      <c r="CQ149" s="105"/>
      <c r="CR149" s="105"/>
      <c r="CS149" s="105"/>
      <c r="CT149" s="105"/>
      <c r="CU149" s="105"/>
      <c r="CV149" s="105"/>
      <c r="CW149" s="105"/>
      <c r="CX149" s="105"/>
      <c r="CY149" s="105"/>
      <c r="CZ149" s="105"/>
      <c r="DA149" s="105"/>
      <c r="DB149" s="105"/>
      <c r="DC149" s="105"/>
      <c r="DD149" s="105"/>
      <c r="DE149" s="105"/>
      <c r="DF149" s="105"/>
      <c r="DG149" s="105"/>
      <c r="DH149" s="105"/>
      <c r="DI149" s="105"/>
      <c r="DJ149" s="105"/>
      <c r="DK149" s="105"/>
      <c r="DL149" s="105"/>
      <c r="DM149" s="105"/>
      <c r="DN149" s="105"/>
      <c r="DO149" s="105"/>
      <c r="DP149" s="105"/>
      <c r="DQ149" s="105"/>
      <c r="DR149" s="105"/>
      <c r="DS149" s="105"/>
      <c r="DT149" s="105"/>
      <c r="DU149" s="105"/>
      <c r="DV149" s="105"/>
      <c r="DW149" s="105"/>
      <c r="DX149" s="105"/>
      <c r="DY149" s="105"/>
      <c r="DZ149" s="105"/>
      <c r="EA149" s="105"/>
      <c r="EB149" s="105"/>
      <c r="EC149" s="105"/>
      <c r="ED149" s="105"/>
      <c r="EE149" s="105"/>
      <c r="EF149" s="105"/>
      <c r="EG149" s="105"/>
      <c r="EH149" s="105"/>
      <c r="EI149" s="105"/>
      <c r="EJ149" s="105"/>
      <c r="EK149" s="105"/>
      <c r="EL149" s="105"/>
      <c r="EM149" s="105"/>
      <c r="EN149" s="105"/>
      <c r="EO149" s="105"/>
      <c r="EP149" s="105"/>
      <c r="EQ149" s="105"/>
      <c r="ER149" s="105"/>
      <c r="ES149" s="105"/>
      <c r="ET149" s="105"/>
      <c r="EU149" s="105"/>
      <c r="EV149" s="105"/>
      <c r="EW149" s="105"/>
      <c r="EX149" s="105"/>
      <c r="EY149" s="105"/>
      <c r="EZ149" s="105"/>
      <c r="FA149" s="105"/>
      <c r="FB149" s="105"/>
      <c r="FC149" s="105"/>
      <c r="FD149" s="105"/>
      <c r="FE149" s="105"/>
      <c r="FF149" s="105"/>
      <c r="FG149" s="105"/>
      <c r="FH149" s="105"/>
      <c r="FI149" s="105"/>
      <c r="FJ149" s="105"/>
      <c r="FK149" s="105"/>
      <c r="FL149" s="105"/>
      <c r="FM149" s="105"/>
      <c r="FN149" s="105"/>
      <c r="FO149" s="105"/>
      <c r="FP149" s="105"/>
      <c r="FQ149" s="105"/>
      <c r="FR149" s="105"/>
      <c r="FS149" s="105"/>
      <c r="FT149" s="105"/>
      <c r="FU149" s="105"/>
      <c r="FV149" s="105"/>
      <c r="FW149" s="105"/>
      <c r="FX149" s="105"/>
      <c r="FY149" s="105"/>
      <c r="FZ149" s="105"/>
      <c r="GA149" s="105"/>
      <c r="GB149" s="105"/>
      <c r="GC149" s="105"/>
      <c r="GD149" s="105"/>
      <c r="GE149" s="105"/>
      <c r="GF149" s="105"/>
      <c r="GG149" s="105"/>
      <c r="GH149" s="105"/>
      <c r="GI149" s="105"/>
      <c r="GJ149" s="105"/>
      <c r="GK149" s="105"/>
      <c r="GL149" s="105"/>
      <c r="GM149" s="105"/>
      <c r="GN149" s="105"/>
      <c r="GO149" s="105"/>
      <c r="GP149" s="105"/>
      <c r="GQ149" s="105"/>
      <c r="GR149" s="105"/>
      <c r="GS149" s="105"/>
      <c r="GT149" s="105"/>
      <c r="GU149" s="105"/>
      <c r="GV149" s="105"/>
      <c r="GW149" s="105"/>
      <c r="GX149" s="105"/>
      <c r="GY149" s="105"/>
      <c r="GZ149" s="105"/>
      <c r="HA149" s="105"/>
      <c r="HB149" s="105"/>
      <c r="HC149" s="105"/>
      <c r="HD149" s="105"/>
      <c r="HE149" s="105"/>
      <c r="HF149" s="105"/>
      <c r="HG149" s="105"/>
      <c r="HH149" s="105"/>
      <c r="HI149" s="105"/>
      <c r="HJ149" s="105"/>
      <c r="HK149" s="105"/>
      <c r="HL149" s="105"/>
      <c r="HM149" s="105"/>
      <c r="HN149" s="105"/>
      <c r="HO149" s="105"/>
      <c r="HP149" s="105"/>
      <c r="HQ149" s="105"/>
      <c r="HR149" s="105"/>
      <c r="HS149" s="105"/>
      <c r="HT149" s="105"/>
      <c r="HU149" s="105"/>
      <c r="HV149" s="105"/>
      <c r="HW149" s="105"/>
      <c r="HX149" s="105"/>
      <c r="HY149" s="105"/>
      <c r="HZ149" s="105"/>
      <c r="IA149" s="105"/>
      <c r="IB149" s="105"/>
    </row>
    <row r="150" spans="1:236" s="116" customFormat="1" ht="26.55" customHeight="1" x14ac:dyDescent="0.25">
      <c r="A150" s="79">
        <v>144</v>
      </c>
      <c r="B150" s="113"/>
      <c r="C150" s="113"/>
      <c r="D150" s="114"/>
      <c r="E150" s="114"/>
      <c r="F150" s="115"/>
      <c r="G150" s="123" t="s">
        <v>77</v>
      </c>
      <c r="H150" s="123" t="s">
        <v>77</v>
      </c>
      <c r="I150" s="123" t="s">
        <v>77</v>
      </c>
      <c r="J150" s="123" t="s">
        <v>77</v>
      </c>
      <c r="K150" s="123" t="s">
        <v>9</v>
      </c>
      <c r="L150" s="116" t="s">
        <v>8</v>
      </c>
      <c r="M150" s="116" t="s">
        <v>8</v>
      </c>
      <c r="N150" s="116" t="s">
        <v>8</v>
      </c>
      <c r="O150" s="116" t="s">
        <v>8</v>
      </c>
      <c r="P150" s="131" t="s">
        <v>77</v>
      </c>
      <c r="Q150" s="124" t="s">
        <v>35</v>
      </c>
      <c r="R150" s="174">
        <v>0</v>
      </c>
      <c r="S150" s="175" t="s">
        <v>59</v>
      </c>
      <c r="T150" s="175" t="s">
        <v>271</v>
      </c>
      <c r="U150" s="176" t="str">
        <f t="shared" si="104"/>
        <v>&lt; 30 mn</v>
      </c>
      <c r="V150" s="177" t="s">
        <v>32</v>
      </c>
      <c r="W150" s="178" t="s">
        <v>112</v>
      </c>
      <c r="X150" s="179">
        <f t="shared" si="113"/>
        <v>0</v>
      </c>
      <c r="Y150" s="179">
        <f t="shared" si="114"/>
        <v>0</v>
      </c>
      <c r="Z150" s="179">
        <f t="shared" si="115"/>
        <v>0</v>
      </c>
      <c r="AA150" s="179">
        <f t="shared" si="116"/>
        <v>0</v>
      </c>
      <c r="AB150" s="179">
        <f t="shared" si="117"/>
        <v>0</v>
      </c>
      <c r="AC150" s="179">
        <f t="shared" si="118"/>
        <v>0</v>
      </c>
      <c r="AD150" s="179">
        <f t="shared" si="119"/>
        <v>0</v>
      </c>
      <c r="AE150" s="179">
        <f t="shared" si="120"/>
        <v>0</v>
      </c>
      <c r="AF150" s="179">
        <f t="shared" si="121"/>
        <v>0</v>
      </c>
      <c r="AG150" s="179">
        <f t="shared" si="122"/>
        <v>0</v>
      </c>
      <c r="AH150" s="179">
        <f t="shared" si="123"/>
        <v>0</v>
      </c>
      <c r="AI150" s="179">
        <f t="shared" si="124"/>
        <v>0</v>
      </c>
      <c r="AJ150" s="180">
        <f t="shared" si="143"/>
        <v>0</v>
      </c>
      <c r="AK150" s="180">
        <f t="shared" si="144"/>
        <v>0</v>
      </c>
      <c r="AL150" s="180" t="str">
        <f t="shared" si="145"/>
        <v>0</v>
      </c>
      <c r="AM150" s="180" t="str">
        <f t="shared" si="152"/>
        <v>0</v>
      </c>
      <c r="AN150" s="180" t="str">
        <f t="shared" si="153"/>
        <v>0</v>
      </c>
      <c r="AO150" s="181" t="str">
        <f t="shared" si="146"/>
        <v>NON</v>
      </c>
      <c r="AP150" s="181" t="str">
        <f t="shared" si="112"/>
        <v>NON</v>
      </c>
      <c r="AQ150" s="181" t="str">
        <f t="shared" si="154"/>
        <v>NON</v>
      </c>
      <c r="AR150" s="181" t="str">
        <f t="shared" si="125"/>
        <v>NON</v>
      </c>
      <c r="AS150" s="182">
        <f t="shared" si="126"/>
        <v>0</v>
      </c>
      <c r="AT150" s="182">
        <f t="shared" si="127"/>
        <v>0</v>
      </c>
      <c r="AU150" s="182">
        <f t="shared" si="128"/>
        <v>0</v>
      </c>
      <c r="AV150" s="182">
        <f t="shared" si="129"/>
        <v>0</v>
      </c>
      <c r="AW150" s="182">
        <f t="shared" si="130"/>
        <v>1</v>
      </c>
      <c r="AX150" s="182">
        <f t="shared" si="131"/>
        <v>1</v>
      </c>
      <c r="AY150" s="182">
        <f t="shared" si="132"/>
        <v>1</v>
      </c>
      <c r="AZ150" s="182">
        <f t="shared" si="133"/>
        <v>1</v>
      </c>
      <c r="BA150" s="182">
        <f t="shared" si="134"/>
        <v>1</v>
      </c>
      <c r="BB150" s="183">
        <f t="shared" si="147"/>
        <v>0</v>
      </c>
      <c r="BC150" s="184">
        <f t="shared" si="105"/>
        <v>11</v>
      </c>
      <c r="BD150" s="184">
        <f t="shared" si="106"/>
        <v>11</v>
      </c>
      <c r="BE150" s="185">
        <f t="shared" si="107"/>
        <v>1</v>
      </c>
      <c r="BF150" s="185">
        <f t="shared" si="135"/>
        <v>1</v>
      </c>
      <c r="BG150" s="186">
        <f t="shared" si="148"/>
        <v>1</v>
      </c>
      <c r="BH150" s="187">
        <f t="shared" si="108"/>
        <v>1</v>
      </c>
      <c r="BI150" s="187">
        <f t="shared" si="109"/>
        <v>1</v>
      </c>
      <c r="BJ150" s="187" t="str">
        <f t="shared" si="110"/>
        <v>Faible</v>
      </c>
      <c r="BK150" s="187">
        <f t="shared" si="111"/>
        <v>1</v>
      </c>
      <c r="BL150" s="187">
        <f t="shared" si="136"/>
        <v>1</v>
      </c>
      <c r="BM150" s="187">
        <f t="shared" si="137"/>
        <v>0.5</v>
      </c>
      <c r="BN150" s="187">
        <f t="shared" si="138"/>
        <v>1</v>
      </c>
      <c r="BO150" s="186">
        <f t="shared" si="149"/>
        <v>0.5</v>
      </c>
      <c r="BP150" s="188" t="str">
        <f t="shared" si="150"/>
        <v>RISQUE MINIME</v>
      </c>
      <c r="BQ150" s="182">
        <f t="shared" si="139"/>
        <v>0</v>
      </c>
      <c r="BR150" s="182">
        <f t="shared" si="140"/>
        <v>0</v>
      </c>
      <c r="BS150" s="182">
        <f t="shared" si="141"/>
        <v>0</v>
      </c>
      <c r="BT150" s="182">
        <f t="shared" si="142"/>
        <v>0</v>
      </c>
      <c r="BU150" s="182">
        <f t="shared" si="151"/>
        <v>0</v>
      </c>
      <c r="BV150" s="159" t="str">
        <f t="shared" si="155"/>
        <v>NON</v>
      </c>
      <c r="BW150" s="105"/>
      <c r="BX150" s="105"/>
      <c r="BY150" s="105"/>
      <c r="BZ150" s="105"/>
      <c r="CA150" s="105"/>
      <c r="CB150" s="105"/>
      <c r="CC150" s="105"/>
      <c r="CD150" s="105"/>
      <c r="CE150" s="105"/>
      <c r="CF150" s="105"/>
      <c r="CG150" s="105"/>
      <c r="CH150" s="105"/>
      <c r="CI150" s="105"/>
      <c r="CJ150" s="105"/>
      <c r="CK150" s="105"/>
      <c r="CL150" s="105"/>
      <c r="CM150" s="105"/>
      <c r="CN150" s="105"/>
      <c r="CO150" s="105"/>
      <c r="CP150" s="105"/>
      <c r="CQ150" s="105"/>
      <c r="CR150" s="105"/>
      <c r="CS150" s="105"/>
      <c r="CT150" s="105"/>
      <c r="CU150" s="105"/>
      <c r="CV150" s="105"/>
      <c r="CW150" s="105"/>
      <c r="CX150" s="105"/>
      <c r="CY150" s="105"/>
      <c r="CZ150" s="105"/>
      <c r="DA150" s="105"/>
      <c r="DB150" s="105"/>
      <c r="DC150" s="105"/>
      <c r="DD150" s="105"/>
      <c r="DE150" s="105"/>
      <c r="DF150" s="105"/>
      <c r="DG150" s="105"/>
      <c r="DH150" s="105"/>
      <c r="DI150" s="105"/>
      <c r="DJ150" s="105"/>
      <c r="DK150" s="105"/>
      <c r="DL150" s="105"/>
      <c r="DM150" s="105"/>
      <c r="DN150" s="105"/>
      <c r="DO150" s="105"/>
      <c r="DP150" s="105"/>
      <c r="DQ150" s="105"/>
      <c r="DR150" s="105"/>
      <c r="DS150" s="105"/>
      <c r="DT150" s="105"/>
      <c r="DU150" s="105"/>
      <c r="DV150" s="105"/>
      <c r="DW150" s="105"/>
      <c r="DX150" s="105"/>
      <c r="DY150" s="105"/>
      <c r="DZ150" s="105"/>
      <c r="EA150" s="105"/>
      <c r="EB150" s="105"/>
      <c r="EC150" s="105"/>
      <c r="ED150" s="105"/>
      <c r="EE150" s="105"/>
      <c r="EF150" s="105"/>
      <c r="EG150" s="105"/>
      <c r="EH150" s="105"/>
      <c r="EI150" s="105"/>
      <c r="EJ150" s="105"/>
      <c r="EK150" s="105"/>
      <c r="EL150" s="105"/>
      <c r="EM150" s="105"/>
      <c r="EN150" s="105"/>
      <c r="EO150" s="105"/>
      <c r="EP150" s="105"/>
      <c r="EQ150" s="105"/>
      <c r="ER150" s="105"/>
      <c r="ES150" s="105"/>
      <c r="ET150" s="105"/>
      <c r="EU150" s="105"/>
      <c r="EV150" s="105"/>
      <c r="EW150" s="105"/>
      <c r="EX150" s="105"/>
      <c r="EY150" s="105"/>
      <c r="EZ150" s="105"/>
      <c r="FA150" s="105"/>
      <c r="FB150" s="105"/>
      <c r="FC150" s="105"/>
      <c r="FD150" s="105"/>
      <c r="FE150" s="105"/>
      <c r="FF150" s="105"/>
      <c r="FG150" s="105"/>
      <c r="FH150" s="105"/>
      <c r="FI150" s="105"/>
      <c r="FJ150" s="105"/>
      <c r="FK150" s="105"/>
      <c r="FL150" s="105"/>
      <c r="FM150" s="105"/>
      <c r="FN150" s="105"/>
      <c r="FO150" s="105"/>
      <c r="FP150" s="105"/>
      <c r="FQ150" s="105"/>
      <c r="FR150" s="105"/>
      <c r="FS150" s="105"/>
      <c r="FT150" s="105"/>
      <c r="FU150" s="105"/>
      <c r="FV150" s="105"/>
      <c r="FW150" s="105"/>
      <c r="FX150" s="105"/>
      <c r="FY150" s="105"/>
      <c r="FZ150" s="105"/>
      <c r="GA150" s="105"/>
      <c r="GB150" s="105"/>
      <c r="GC150" s="105"/>
      <c r="GD150" s="105"/>
      <c r="GE150" s="105"/>
      <c r="GF150" s="105"/>
      <c r="GG150" s="105"/>
      <c r="GH150" s="105"/>
      <c r="GI150" s="105"/>
      <c r="GJ150" s="105"/>
      <c r="GK150" s="105"/>
      <c r="GL150" s="105"/>
      <c r="GM150" s="105"/>
      <c r="GN150" s="105"/>
      <c r="GO150" s="105"/>
      <c r="GP150" s="105"/>
      <c r="GQ150" s="105"/>
      <c r="GR150" s="105"/>
      <c r="GS150" s="105"/>
      <c r="GT150" s="105"/>
      <c r="GU150" s="105"/>
      <c r="GV150" s="105"/>
      <c r="GW150" s="105"/>
      <c r="GX150" s="105"/>
      <c r="GY150" s="105"/>
      <c r="GZ150" s="105"/>
      <c r="HA150" s="105"/>
      <c r="HB150" s="105"/>
      <c r="HC150" s="105"/>
      <c r="HD150" s="105"/>
      <c r="HE150" s="105"/>
      <c r="HF150" s="105"/>
      <c r="HG150" s="105"/>
      <c r="HH150" s="105"/>
      <c r="HI150" s="105"/>
      <c r="HJ150" s="105"/>
      <c r="HK150" s="105"/>
      <c r="HL150" s="105"/>
      <c r="HM150" s="105"/>
      <c r="HN150" s="105"/>
      <c r="HO150" s="105"/>
      <c r="HP150" s="105"/>
      <c r="HQ150" s="105"/>
      <c r="HR150" s="105"/>
      <c r="HS150" s="105"/>
      <c r="HT150" s="105"/>
      <c r="HU150" s="105"/>
      <c r="HV150" s="105"/>
      <c r="HW150" s="105"/>
      <c r="HX150" s="105"/>
      <c r="HY150" s="105"/>
      <c r="HZ150" s="105"/>
      <c r="IA150" s="105"/>
      <c r="IB150" s="105"/>
    </row>
    <row r="151" spans="1:236" s="116" customFormat="1" ht="26.55" customHeight="1" x14ac:dyDescent="0.25">
      <c r="A151" s="79">
        <v>145</v>
      </c>
      <c r="B151" s="113"/>
      <c r="C151" s="113"/>
      <c r="D151" s="114"/>
      <c r="E151" s="114"/>
      <c r="F151" s="115"/>
      <c r="G151" s="123" t="s">
        <v>77</v>
      </c>
      <c r="H151" s="123" t="s">
        <v>77</v>
      </c>
      <c r="I151" s="123" t="s">
        <v>77</v>
      </c>
      <c r="J151" s="123" t="s">
        <v>77</v>
      </c>
      <c r="K151" s="123" t="s">
        <v>9</v>
      </c>
      <c r="L151" s="116" t="s">
        <v>8</v>
      </c>
      <c r="M151" s="116" t="s">
        <v>8</v>
      </c>
      <c r="N151" s="116" t="s">
        <v>8</v>
      </c>
      <c r="O151" s="116" t="s">
        <v>8</v>
      </c>
      <c r="P151" s="131" t="s">
        <v>77</v>
      </c>
      <c r="Q151" s="124" t="s">
        <v>35</v>
      </c>
      <c r="R151" s="174">
        <v>0</v>
      </c>
      <c r="S151" s="175" t="s">
        <v>59</v>
      </c>
      <c r="T151" s="175" t="s">
        <v>271</v>
      </c>
      <c r="U151" s="176" t="str">
        <f t="shared" si="104"/>
        <v>&lt; 30 mn</v>
      </c>
      <c r="V151" s="177" t="s">
        <v>32</v>
      </c>
      <c r="W151" s="178" t="s">
        <v>112</v>
      </c>
      <c r="X151" s="179">
        <f t="shared" si="113"/>
        <v>0</v>
      </c>
      <c r="Y151" s="179">
        <f t="shared" si="114"/>
        <v>0</v>
      </c>
      <c r="Z151" s="179">
        <f t="shared" si="115"/>
        <v>0</v>
      </c>
      <c r="AA151" s="179">
        <f t="shared" si="116"/>
        <v>0</v>
      </c>
      <c r="AB151" s="179">
        <f t="shared" si="117"/>
        <v>0</v>
      </c>
      <c r="AC151" s="179">
        <f t="shared" si="118"/>
        <v>0</v>
      </c>
      <c r="AD151" s="179">
        <f t="shared" si="119"/>
        <v>0</v>
      </c>
      <c r="AE151" s="179">
        <f t="shared" si="120"/>
        <v>0</v>
      </c>
      <c r="AF151" s="179">
        <f t="shared" si="121"/>
        <v>0</v>
      </c>
      <c r="AG151" s="179">
        <f t="shared" si="122"/>
        <v>0</v>
      </c>
      <c r="AH151" s="179">
        <f t="shared" si="123"/>
        <v>0</v>
      </c>
      <c r="AI151" s="179">
        <f t="shared" si="124"/>
        <v>0</v>
      </c>
      <c r="AJ151" s="180">
        <f t="shared" si="143"/>
        <v>0</v>
      </c>
      <c r="AK151" s="180">
        <f t="shared" si="144"/>
        <v>0</v>
      </c>
      <c r="AL151" s="180" t="str">
        <f t="shared" si="145"/>
        <v>0</v>
      </c>
      <c r="AM151" s="180" t="str">
        <f t="shared" si="152"/>
        <v>0</v>
      </c>
      <c r="AN151" s="180" t="str">
        <f t="shared" si="153"/>
        <v>0</v>
      </c>
      <c r="AO151" s="181" t="str">
        <f t="shared" si="146"/>
        <v>NON</v>
      </c>
      <c r="AP151" s="181" t="str">
        <f t="shared" si="112"/>
        <v>NON</v>
      </c>
      <c r="AQ151" s="181" t="str">
        <f t="shared" si="154"/>
        <v>NON</v>
      </c>
      <c r="AR151" s="181" t="str">
        <f t="shared" si="125"/>
        <v>NON</v>
      </c>
      <c r="AS151" s="182">
        <f t="shared" si="126"/>
        <v>0</v>
      </c>
      <c r="AT151" s="182">
        <f t="shared" si="127"/>
        <v>0</v>
      </c>
      <c r="AU151" s="182">
        <f t="shared" si="128"/>
        <v>0</v>
      </c>
      <c r="AV151" s="182">
        <f t="shared" si="129"/>
        <v>0</v>
      </c>
      <c r="AW151" s="182">
        <f t="shared" si="130"/>
        <v>1</v>
      </c>
      <c r="AX151" s="182">
        <f t="shared" si="131"/>
        <v>1</v>
      </c>
      <c r="AY151" s="182">
        <f t="shared" si="132"/>
        <v>1</v>
      </c>
      <c r="AZ151" s="182">
        <f t="shared" si="133"/>
        <v>1</v>
      </c>
      <c r="BA151" s="182">
        <f t="shared" si="134"/>
        <v>1</v>
      </c>
      <c r="BB151" s="183">
        <f t="shared" si="147"/>
        <v>0</v>
      </c>
      <c r="BC151" s="184">
        <f t="shared" si="105"/>
        <v>11</v>
      </c>
      <c r="BD151" s="184">
        <f t="shared" si="106"/>
        <v>11</v>
      </c>
      <c r="BE151" s="185">
        <f t="shared" si="107"/>
        <v>1</v>
      </c>
      <c r="BF151" s="185">
        <f t="shared" si="135"/>
        <v>1</v>
      </c>
      <c r="BG151" s="186">
        <f t="shared" si="148"/>
        <v>1</v>
      </c>
      <c r="BH151" s="187">
        <f t="shared" si="108"/>
        <v>1</v>
      </c>
      <c r="BI151" s="187">
        <f t="shared" si="109"/>
        <v>1</v>
      </c>
      <c r="BJ151" s="187" t="str">
        <f t="shared" si="110"/>
        <v>Faible</v>
      </c>
      <c r="BK151" s="187">
        <f t="shared" si="111"/>
        <v>1</v>
      </c>
      <c r="BL151" s="187">
        <f t="shared" si="136"/>
        <v>1</v>
      </c>
      <c r="BM151" s="187">
        <f t="shared" si="137"/>
        <v>0.5</v>
      </c>
      <c r="BN151" s="187">
        <f t="shared" si="138"/>
        <v>1</v>
      </c>
      <c r="BO151" s="186">
        <f t="shared" si="149"/>
        <v>0.5</v>
      </c>
      <c r="BP151" s="188" t="str">
        <f t="shared" si="150"/>
        <v>RISQUE MINIME</v>
      </c>
      <c r="BQ151" s="182">
        <f t="shared" si="139"/>
        <v>0</v>
      </c>
      <c r="BR151" s="182">
        <f t="shared" si="140"/>
        <v>0</v>
      </c>
      <c r="BS151" s="182">
        <f t="shared" si="141"/>
        <v>0</v>
      </c>
      <c r="BT151" s="182">
        <f t="shared" si="142"/>
        <v>0</v>
      </c>
      <c r="BU151" s="182">
        <f t="shared" si="151"/>
        <v>0</v>
      </c>
      <c r="BV151" s="159" t="str">
        <f t="shared" si="155"/>
        <v>NON</v>
      </c>
      <c r="BW151" s="105"/>
      <c r="BX151" s="105"/>
      <c r="BY151" s="105"/>
      <c r="BZ151" s="105"/>
      <c r="CA151" s="105"/>
      <c r="CB151" s="105"/>
      <c r="CC151" s="105"/>
      <c r="CD151" s="105"/>
      <c r="CE151" s="105"/>
      <c r="CF151" s="105"/>
      <c r="CG151" s="105"/>
      <c r="CH151" s="105"/>
      <c r="CI151" s="105"/>
      <c r="CJ151" s="105"/>
      <c r="CK151" s="105"/>
      <c r="CL151" s="105"/>
      <c r="CM151" s="105"/>
      <c r="CN151" s="105"/>
      <c r="CO151" s="105"/>
      <c r="CP151" s="105"/>
      <c r="CQ151" s="105"/>
      <c r="CR151" s="105"/>
      <c r="CS151" s="105"/>
      <c r="CT151" s="105"/>
      <c r="CU151" s="105"/>
      <c r="CV151" s="105"/>
      <c r="CW151" s="105"/>
      <c r="CX151" s="105"/>
      <c r="CY151" s="105"/>
      <c r="CZ151" s="105"/>
      <c r="DA151" s="105"/>
      <c r="DB151" s="105"/>
      <c r="DC151" s="105"/>
      <c r="DD151" s="105"/>
      <c r="DE151" s="105"/>
      <c r="DF151" s="105"/>
      <c r="DG151" s="105"/>
      <c r="DH151" s="105"/>
      <c r="DI151" s="105"/>
      <c r="DJ151" s="105"/>
      <c r="DK151" s="105"/>
      <c r="DL151" s="105"/>
      <c r="DM151" s="105"/>
      <c r="DN151" s="105"/>
      <c r="DO151" s="105"/>
      <c r="DP151" s="105"/>
      <c r="DQ151" s="105"/>
      <c r="DR151" s="105"/>
      <c r="DS151" s="105"/>
      <c r="DT151" s="105"/>
      <c r="DU151" s="105"/>
      <c r="DV151" s="105"/>
      <c r="DW151" s="105"/>
      <c r="DX151" s="105"/>
      <c r="DY151" s="105"/>
      <c r="DZ151" s="105"/>
      <c r="EA151" s="105"/>
      <c r="EB151" s="105"/>
      <c r="EC151" s="105"/>
      <c r="ED151" s="105"/>
      <c r="EE151" s="105"/>
      <c r="EF151" s="105"/>
      <c r="EG151" s="105"/>
      <c r="EH151" s="105"/>
      <c r="EI151" s="105"/>
      <c r="EJ151" s="105"/>
      <c r="EK151" s="105"/>
      <c r="EL151" s="105"/>
      <c r="EM151" s="105"/>
      <c r="EN151" s="105"/>
      <c r="EO151" s="105"/>
      <c r="EP151" s="105"/>
      <c r="EQ151" s="105"/>
      <c r="ER151" s="105"/>
      <c r="ES151" s="105"/>
      <c r="ET151" s="105"/>
      <c r="EU151" s="105"/>
      <c r="EV151" s="105"/>
      <c r="EW151" s="105"/>
      <c r="EX151" s="105"/>
      <c r="EY151" s="105"/>
      <c r="EZ151" s="105"/>
      <c r="FA151" s="105"/>
      <c r="FB151" s="105"/>
      <c r="FC151" s="105"/>
      <c r="FD151" s="105"/>
      <c r="FE151" s="105"/>
      <c r="FF151" s="105"/>
      <c r="FG151" s="105"/>
      <c r="FH151" s="105"/>
      <c r="FI151" s="105"/>
      <c r="FJ151" s="105"/>
      <c r="FK151" s="105"/>
      <c r="FL151" s="105"/>
      <c r="FM151" s="105"/>
      <c r="FN151" s="105"/>
      <c r="FO151" s="105"/>
      <c r="FP151" s="105"/>
      <c r="FQ151" s="105"/>
      <c r="FR151" s="105"/>
      <c r="FS151" s="105"/>
      <c r="FT151" s="105"/>
      <c r="FU151" s="105"/>
      <c r="FV151" s="105"/>
      <c r="FW151" s="105"/>
      <c r="FX151" s="105"/>
      <c r="FY151" s="105"/>
      <c r="FZ151" s="105"/>
      <c r="GA151" s="105"/>
      <c r="GB151" s="105"/>
      <c r="GC151" s="105"/>
      <c r="GD151" s="105"/>
      <c r="GE151" s="105"/>
      <c r="GF151" s="105"/>
      <c r="GG151" s="105"/>
      <c r="GH151" s="105"/>
      <c r="GI151" s="105"/>
      <c r="GJ151" s="105"/>
      <c r="GK151" s="105"/>
      <c r="GL151" s="105"/>
      <c r="GM151" s="105"/>
      <c r="GN151" s="105"/>
      <c r="GO151" s="105"/>
      <c r="GP151" s="105"/>
      <c r="GQ151" s="105"/>
      <c r="GR151" s="105"/>
      <c r="GS151" s="105"/>
      <c r="GT151" s="105"/>
      <c r="GU151" s="105"/>
      <c r="GV151" s="105"/>
      <c r="GW151" s="105"/>
      <c r="GX151" s="105"/>
      <c r="GY151" s="105"/>
      <c r="GZ151" s="105"/>
      <c r="HA151" s="105"/>
      <c r="HB151" s="105"/>
      <c r="HC151" s="105"/>
      <c r="HD151" s="105"/>
      <c r="HE151" s="105"/>
      <c r="HF151" s="105"/>
      <c r="HG151" s="105"/>
      <c r="HH151" s="105"/>
      <c r="HI151" s="105"/>
      <c r="HJ151" s="105"/>
      <c r="HK151" s="105"/>
      <c r="HL151" s="105"/>
      <c r="HM151" s="105"/>
      <c r="HN151" s="105"/>
      <c r="HO151" s="105"/>
      <c r="HP151" s="105"/>
      <c r="HQ151" s="105"/>
      <c r="HR151" s="105"/>
      <c r="HS151" s="105"/>
      <c r="HT151" s="105"/>
      <c r="HU151" s="105"/>
      <c r="HV151" s="105"/>
      <c r="HW151" s="105"/>
      <c r="HX151" s="105"/>
      <c r="HY151" s="105"/>
      <c r="HZ151" s="105"/>
      <c r="IA151" s="105"/>
      <c r="IB151" s="105"/>
    </row>
    <row r="152" spans="1:236" s="116" customFormat="1" ht="26.55" customHeight="1" x14ac:dyDescent="0.25">
      <c r="A152" s="79">
        <v>146</v>
      </c>
      <c r="B152" s="113"/>
      <c r="C152" s="113"/>
      <c r="D152" s="114"/>
      <c r="E152" s="114"/>
      <c r="F152" s="115"/>
      <c r="G152" s="123" t="s">
        <v>77</v>
      </c>
      <c r="H152" s="123" t="s">
        <v>77</v>
      </c>
      <c r="I152" s="123" t="s">
        <v>77</v>
      </c>
      <c r="J152" s="123" t="s">
        <v>77</v>
      </c>
      <c r="K152" s="123" t="s">
        <v>9</v>
      </c>
      <c r="L152" s="116" t="s">
        <v>8</v>
      </c>
      <c r="M152" s="116" t="s">
        <v>8</v>
      </c>
      <c r="N152" s="116" t="s">
        <v>8</v>
      </c>
      <c r="O152" s="116" t="s">
        <v>8</v>
      </c>
      <c r="P152" s="131" t="s">
        <v>77</v>
      </c>
      <c r="Q152" s="124" t="s">
        <v>35</v>
      </c>
      <c r="R152" s="174">
        <v>0</v>
      </c>
      <c r="S152" s="175" t="s">
        <v>59</v>
      </c>
      <c r="T152" s="175" t="s">
        <v>271</v>
      </c>
      <c r="U152" s="176" t="str">
        <f t="shared" si="104"/>
        <v>&lt; 30 mn</v>
      </c>
      <c r="V152" s="177" t="s">
        <v>32</v>
      </c>
      <c r="W152" s="178" t="s">
        <v>112</v>
      </c>
      <c r="X152" s="179">
        <f t="shared" si="113"/>
        <v>0</v>
      </c>
      <c r="Y152" s="179">
        <f t="shared" si="114"/>
        <v>0</v>
      </c>
      <c r="Z152" s="179">
        <f t="shared" si="115"/>
        <v>0</v>
      </c>
      <c r="AA152" s="179">
        <f t="shared" si="116"/>
        <v>0</v>
      </c>
      <c r="AB152" s="179">
        <f t="shared" si="117"/>
        <v>0</v>
      </c>
      <c r="AC152" s="179">
        <f t="shared" si="118"/>
        <v>0</v>
      </c>
      <c r="AD152" s="179">
        <f t="shared" si="119"/>
        <v>0</v>
      </c>
      <c r="AE152" s="179">
        <f t="shared" si="120"/>
        <v>0</v>
      </c>
      <c r="AF152" s="179">
        <f t="shared" si="121"/>
        <v>0</v>
      </c>
      <c r="AG152" s="179">
        <f t="shared" si="122"/>
        <v>0</v>
      </c>
      <c r="AH152" s="179">
        <f t="shared" si="123"/>
        <v>0</v>
      </c>
      <c r="AI152" s="179">
        <f t="shared" si="124"/>
        <v>0</v>
      </c>
      <c r="AJ152" s="180">
        <f t="shared" si="143"/>
        <v>0</v>
      </c>
      <c r="AK152" s="180">
        <f t="shared" si="144"/>
        <v>0</v>
      </c>
      <c r="AL152" s="180" t="str">
        <f t="shared" si="145"/>
        <v>0</v>
      </c>
      <c r="AM152" s="180" t="str">
        <f t="shared" si="152"/>
        <v>0</v>
      </c>
      <c r="AN152" s="180" t="str">
        <f t="shared" si="153"/>
        <v>0</v>
      </c>
      <c r="AO152" s="181" t="str">
        <f t="shared" si="146"/>
        <v>NON</v>
      </c>
      <c r="AP152" s="181" t="str">
        <f t="shared" si="112"/>
        <v>NON</v>
      </c>
      <c r="AQ152" s="181" t="str">
        <f t="shared" si="154"/>
        <v>NON</v>
      </c>
      <c r="AR152" s="181" t="str">
        <f t="shared" si="125"/>
        <v>NON</v>
      </c>
      <c r="AS152" s="182">
        <f t="shared" si="126"/>
        <v>0</v>
      </c>
      <c r="AT152" s="182">
        <f t="shared" si="127"/>
        <v>0</v>
      </c>
      <c r="AU152" s="182">
        <f t="shared" si="128"/>
        <v>0</v>
      </c>
      <c r="AV152" s="182">
        <f t="shared" si="129"/>
        <v>0</v>
      </c>
      <c r="AW152" s="182">
        <f t="shared" si="130"/>
        <v>1</v>
      </c>
      <c r="AX152" s="182">
        <f t="shared" si="131"/>
        <v>1</v>
      </c>
      <c r="AY152" s="182">
        <f t="shared" si="132"/>
        <v>1</v>
      </c>
      <c r="AZ152" s="182">
        <f t="shared" si="133"/>
        <v>1</v>
      </c>
      <c r="BA152" s="182">
        <f t="shared" si="134"/>
        <v>1</v>
      </c>
      <c r="BB152" s="183">
        <f t="shared" si="147"/>
        <v>0</v>
      </c>
      <c r="BC152" s="184">
        <f t="shared" si="105"/>
        <v>11</v>
      </c>
      <c r="BD152" s="184">
        <f t="shared" si="106"/>
        <v>11</v>
      </c>
      <c r="BE152" s="185">
        <f t="shared" si="107"/>
        <v>1</v>
      </c>
      <c r="BF152" s="185">
        <f t="shared" si="135"/>
        <v>1</v>
      </c>
      <c r="BG152" s="186">
        <f t="shared" si="148"/>
        <v>1</v>
      </c>
      <c r="BH152" s="187">
        <f t="shared" si="108"/>
        <v>1</v>
      </c>
      <c r="BI152" s="187">
        <f t="shared" si="109"/>
        <v>1</v>
      </c>
      <c r="BJ152" s="187" t="str">
        <f t="shared" si="110"/>
        <v>Faible</v>
      </c>
      <c r="BK152" s="187">
        <f t="shared" si="111"/>
        <v>1</v>
      </c>
      <c r="BL152" s="187">
        <f t="shared" si="136"/>
        <v>1</v>
      </c>
      <c r="BM152" s="187">
        <f t="shared" si="137"/>
        <v>0.5</v>
      </c>
      <c r="BN152" s="187">
        <f t="shared" si="138"/>
        <v>1</v>
      </c>
      <c r="BO152" s="186">
        <f t="shared" si="149"/>
        <v>0.5</v>
      </c>
      <c r="BP152" s="188" t="str">
        <f t="shared" si="150"/>
        <v>RISQUE MINIME</v>
      </c>
      <c r="BQ152" s="182">
        <f t="shared" si="139"/>
        <v>0</v>
      </c>
      <c r="BR152" s="182">
        <f t="shared" si="140"/>
        <v>0</v>
      </c>
      <c r="BS152" s="182">
        <f t="shared" si="141"/>
        <v>0</v>
      </c>
      <c r="BT152" s="182">
        <f t="shared" si="142"/>
        <v>0</v>
      </c>
      <c r="BU152" s="182">
        <f t="shared" si="151"/>
        <v>0</v>
      </c>
      <c r="BV152" s="159" t="str">
        <f t="shared" si="155"/>
        <v>NON</v>
      </c>
      <c r="BW152" s="105"/>
      <c r="BX152" s="105"/>
      <c r="BY152" s="105"/>
      <c r="BZ152" s="105"/>
      <c r="CA152" s="105"/>
      <c r="CB152" s="105"/>
      <c r="CC152" s="105"/>
      <c r="CD152" s="105"/>
      <c r="CE152" s="105"/>
      <c r="CF152" s="105"/>
      <c r="CG152" s="105"/>
      <c r="CH152" s="105"/>
      <c r="CI152" s="105"/>
      <c r="CJ152" s="105"/>
      <c r="CK152" s="105"/>
      <c r="CL152" s="105"/>
      <c r="CM152" s="105"/>
      <c r="CN152" s="105"/>
      <c r="CO152" s="105"/>
      <c r="CP152" s="105"/>
      <c r="CQ152" s="105"/>
      <c r="CR152" s="105"/>
      <c r="CS152" s="105"/>
      <c r="CT152" s="105"/>
      <c r="CU152" s="105"/>
      <c r="CV152" s="105"/>
      <c r="CW152" s="105"/>
      <c r="CX152" s="105"/>
      <c r="CY152" s="105"/>
      <c r="CZ152" s="105"/>
      <c r="DA152" s="105"/>
      <c r="DB152" s="105"/>
      <c r="DC152" s="105"/>
      <c r="DD152" s="105"/>
      <c r="DE152" s="105"/>
      <c r="DF152" s="105"/>
      <c r="DG152" s="105"/>
      <c r="DH152" s="105"/>
      <c r="DI152" s="105"/>
      <c r="DJ152" s="105"/>
      <c r="DK152" s="105"/>
      <c r="DL152" s="105"/>
      <c r="DM152" s="105"/>
      <c r="DN152" s="105"/>
      <c r="DO152" s="105"/>
      <c r="DP152" s="105"/>
      <c r="DQ152" s="105"/>
      <c r="DR152" s="105"/>
      <c r="DS152" s="105"/>
      <c r="DT152" s="105"/>
      <c r="DU152" s="105"/>
      <c r="DV152" s="105"/>
      <c r="DW152" s="105"/>
      <c r="DX152" s="105"/>
      <c r="DY152" s="105"/>
      <c r="DZ152" s="105"/>
      <c r="EA152" s="105"/>
      <c r="EB152" s="105"/>
      <c r="EC152" s="105"/>
      <c r="ED152" s="105"/>
      <c r="EE152" s="105"/>
      <c r="EF152" s="105"/>
      <c r="EG152" s="105"/>
      <c r="EH152" s="105"/>
      <c r="EI152" s="105"/>
      <c r="EJ152" s="105"/>
      <c r="EK152" s="105"/>
      <c r="EL152" s="105"/>
      <c r="EM152" s="105"/>
      <c r="EN152" s="105"/>
      <c r="EO152" s="105"/>
      <c r="EP152" s="105"/>
      <c r="EQ152" s="105"/>
      <c r="ER152" s="105"/>
      <c r="ES152" s="105"/>
      <c r="ET152" s="105"/>
      <c r="EU152" s="105"/>
      <c r="EV152" s="105"/>
      <c r="EW152" s="105"/>
      <c r="EX152" s="105"/>
      <c r="EY152" s="105"/>
      <c r="EZ152" s="105"/>
      <c r="FA152" s="105"/>
      <c r="FB152" s="105"/>
      <c r="FC152" s="105"/>
      <c r="FD152" s="105"/>
      <c r="FE152" s="105"/>
      <c r="FF152" s="105"/>
      <c r="FG152" s="105"/>
      <c r="FH152" s="105"/>
      <c r="FI152" s="105"/>
      <c r="FJ152" s="105"/>
      <c r="FK152" s="105"/>
      <c r="FL152" s="105"/>
      <c r="FM152" s="105"/>
      <c r="FN152" s="105"/>
      <c r="FO152" s="105"/>
      <c r="FP152" s="105"/>
      <c r="FQ152" s="105"/>
      <c r="FR152" s="105"/>
      <c r="FS152" s="105"/>
      <c r="FT152" s="105"/>
      <c r="FU152" s="105"/>
      <c r="FV152" s="105"/>
      <c r="FW152" s="105"/>
      <c r="FX152" s="105"/>
      <c r="FY152" s="105"/>
      <c r="FZ152" s="105"/>
      <c r="GA152" s="105"/>
      <c r="GB152" s="105"/>
      <c r="GC152" s="105"/>
      <c r="GD152" s="105"/>
      <c r="GE152" s="105"/>
      <c r="GF152" s="105"/>
      <c r="GG152" s="105"/>
      <c r="GH152" s="105"/>
      <c r="GI152" s="105"/>
      <c r="GJ152" s="105"/>
      <c r="GK152" s="105"/>
      <c r="GL152" s="105"/>
      <c r="GM152" s="105"/>
      <c r="GN152" s="105"/>
      <c r="GO152" s="105"/>
      <c r="GP152" s="105"/>
      <c r="GQ152" s="105"/>
      <c r="GR152" s="105"/>
      <c r="GS152" s="105"/>
      <c r="GT152" s="105"/>
      <c r="GU152" s="105"/>
      <c r="GV152" s="105"/>
      <c r="GW152" s="105"/>
      <c r="GX152" s="105"/>
      <c r="GY152" s="105"/>
      <c r="GZ152" s="105"/>
      <c r="HA152" s="105"/>
      <c r="HB152" s="105"/>
      <c r="HC152" s="105"/>
      <c r="HD152" s="105"/>
      <c r="HE152" s="105"/>
      <c r="HF152" s="105"/>
      <c r="HG152" s="105"/>
      <c r="HH152" s="105"/>
      <c r="HI152" s="105"/>
      <c r="HJ152" s="105"/>
      <c r="HK152" s="105"/>
      <c r="HL152" s="105"/>
      <c r="HM152" s="105"/>
      <c r="HN152" s="105"/>
      <c r="HO152" s="105"/>
      <c r="HP152" s="105"/>
      <c r="HQ152" s="105"/>
      <c r="HR152" s="105"/>
      <c r="HS152" s="105"/>
      <c r="HT152" s="105"/>
      <c r="HU152" s="105"/>
      <c r="HV152" s="105"/>
      <c r="HW152" s="105"/>
      <c r="HX152" s="105"/>
      <c r="HY152" s="105"/>
      <c r="HZ152" s="105"/>
      <c r="IA152" s="105"/>
      <c r="IB152" s="105"/>
    </row>
    <row r="153" spans="1:236" s="116" customFormat="1" ht="26.55" customHeight="1" x14ac:dyDescent="0.25">
      <c r="A153" s="79">
        <v>147</v>
      </c>
      <c r="B153" s="113"/>
      <c r="C153" s="113"/>
      <c r="D153" s="114"/>
      <c r="E153" s="114"/>
      <c r="F153" s="115"/>
      <c r="G153" s="123" t="s">
        <v>77</v>
      </c>
      <c r="H153" s="123" t="s">
        <v>77</v>
      </c>
      <c r="I153" s="123" t="s">
        <v>77</v>
      </c>
      <c r="J153" s="123" t="s">
        <v>77</v>
      </c>
      <c r="K153" s="123" t="s">
        <v>9</v>
      </c>
      <c r="L153" s="116" t="s">
        <v>8</v>
      </c>
      <c r="M153" s="116" t="s">
        <v>8</v>
      </c>
      <c r="N153" s="116" t="s">
        <v>8</v>
      </c>
      <c r="O153" s="116" t="s">
        <v>8</v>
      </c>
      <c r="P153" s="131" t="s">
        <v>77</v>
      </c>
      <c r="Q153" s="124" t="s">
        <v>35</v>
      </c>
      <c r="R153" s="174">
        <v>0</v>
      </c>
      <c r="S153" s="175" t="s">
        <v>59</v>
      </c>
      <c r="T153" s="175" t="s">
        <v>271</v>
      </c>
      <c r="U153" s="176" t="str">
        <f t="shared" si="104"/>
        <v>&lt; 30 mn</v>
      </c>
      <c r="V153" s="177" t="s">
        <v>32</v>
      </c>
      <c r="W153" s="178" t="s">
        <v>112</v>
      </c>
      <c r="X153" s="179">
        <f t="shared" si="113"/>
        <v>0</v>
      </c>
      <c r="Y153" s="179">
        <f t="shared" si="114"/>
        <v>0</v>
      </c>
      <c r="Z153" s="179">
        <f t="shared" si="115"/>
        <v>0</v>
      </c>
      <c r="AA153" s="179">
        <f t="shared" si="116"/>
        <v>0</v>
      </c>
      <c r="AB153" s="179">
        <f t="shared" si="117"/>
        <v>0</v>
      </c>
      <c r="AC153" s="179">
        <f t="shared" si="118"/>
        <v>0</v>
      </c>
      <c r="AD153" s="179">
        <f t="shared" si="119"/>
        <v>0</v>
      </c>
      <c r="AE153" s="179">
        <f t="shared" si="120"/>
        <v>0</v>
      </c>
      <c r="AF153" s="179">
        <f t="shared" si="121"/>
        <v>0</v>
      </c>
      <c r="AG153" s="179">
        <f t="shared" si="122"/>
        <v>0</v>
      </c>
      <c r="AH153" s="179">
        <f t="shared" si="123"/>
        <v>0</v>
      </c>
      <c r="AI153" s="179">
        <f t="shared" si="124"/>
        <v>0</v>
      </c>
      <c r="AJ153" s="180">
        <f t="shared" si="143"/>
        <v>0</v>
      </c>
      <c r="AK153" s="180">
        <f t="shared" si="144"/>
        <v>0</v>
      </c>
      <c r="AL153" s="180" t="str">
        <f t="shared" si="145"/>
        <v>0</v>
      </c>
      <c r="AM153" s="180" t="str">
        <f t="shared" si="152"/>
        <v>0</v>
      </c>
      <c r="AN153" s="180" t="str">
        <f t="shared" si="153"/>
        <v>0</v>
      </c>
      <c r="AO153" s="181" t="str">
        <f t="shared" si="146"/>
        <v>NON</v>
      </c>
      <c r="AP153" s="181" t="str">
        <f t="shared" si="112"/>
        <v>NON</v>
      </c>
      <c r="AQ153" s="181" t="str">
        <f t="shared" si="154"/>
        <v>NON</v>
      </c>
      <c r="AR153" s="181" t="str">
        <f t="shared" si="125"/>
        <v>NON</v>
      </c>
      <c r="AS153" s="182">
        <f t="shared" si="126"/>
        <v>0</v>
      </c>
      <c r="AT153" s="182">
        <f t="shared" si="127"/>
        <v>0</v>
      </c>
      <c r="AU153" s="182">
        <f t="shared" si="128"/>
        <v>0</v>
      </c>
      <c r="AV153" s="182">
        <f t="shared" si="129"/>
        <v>0</v>
      </c>
      <c r="AW153" s="182">
        <f t="shared" si="130"/>
        <v>1</v>
      </c>
      <c r="AX153" s="182">
        <f t="shared" si="131"/>
        <v>1</v>
      </c>
      <c r="AY153" s="182">
        <f t="shared" si="132"/>
        <v>1</v>
      </c>
      <c r="AZ153" s="182">
        <f t="shared" si="133"/>
        <v>1</v>
      </c>
      <c r="BA153" s="182">
        <f t="shared" si="134"/>
        <v>1</v>
      </c>
      <c r="BB153" s="183">
        <f t="shared" si="147"/>
        <v>0</v>
      </c>
      <c r="BC153" s="184">
        <f t="shared" si="105"/>
        <v>11</v>
      </c>
      <c r="BD153" s="184">
        <f t="shared" si="106"/>
        <v>11</v>
      </c>
      <c r="BE153" s="185">
        <f t="shared" si="107"/>
        <v>1</v>
      </c>
      <c r="BF153" s="185">
        <f t="shared" si="135"/>
        <v>1</v>
      </c>
      <c r="BG153" s="186">
        <f t="shared" si="148"/>
        <v>1</v>
      </c>
      <c r="BH153" s="187">
        <f t="shared" si="108"/>
        <v>1</v>
      </c>
      <c r="BI153" s="187">
        <f t="shared" si="109"/>
        <v>1</v>
      </c>
      <c r="BJ153" s="187" t="str">
        <f t="shared" si="110"/>
        <v>Faible</v>
      </c>
      <c r="BK153" s="187">
        <f t="shared" si="111"/>
        <v>1</v>
      </c>
      <c r="BL153" s="187">
        <f t="shared" si="136"/>
        <v>1</v>
      </c>
      <c r="BM153" s="187">
        <f t="shared" si="137"/>
        <v>0.5</v>
      </c>
      <c r="BN153" s="187">
        <f t="shared" si="138"/>
        <v>1</v>
      </c>
      <c r="BO153" s="186">
        <f t="shared" si="149"/>
        <v>0.5</v>
      </c>
      <c r="BP153" s="188" t="str">
        <f t="shared" si="150"/>
        <v>RISQUE MINIME</v>
      </c>
      <c r="BQ153" s="182">
        <f t="shared" si="139"/>
        <v>0</v>
      </c>
      <c r="BR153" s="182">
        <f t="shared" si="140"/>
        <v>0</v>
      </c>
      <c r="BS153" s="182">
        <f t="shared" si="141"/>
        <v>0</v>
      </c>
      <c r="BT153" s="182">
        <f t="shared" si="142"/>
        <v>0</v>
      </c>
      <c r="BU153" s="182">
        <f t="shared" si="151"/>
        <v>0</v>
      </c>
      <c r="BV153" s="159" t="str">
        <f t="shared" si="155"/>
        <v>NON</v>
      </c>
      <c r="BW153" s="105"/>
      <c r="BX153" s="105"/>
      <c r="BY153" s="105"/>
      <c r="BZ153" s="105"/>
      <c r="CA153" s="105"/>
      <c r="CB153" s="105"/>
      <c r="CC153" s="105"/>
      <c r="CD153" s="105"/>
      <c r="CE153" s="105"/>
      <c r="CF153" s="105"/>
      <c r="CG153" s="105"/>
      <c r="CH153" s="105"/>
      <c r="CI153" s="105"/>
      <c r="CJ153" s="105"/>
      <c r="CK153" s="105"/>
      <c r="CL153" s="105"/>
      <c r="CM153" s="105"/>
      <c r="CN153" s="105"/>
      <c r="CO153" s="105"/>
      <c r="CP153" s="105"/>
      <c r="CQ153" s="105"/>
      <c r="CR153" s="105"/>
      <c r="CS153" s="105"/>
      <c r="CT153" s="105"/>
      <c r="CU153" s="105"/>
      <c r="CV153" s="105"/>
      <c r="CW153" s="105"/>
      <c r="CX153" s="105"/>
      <c r="CY153" s="105"/>
      <c r="CZ153" s="105"/>
      <c r="DA153" s="105"/>
      <c r="DB153" s="105"/>
      <c r="DC153" s="105"/>
      <c r="DD153" s="105"/>
      <c r="DE153" s="105"/>
      <c r="DF153" s="105"/>
      <c r="DG153" s="105"/>
      <c r="DH153" s="105"/>
      <c r="DI153" s="105"/>
      <c r="DJ153" s="105"/>
      <c r="DK153" s="105"/>
      <c r="DL153" s="105"/>
      <c r="DM153" s="105"/>
      <c r="DN153" s="105"/>
      <c r="DO153" s="105"/>
      <c r="DP153" s="105"/>
      <c r="DQ153" s="105"/>
      <c r="DR153" s="105"/>
      <c r="DS153" s="105"/>
      <c r="DT153" s="105"/>
      <c r="DU153" s="105"/>
      <c r="DV153" s="105"/>
      <c r="DW153" s="105"/>
      <c r="DX153" s="105"/>
      <c r="DY153" s="105"/>
      <c r="DZ153" s="105"/>
      <c r="EA153" s="105"/>
      <c r="EB153" s="105"/>
      <c r="EC153" s="105"/>
      <c r="ED153" s="105"/>
      <c r="EE153" s="105"/>
      <c r="EF153" s="105"/>
      <c r="EG153" s="105"/>
      <c r="EH153" s="105"/>
      <c r="EI153" s="105"/>
      <c r="EJ153" s="105"/>
      <c r="EK153" s="105"/>
      <c r="EL153" s="105"/>
      <c r="EM153" s="105"/>
      <c r="EN153" s="105"/>
      <c r="EO153" s="105"/>
      <c r="EP153" s="105"/>
      <c r="EQ153" s="105"/>
      <c r="ER153" s="105"/>
      <c r="ES153" s="105"/>
      <c r="ET153" s="105"/>
      <c r="EU153" s="105"/>
      <c r="EV153" s="105"/>
      <c r="EW153" s="105"/>
      <c r="EX153" s="105"/>
      <c r="EY153" s="105"/>
      <c r="EZ153" s="105"/>
      <c r="FA153" s="105"/>
      <c r="FB153" s="105"/>
      <c r="FC153" s="105"/>
      <c r="FD153" s="105"/>
      <c r="FE153" s="105"/>
      <c r="FF153" s="105"/>
      <c r="FG153" s="105"/>
      <c r="FH153" s="105"/>
      <c r="FI153" s="105"/>
      <c r="FJ153" s="105"/>
      <c r="FK153" s="105"/>
      <c r="FL153" s="105"/>
      <c r="FM153" s="105"/>
      <c r="FN153" s="105"/>
      <c r="FO153" s="105"/>
      <c r="FP153" s="105"/>
      <c r="FQ153" s="105"/>
      <c r="FR153" s="105"/>
      <c r="FS153" s="105"/>
      <c r="FT153" s="105"/>
      <c r="FU153" s="105"/>
      <c r="FV153" s="105"/>
      <c r="FW153" s="105"/>
      <c r="FX153" s="105"/>
      <c r="FY153" s="105"/>
      <c r="FZ153" s="105"/>
      <c r="GA153" s="105"/>
      <c r="GB153" s="105"/>
      <c r="GC153" s="105"/>
      <c r="GD153" s="105"/>
      <c r="GE153" s="105"/>
      <c r="GF153" s="105"/>
      <c r="GG153" s="105"/>
      <c r="GH153" s="105"/>
      <c r="GI153" s="105"/>
      <c r="GJ153" s="105"/>
      <c r="GK153" s="105"/>
      <c r="GL153" s="105"/>
      <c r="GM153" s="105"/>
      <c r="GN153" s="105"/>
      <c r="GO153" s="105"/>
      <c r="GP153" s="105"/>
      <c r="GQ153" s="105"/>
      <c r="GR153" s="105"/>
      <c r="GS153" s="105"/>
      <c r="GT153" s="105"/>
      <c r="GU153" s="105"/>
      <c r="GV153" s="105"/>
      <c r="GW153" s="105"/>
      <c r="GX153" s="105"/>
      <c r="GY153" s="105"/>
      <c r="GZ153" s="105"/>
      <c r="HA153" s="105"/>
      <c r="HB153" s="105"/>
      <c r="HC153" s="105"/>
      <c r="HD153" s="105"/>
      <c r="HE153" s="105"/>
      <c r="HF153" s="105"/>
      <c r="HG153" s="105"/>
      <c r="HH153" s="105"/>
      <c r="HI153" s="105"/>
      <c r="HJ153" s="105"/>
      <c r="HK153" s="105"/>
      <c r="HL153" s="105"/>
      <c r="HM153" s="105"/>
      <c r="HN153" s="105"/>
      <c r="HO153" s="105"/>
      <c r="HP153" s="105"/>
      <c r="HQ153" s="105"/>
      <c r="HR153" s="105"/>
      <c r="HS153" s="105"/>
      <c r="HT153" s="105"/>
      <c r="HU153" s="105"/>
      <c r="HV153" s="105"/>
      <c r="HW153" s="105"/>
      <c r="HX153" s="105"/>
      <c r="HY153" s="105"/>
      <c r="HZ153" s="105"/>
      <c r="IA153" s="105"/>
      <c r="IB153" s="105"/>
    </row>
    <row r="154" spans="1:236" s="116" customFormat="1" ht="26.55" customHeight="1" x14ac:dyDescent="0.25">
      <c r="A154" s="79">
        <v>148</v>
      </c>
      <c r="B154" s="113"/>
      <c r="C154" s="113"/>
      <c r="D154" s="114"/>
      <c r="E154" s="114"/>
      <c r="F154" s="115"/>
      <c r="G154" s="123" t="s">
        <v>77</v>
      </c>
      <c r="H154" s="123" t="s">
        <v>77</v>
      </c>
      <c r="I154" s="123" t="s">
        <v>77</v>
      </c>
      <c r="J154" s="123" t="s">
        <v>77</v>
      </c>
      <c r="K154" s="123" t="s">
        <v>9</v>
      </c>
      <c r="L154" s="116" t="s">
        <v>8</v>
      </c>
      <c r="M154" s="116" t="s">
        <v>8</v>
      </c>
      <c r="N154" s="116" t="s">
        <v>8</v>
      </c>
      <c r="O154" s="116" t="s">
        <v>8</v>
      </c>
      <c r="P154" s="131" t="s">
        <v>77</v>
      </c>
      <c r="Q154" s="124" t="s">
        <v>35</v>
      </c>
      <c r="R154" s="174">
        <v>0</v>
      </c>
      <c r="S154" s="175" t="s">
        <v>59</v>
      </c>
      <c r="T154" s="175" t="s">
        <v>271</v>
      </c>
      <c r="U154" s="176" t="str">
        <f t="shared" si="104"/>
        <v>&lt; 30 mn</v>
      </c>
      <c r="V154" s="177" t="s">
        <v>32</v>
      </c>
      <c r="W154" s="178" t="s">
        <v>112</v>
      </c>
      <c r="X154" s="179">
        <f t="shared" si="113"/>
        <v>0</v>
      </c>
      <c r="Y154" s="179">
        <f t="shared" si="114"/>
        <v>0</v>
      </c>
      <c r="Z154" s="179">
        <f t="shared" si="115"/>
        <v>0</v>
      </c>
      <c r="AA154" s="179">
        <f t="shared" si="116"/>
        <v>0</v>
      </c>
      <c r="AB154" s="179">
        <f t="shared" si="117"/>
        <v>0</v>
      </c>
      <c r="AC154" s="179">
        <f t="shared" si="118"/>
        <v>0</v>
      </c>
      <c r="AD154" s="179">
        <f t="shared" si="119"/>
        <v>0</v>
      </c>
      <c r="AE154" s="179">
        <f t="shared" si="120"/>
        <v>0</v>
      </c>
      <c r="AF154" s="179">
        <f t="shared" si="121"/>
        <v>0</v>
      </c>
      <c r="AG154" s="179">
        <f t="shared" si="122"/>
        <v>0</v>
      </c>
      <c r="AH154" s="179">
        <f t="shared" si="123"/>
        <v>0</v>
      </c>
      <c r="AI154" s="179">
        <f t="shared" si="124"/>
        <v>0</v>
      </c>
      <c r="AJ154" s="180">
        <f t="shared" si="143"/>
        <v>0</v>
      </c>
      <c r="AK154" s="180">
        <f t="shared" si="144"/>
        <v>0</v>
      </c>
      <c r="AL154" s="180" t="str">
        <f t="shared" si="145"/>
        <v>0</v>
      </c>
      <c r="AM154" s="180" t="str">
        <f t="shared" si="152"/>
        <v>0</v>
      </c>
      <c r="AN154" s="180" t="str">
        <f t="shared" si="153"/>
        <v>0</v>
      </c>
      <c r="AO154" s="181" t="str">
        <f t="shared" si="146"/>
        <v>NON</v>
      </c>
      <c r="AP154" s="181" t="str">
        <f t="shared" si="112"/>
        <v>NON</v>
      </c>
      <c r="AQ154" s="181" t="str">
        <f t="shared" si="154"/>
        <v>NON</v>
      </c>
      <c r="AR154" s="181" t="str">
        <f t="shared" si="125"/>
        <v>NON</v>
      </c>
      <c r="AS154" s="182">
        <f t="shared" si="126"/>
        <v>0</v>
      </c>
      <c r="AT154" s="182">
        <f t="shared" si="127"/>
        <v>0</v>
      </c>
      <c r="AU154" s="182">
        <f t="shared" si="128"/>
        <v>0</v>
      </c>
      <c r="AV154" s="182">
        <f t="shared" si="129"/>
        <v>0</v>
      </c>
      <c r="AW154" s="182">
        <f t="shared" si="130"/>
        <v>1</v>
      </c>
      <c r="AX154" s="182">
        <f t="shared" si="131"/>
        <v>1</v>
      </c>
      <c r="AY154" s="182">
        <f t="shared" si="132"/>
        <v>1</v>
      </c>
      <c r="AZ154" s="182">
        <f t="shared" si="133"/>
        <v>1</v>
      </c>
      <c r="BA154" s="182">
        <f t="shared" si="134"/>
        <v>1</v>
      </c>
      <c r="BB154" s="183">
        <f t="shared" si="147"/>
        <v>0</v>
      </c>
      <c r="BC154" s="184">
        <f t="shared" si="105"/>
        <v>11</v>
      </c>
      <c r="BD154" s="184">
        <f t="shared" si="106"/>
        <v>11</v>
      </c>
      <c r="BE154" s="185">
        <f t="shared" si="107"/>
        <v>1</v>
      </c>
      <c r="BF154" s="185">
        <f t="shared" si="135"/>
        <v>1</v>
      </c>
      <c r="BG154" s="186">
        <f t="shared" si="148"/>
        <v>1</v>
      </c>
      <c r="BH154" s="187">
        <f t="shared" si="108"/>
        <v>1</v>
      </c>
      <c r="BI154" s="187">
        <f t="shared" si="109"/>
        <v>1</v>
      </c>
      <c r="BJ154" s="187" t="str">
        <f t="shared" si="110"/>
        <v>Faible</v>
      </c>
      <c r="BK154" s="187">
        <f t="shared" si="111"/>
        <v>1</v>
      </c>
      <c r="BL154" s="187">
        <f t="shared" si="136"/>
        <v>1</v>
      </c>
      <c r="BM154" s="187">
        <f t="shared" si="137"/>
        <v>0.5</v>
      </c>
      <c r="BN154" s="187">
        <f t="shared" si="138"/>
        <v>1</v>
      </c>
      <c r="BO154" s="186">
        <f t="shared" si="149"/>
        <v>0.5</v>
      </c>
      <c r="BP154" s="188" t="str">
        <f t="shared" si="150"/>
        <v>RISQUE MINIME</v>
      </c>
      <c r="BQ154" s="182">
        <f t="shared" si="139"/>
        <v>0</v>
      </c>
      <c r="BR154" s="182">
        <f t="shared" si="140"/>
        <v>0</v>
      </c>
      <c r="BS154" s="182">
        <f t="shared" si="141"/>
        <v>0</v>
      </c>
      <c r="BT154" s="182">
        <f t="shared" si="142"/>
        <v>0</v>
      </c>
      <c r="BU154" s="182">
        <f t="shared" si="151"/>
        <v>0</v>
      </c>
      <c r="BV154" s="159" t="str">
        <f t="shared" si="155"/>
        <v>NON</v>
      </c>
      <c r="BW154" s="105"/>
      <c r="BX154" s="105"/>
      <c r="BY154" s="105"/>
      <c r="BZ154" s="105"/>
      <c r="CA154" s="105"/>
      <c r="CB154" s="105"/>
      <c r="CC154" s="105"/>
      <c r="CD154" s="105"/>
      <c r="CE154" s="105"/>
      <c r="CF154" s="105"/>
      <c r="CG154" s="105"/>
      <c r="CH154" s="105"/>
      <c r="CI154" s="105"/>
      <c r="CJ154" s="105"/>
      <c r="CK154" s="105"/>
      <c r="CL154" s="105"/>
      <c r="CM154" s="105"/>
      <c r="CN154" s="105"/>
      <c r="CO154" s="105"/>
      <c r="CP154" s="105"/>
      <c r="CQ154" s="105"/>
      <c r="CR154" s="105"/>
      <c r="CS154" s="105"/>
      <c r="CT154" s="105"/>
      <c r="CU154" s="105"/>
      <c r="CV154" s="105"/>
      <c r="CW154" s="105"/>
      <c r="CX154" s="105"/>
      <c r="CY154" s="105"/>
      <c r="CZ154" s="105"/>
      <c r="DA154" s="105"/>
      <c r="DB154" s="105"/>
      <c r="DC154" s="105"/>
      <c r="DD154" s="105"/>
      <c r="DE154" s="105"/>
      <c r="DF154" s="105"/>
      <c r="DG154" s="105"/>
      <c r="DH154" s="105"/>
      <c r="DI154" s="105"/>
      <c r="DJ154" s="105"/>
      <c r="DK154" s="105"/>
      <c r="DL154" s="105"/>
      <c r="DM154" s="105"/>
      <c r="DN154" s="105"/>
      <c r="DO154" s="105"/>
      <c r="DP154" s="105"/>
      <c r="DQ154" s="105"/>
      <c r="DR154" s="105"/>
      <c r="DS154" s="105"/>
      <c r="DT154" s="105"/>
      <c r="DU154" s="105"/>
      <c r="DV154" s="105"/>
      <c r="DW154" s="105"/>
      <c r="DX154" s="105"/>
      <c r="DY154" s="105"/>
      <c r="DZ154" s="105"/>
      <c r="EA154" s="105"/>
      <c r="EB154" s="105"/>
      <c r="EC154" s="105"/>
      <c r="ED154" s="105"/>
      <c r="EE154" s="105"/>
      <c r="EF154" s="105"/>
      <c r="EG154" s="105"/>
      <c r="EH154" s="105"/>
      <c r="EI154" s="105"/>
      <c r="EJ154" s="105"/>
      <c r="EK154" s="105"/>
      <c r="EL154" s="105"/>
      <c r="EM154" s="105"/>
      <c r="EN154" s="105"/>
      <c r="EO154" s="105"/>
      <c r="EP154" s="105"/>
      <c r="EQ154" s="105"/>
      <c r="ER154" s="105"/>
      <c r="ES154" s="105"/>
      <c r="ET154" s="105"/>
      <c r="EU154" s="105"/>
      <c r="EV154" s="105"/>
      <c r="EW154" s="105"/>
      <c r="EX154" s="105"/>
      <c r="EY154" s="105"/>
      <c r="EZ154" s="105"/>
      <c r="FA154" s="105"/>
      <c r="FB154" s="105"/>
      <c r="FC154" s="105"/>
      <c r="FD154" s="105"/>
      <c r="FE154" s="105"/>
      <c r="FF154" s="105"/>
      <c r="FG154" s="105"/>
      <c r="FH154" s="105"/>
      <c r="FI154" s="105"/>
      <c r="FJ154" s="105"/>
      <c r="FK154" s="105"/>
      <c r="FL154" s="105"/>
      <c r="FM154" s="105"/>
      <c r="FN154" s="105"/>
      <c r="FO154" s="105"/>
      <c r="FP154" s="105"/>
      <c r="FQ154" s="105"/>
      <c r="FR154" s="105"/>
      <c r="FS154" s="105"/>
      <c r="FT154" s="105"/>
      <c r="FU154" s="105"/>
      <c r="FV154" s="105"/>
      <c r="FW154" s="105"/>
      <c r="FX154" s="105"/>
      <c r="FY154" s="105"/>
      <c r="FZ154" s="105"/>
      <c r="GA154" s="105"/>
      <c r="GB154" s="105"/>
      <c r="GC154" s="105"/>
      <c r="GD154" s="105"/>
      <c r="GE154" s="105"/>
      <c r="GF154" s="105"/>
      <c r="GG154" s="105"/>
      <c r="GH154" s="105"/>
      <c r="GI154" s="105"/>
      <c r="GJ154" s="105"/>
      <c r="GK154" s="105"/>
      <c r="GL154" s="105"/>
      <c r="GM154" s="105"/>
      <c r="GN154" s="105"/>
      <c r="GO154" s="105"/>
      <c r="GP154" s="105"/>
      <c r="GQ154" s="105"/>
      <c r="GR154" s="105"/>
      <c r="GS154" s="105"/>
      <c r="GT154" s="105"/>
      <c r="GU154" s="105"/>
      <c r="GV154" s="105"/>
      <c r="GW154" s="105"/>
      <c r="GX154" s="105"/>
      <c r="GY154" s="105"/>
      <c r="GZ154" s="105"/>
      <c r="HA154" s="105"/>
      <c r="HB154" s="105"/>
      <c r="HC154" s="105"/>
      <c r="HD154" s="105"/>
      <c r="HE154" s="105"/>
      <c r="HF154" s="105"/>
      <c r="HG154" s="105"/>
      <c r="HH154" s="105"/>
      <c r="HI154" s="105"/>
      <c r="HJ154" s="105"/>
      <c r="HK154" s="105"/>
      <c r="HL154" s="105"/>
      <c r="HM154" s="105"/>
      <c r="HN154" s="105"/>
      <c r="HO154" s="105"/>
      <c r="HP154" s="105"/>
      <c r="HQ154" s="105"/>
      <c r="HR154" s="105"/>
      <c r="HS154" s="105"/>
      <c r="HT154" s="105"/>
      <c r="HU154" s="105"/>
      <c r="HV154" s="105"/>
      <c r="HW154" s="105"/>
      <c r="HX154" s="105"/>
      <c r="HY154" s="105"/>
      <c r="HZ154" s="105"/>
      <c r="IA154" s="105"/>
      <c r="IB154" s="105"/>
    </row>
    <row r="155" spans="1:236" s="116" customFormat="1" ht="26.55" customHeight="1" x14ac:dyDescent="0.25">
      <c r="A155" s="79">
        <v>149</v>
      </c>
      <c r="B155" s="113"/>
      <c r="C155" s="113"/>
      <c r="D155" s="114"/>
      <c r="E155" s="114"/>
      <c r="F155" s="115"/>
      <c r="G155" s="123" t="s">
        <v>77</v>
      </c>
      <c r="H155" s="123" t="s">
        <v>77</v>
      </c>
      <c r="I155" s="123" t="s">
        <v>77</v>
      </c>
      <c r="J155" s="123" t="s">
        <v>77</v>
      </c>
      <c r="K155" s="123" t="s">
        <v>9</v>
      </c>
      <c r="L155" s="116" t="s">
        <v>8</v>
      </c>
      <c r="M155" s="116" t="s">
        <v>8</v>
      </c>
      <c r="N155" s="116" t="s">
        <v>8</v>
      </c>
      <c r="O155" s="116" t="s">
        <v>8</v>
      </c>
      <c r="P155" s="131" t="s">
        <v>77</v>
      </c>
      <c r="Q155" s="124" t="s">
        <v>35</v>
      </c>
      <c r="R155" s="174">
        <v>0</v>
      </c>
      <c r="S155" s="175" t="s">
        <v>59</v>
      </c>
      <c r="T155" s="175" t="s">
        <v>271</v>
      </c>
      <c r="U155" s="176" t="str">
        <f t="shared" si="104"/>
        <v>&lt; 30 mn</v>
      </c>
      <c r="V155" s="177" t="s">
        <v>32</v>
      </c>
      <c r="W155" s="178" t="s">
        <v>112</v>
      </c>
      <c r="X155" s="179">
        <f t="shared" si="113"/>
        <v>0</v>
      </c>
      <c r="Y155" s="179">
        <f t="shared" si="114"/>
        <v>0</v>
      </c>
      <c r="Z155" s="179">
        <f t="shared" si="115"/>
        <v>0</v>
      </c>
      <c r="AA155" s="179">
        <f t="shared" si="116"/>
        <v>0</v>
      </c>
      <c r="AB155" s="179">
        <f t="shared" si="117"/>
        <v>0</v>
      </c>
      <c r="AC155" s="179">
        <f t="shared" si="118"/>
        <v>0</v>
      </c>
      <c r="AD155" s="179">
        <f t="shared" si="119"/>
        <v>0</v>
      </c>
      <c r="AE155" s="179">
        <f t="shared" si="120"/>
        <v>0</v>
      </c>
      <c r="AF155" s="179">
        <f t="shared" si="121"/>
        <v>0</v>
      </c>
      <c r="AG155" s="179">
        <f t="shared" si="122"/>
        <v>0</v>
      </c>
      <c r="AH155" s="179">
        <f t="shared" si="123"/>
        <v>0</v>
      </c>
      <c r="AI155" s="179">
        <f t="shared" si="124"/>
        <v>0</v>
      </c>
      <c r="AJ155" s="180">
        <f t="shared" si="143"/>
        <v>0</v>
      </c>
      <c r="AK155" s="180">
        <f t="shared" si="144"/>
        <v>0</v>
      </c>
      <c r="AL155" s="180" t="str">
        <f t="shared" si="145"/>
        <v>0</v>
      </c>
      <c r="AM155" s="180" t="str">
        <f t="shared" si="152"/>
        <v>0</v>
      </c>
      <c r="AN155" s="180" t="str">
        <f t="shared" si="153"/>
        <v>0</v>
      </c>
      <c r="AO155" s="181" t="str">
        <f t="shared" si="146"/>
        <v>NON</v>
      </c>
      <c r="AP155" s="181" t="str">
        <f t="shared" si="112"/>
        <v>NON</v>
      </c>
      <c r="AQ155" s="181" t="str">
        <f t="shared" si="154"/>
        <v>NON</v>
      </c>
      <c r="AR155" s="181" t="str">
        <f t="shared" si="125"/>
        <v>NON</v>
      </c>
      <c r="AS155" s="182">
        <f t="shared" si="126"/>
        <v>0</v>
      </c>
      <c r="AT155" s="182">
        <f t="shared" si="127"/>
        <v>0</v>
      </c>
      <c r="AU155" s="182">
        <f t="shared" si="128"/>
        <v>0</v>
      </c>
      <c r="AV155" s="182">
        <f t="shared" si="129"/>
        <v>0</v>
      </c>
      <c r="AW155" s="182">
        <f t="shared" si="130"/>
        <v>1</v>
      </c>
      <c r="AX155" s="182">
        <f t="shared" si="131"/>
        <v>1</v>
      </c>
      <c r="AY155" s="182">
        <f t="shared" si="132"/>
        <v>1</v>
      </c>
      <c r="AZ155" s="182">
        <f t="shared" si="133"/>
        <v>1</v>
      </c>
      <c r="BA155" s="182">
        <f t="shared" si="134"/>
        <v>1</v>
      </c>
      <c r="BB155" s="183">
        <f t="shared" si="147"/>
        <v>0</v>
      </c>
      <c r="BC155" s="184">
        <f t="shared" si="105"/>
        <v>11</v>
      </c>
      <c r="BD155" s="184">
        <f t="shared" si="106"/>
        <v>11</v>
      </c>
      <c r="BE155" s="185">
        <f t="shared" si="107"/>
        <v>1</v>
      </c>
      <c r="BF155" s="185">
        <f t="shared" si="135"/>
        <v>1</v>
      </c>
      <c r="BG155" s="186">
        <f t="shared" si="148"/>
        <v>1</v>
      </c>
      <c r="BH155" s="187">
        <f t="shared" si="108"/>
        <v>1</v>
      </c>
      <c r="BI155" s="187">
        <f t="shared" si="109"/>
        <v>1</v>
      </c>
      <c r="BJ155" s="187" t="str">
        <f t="shared" si="110"/>
        <v>Faible</v>
      </c>
      <c r="BK155" s="187">
        <f t="shared" si="111"/>
        <v>1</v>
      </c>
      <c r="BL155" s="187">
        <f t="shared" si="136"/>
        <v>1</v>
      </c>
      <c r="BM155" s="187">
        <f t="shared" si="137"/>
        <v>0.5</v>
      </c>
      <c r="BN155" s="187">
        <f t="shared" si="138"/>
        <v>1</v>
      </c>
      <c r="BO155" s="186">
        <f t="shared" si="149"/>
        <v>0.5</v>
      </c>
      <c r="BP155" s="188" t="str">
        <f t="shared" si="150"/>
        <v>RISQUE MINIME</v>
      </c>
      <c r="BQ155" s="182">
        <f t="shared" si="139"/>
        <v>0</v>
      </c>
      <c r="BR155" s="182">
        <f t="shared" si="140"/>
        <v>0</v>
      </c>
      <c r="BS155" s="182">
        <f t="shared" si="141"/>
        <v>0</v>
      </c>
      <c r="BT155" s="182">
        <f t="shared" si="142"/>
        <v>0</v>
      </c>
      <c r="BU155" s="182">
        <f t="shared" si="151"/>
        <v>0</v>
      </c>
      <c r="BV155" s="159" t="str">
        <f t="shared" si="155"/>
        <v>NON</v>
      </c>
      <c r="BW155" s="105"/>
      <c r="BX155" s="105"/>
      <c r="BY155" s="105"/>
      <c r="BZ155" s="105"/>
      <c r="CA155" s="105"/>
      <c r="CB155" s="105"/>
      <c r="CC155" s="105"/>
      <c r="CD155" s="105"/>
      <c r="CE155" s="105"/>
      <c r="CF155" s="105"/>
      <c r="CG155" s="105"/>
      <c r="CH155" s="105"/>
      <c r="CI155" s="105"/>
      <c r="CJ155" s="105"/>
      <c r="CK155" s="105"/>
      <c r="CL155" s="105"/>
      <c r="CM155" s="105"/>
      <c r="CN155" s="105"/>
      <c r="CO155" s="105"/>
      <c r="CP155" s="105"/>
      <c r="CQ155" s="105"/>
      <c r="CR155" s="105"/>
      <c r="CS155" s="105"/>
      <c r="CT155" s="105"/>
      <c r="CU155" s="105"/>
      <c r="CV155" s="105"/>
      <c r="CW155" s="105"/>
      <c r="CX155" s="105"/>
      <c r="CY155" s="105"/>
      <c r="CZ155" s="105"/>
      <c r="DA155" s="105"/>
      <c r="DB155" s="105"/>
      <c r="DC155" s="105"/>
      <c r="DD155" s="105"/>
      <c r="DE155" s="105"/>
      <c r="DF155" s="105"/>
      <c r="DG155" s="105"/>
      <c r="DH155" s="105"/>
      <c r="DI155" s="105"/>
      <c r="DJ155" s="105"/>
      <c r="DK155" s="105"/>
      <c r="DL155" s="105"/>
      <c r="DM155" s="105"/>
      <c r="DN155" s="105"/>
      <c r="DO155" s="105"/>
      <c r="DP155" s="105"/>
      <c r="DQ155" s="105"/>
      <c r="DR155" s="105"/>
      <c r="DS155" s="105"/>
      <c r="DT155" s="105"/>
      <c r="DU155" s="105"/>
      <c r="DV155" s="105"/>
      <c r="DW155" s="105"/>
      <c r="DX155" s="105"/>
      <c r="DY155" s="105"/>
      <c r="DZ155" s="105"/>
      <c r="EA155" s="105"/>
      <c r="EB155" s="105"/>
      <c r="EC155" s="105"/>
      <c r="ED155" s="105"/>
      <c r="EE155" s="105"/>
      <c r="EF155" s="105"/>
      <c r="EG155" s="105"/>
      <c r="EH155" s="105"/>
      <c r="EI155" s="105"/>
      <c r="EJ155" s="105"/>
      <c r="EK155" s="105"/>
      <c r="EL155" s="105"/>
      <c r="EM155" s="105"/>
      <c r="EN155" s="105"/>
      <c r="EO155" s="105"/>
      <c r="EP155" s="105"/>
      <c r="EQ155" s="105"/>
      <c r="ER155" s="105"/>
      <c r="ES155" s="105"/>
      <c r="ET155" s="105"/>
      <c r="EU155" s="105"/>
      <c r="EV155" s="105"/>
      <c r="EW155" s="105"/>
      <c r="EX155" s="105"/>
      <c r="EY155" s="105"/>
      <c r="EZ155" s="105"/>
      <c r="FA155" s="105"/>
      <c r="FB155" s="105"/>
      <c r="FC155" s="105"/>
      <c r="FD155" s="105"/>
      <c r="FE155" s="105"/>
      <c r="FF155" s="105"/>
      <c r="FG155" s="105"/>
      <c r="FH155" s="105"/>
      <c r="FI155" s="105"/>
      <c r="FJ155" s="105"/>
      <c r="FK155" s="105"/>
      <c r="FL155" s="105"/>
      <c r="FM155" s="105"/>
      <c r="FN155" s="105"/>
      <c r="FO155" s="105"/>
      <c r="FP155" s="105"/>
      <c r="FQ155" s="105"/>
      <c r="FR155" s="105"/>
      <c r="FS155" s="105"/>
      <c r="FT155" s="105"/>
      <c r="FU155" s="105"/>
      <c r="FV155" s="105"/>
      <c r="FW155" s="105"/>
      <c r="FX155" s="105"/>
      <c r="FY155" s="105"/>
      <c r="FZ155" s="105"/>
      <c r="GA155" s="105"/>
      <c r="GB155" s="105"/>
      <c r="GC155" s="105"/>
      <c r="GD155" s="105"/>
      <c r="GE155" s="105"/>
      <c r="GF155" s="105"/>
      <c r="GG155" s="105"/>
      <c r="GH155" s="105"/>
      <c r="GI155" s="105"/>
      <c r="GJ155" s="105"/>
      <c r="GK155" s="105"/>
      <c r="GL155" s="105"/>
      <c r="GM155" s="105"/>
      <c r="GN155" s="105"/>
      <c r="GO155" s="105"/>
      <c r="GP155" s="105"/>
      <c r="GQ155" s="105"/>
      <c r="GR155" s="105"/>
      <c r="GS155" s="105"/>
      <c r="GT155" s="105"/>
      <c r="GU155" s="105"/>
      <c r="GV155" s="105"/>
      <c r="GW155" s="105"/>
      <c r="GX155" s="105"/>
      <c r="GY155" s="105"/>
      <c r="GZ155" s="105"/>
      <c r="HA155" s="105"/>
      <c r="HB155" s="105"/>
      <c r="HC155" s="105"/>
      <c r="HD155" s="105"/>
      <c r="HE155" s="105"/>
      <c r="HF155" s="105"/>
      <c r="HG155" s="105"/>
      <c r="HH155" s="105"/>
      <c r="HI155" s="105"/>
      <c r="HJ155" s="105"/>
      <c r="HK155" s="105"/>
      <c r="HL155" s="105"/>
      <c r="HM155" s="105"/>
      <c r="HN155" s="105"/>
      <c r="HO155" s="105"/>
      <c r="HP155" s="105"/>
      <c r="HQ155" s="105"/>
      <c r="HR155" s="105"/>
      <c r="HS155" s="105"/>
      <c r="HT155" s="105"/>
      <c r="HU155" s="105"/>
      <c r="HV155" s="105"/>
      <c r="HW155" s="105"/>
      <c r="HX155" s="105"/>
      <c r="HY155" s="105"/>
      <c r="HZ155" s="105"/>
      <c r="IA155" s="105"/>
      <c r="IB155" s="105"/>
    </row>
    <row r="156" spans="1:236" s="116" customFormat="1" ht="26.55" customHeight="1" x14ac:dyDescent="0.25">
      <c r="A156" s="79">
        <v>150</v>
      </c>
      <c r="B156" s="113"/>
      <c r="C156" s="113"/>
      <c r="D156" s="114"/>
      <c r="E156" s="114"/>
      <c r="F156" s="115"/>
      <c r="G156" s="123" t="s">
        <v>77</v>
      </c>
      <c r="H156" s="123" t="s">
        <v>77</v>
      </c>
      <c r="I156" s="123" t="s">
        <v>77</v>
      </c>
      <c r="J156" s="123" t="s">
        <v>77</v>
      </c>
      <c r="K156" s="123" t="s">
        <v>9</v>
      </c>
      <c r="L156" s="116" t="s">
        <v>8</v>
      </c>
      <c r="M156" s="116" t="s">
        <v>8</v>
      </c>
      <c r="N156" s="116" t="s">
        <v>8</v>
      </c>
      <c r="O156" s="116" t="s">
        <v>8</v>
      </c>
      <c r="P156" s="131" t="s">
        <v>77</v>
      </c>
      <c r="Q156" s="124" t="s">
        <v>35</v>
      </c>
      <c r="R156" s="174">
        <v>0</v>
      </c>
      <c r="S156" s="175" t="s">
        <v>59</v>
      </c>
      <c r="T156" s="175" t="s">
        <v>271</v>
      </c>
      <c r="U156" s="176" t="str">
        <f t="shared" si="104"/>
        <v>&lt; 30 mn</v>
      </c>
      <c r="V156" s="177" t="s">
        <v>32</v>
      </c>
      <c r="W156" s="178" t="s">
        <v>112</v>
      </c>
      <c r="X156" s="179">
        <f t="shared" si="113"/>
        <v>0</v>
      </c>
      <c r="Y156" s="179">
        <f t="shared" si="114"/>
        <v>0</v>
      </c>
      <c r="Z156" s="179">
        <f t="shared" si="115"/>
        <v>0</v>
      </c>
      <c r="AA156" s="179">
        <f t="shared" si="116"/>
        <v>0</v>
      </c>
      <c r="AB156" s="179">
        <f t="shared" si="117"/>
        <v>0</v>
      </c>
      <c r="AC156" s="179">
        <f t="shared" si="118"/>
        <v>0</v>
      </c>
      <c r="AD156" s="179">
        <f t="shared" si="119"/>
        <v>0</v>
      </c>
      <c r="AE156" s="179">
        <f t="shared" si="120"/>
        <v>0</v>
      </c>
      <c r="AF156" s="179">
        <f t="shared" si="121"/>
        <v>0</v>
      </c>
      <c r="AG156" s="179">
        <f t="shared" si="122"/>
        <v>0</v>
      </c>
      <c r="AH156" s="179">
        <f t="shared" si="123"/>
        <v>0</v>
      </c>
      <c r="AI156" s="179">
        <f t="shared" si="124"/>
        <v>0</v>
      </c>
      <c r="AJ156" s="180">
        <f t="shared" si="143"/>
        <v>0</v>
      </c>
      <c r="AK156" s="180">
        <f t="shared" si="144"/>
        <v>0</v>
      </c>
      <c r="AL156" s="180" t="str">
        <f t="shared" si="145"/>
        <v>0</v>
      </c>
      <c r="AM156" s="180" t="str">
        <f t="shared" si="152"/>
        <v>0</v>
      </c>
      <c r="AN156" s="180" t="str">
        <f t="shared" si="153"/>
        <v>0</v>
      </c>
      <c r="AO156" s="181" t="str">
        <f t="shared" si="146"/>
        <v>NON</v>
      </c>
      <c r="AP156" s="181" t="str">
        <f t="shared" si="112"/>
        <v>NON</v>
      </c>
      <c r="AQ156" s="181" t="str">
        <f t="shared" si="154"/>
        <v>NON</v>
      </c>
      <c r="AR156" s="181" t="str">
        <f t="shared" si="125"/>
        <v>NON</v>
      </c>
      <c r="AS156" s="182">
        <f t="shared" si="126"/>
        <v>0</v>
      </c>
      <c r="AT156" s="182">
        <f t="shared" si="127"/>
        <v>0</v>
      </c>
      <c r="AU156" s="182">
        <f t="shared" si="128"/>
        <v>0</v>
      </c>
      <c r="AV156" s="182">
        <f t="shared" si="129"/>
        <v>0</v>
      </c>
      <c r="AW156" s="182">
        <f t="shared" si="130"/>
        <v>1</v>
      </c>
      <c r="AX156" s="182">
        <f t="shared" si="131"/>
        <v>1</v>
      </c>
      <c r="AY156" s="182">
        <f t="shared" si="132"/>
        <v>1</v>
      </c>
      <c r="AZ156" s="182">
        <f t="shared" si="133"/>
        <v>1</v>
      </c>
      <c r="BA156" s="182">
        <f t="shared" si="134"/>
        <v>1</v>
      </c>
      <c r="BB156" s="183">
        <f t="shared" si="147"/>
        <v>0</v>
      </c>
      <c r="BC156" s="184">
        <f t="shared" si="105"/>
        <v>11</v>
      </c>
      <c r="BD156" s="184">
        <f t="shared" si="106"/>
        <v>11</v>
      </c>
      <c r="BE156" s="185">
        <f t="shared" si="107"/>
        <v>1</v>
      </c>
      <c r="BF156" s="185">
        <f t="shared" si="135"/>
        <v>1</v>
      </c>
      <c r="BG156" s="186">
        <f t="shared" si="148"/>
        <v>1</v>
      </c>
      <c r="BH156" s="187">
        <f t="shared" si="108"/>
        <v>1</v>
      </c>
      <c r="BI156" s="187">
        <f t="shared" si="109"/>
        <v>1</v>
      </c>
      <c r="BJ156" s="187" t="str">
        <f t="shared" si="110"/>
        <v>Faible</v>
      </c>
      <c r="BK156" s="187">
        <f t="shared" si="111"/>
        <v>1</v>
      </c>
      <c r="BL156" s="187">
        <f t="shared" si="136"/>
        <v>1</v>
      </c>
      <c r="BM156" s="187">
        <f t="shared" si="137"/>
        <v>0.5</v>
      </c>
      <c r="BN156" s="187">
        <f t="shared" si="138"/>
        <v>1</v>
      </c>
      <c r="BO156" s="186">
        <f t="shared" si="149"/>
        <v>0.5</v>
      </c>
      <c r="BP156" s="188" t="str">
        <f t="shared" si="150"/>
        <v>RISQUE MINIME</v>
      </c>
      <c r="BQ156" s="182">
        <f t="shared" si="139"/>
        <v>0</v>
      </c>
      <c r="BR156" s="182">
        <f t="shared" si="140"/>
        <v>0</v>
      </c>
      <c r="BS156" s="182">
        <f t="shared" si="141"/>
        <v>0</v>
      </c>
      <c r="BT156" s="182">
        <f t="shared" si="142"/>
        <v>0</v>
      </c>
      <c r="BU156" s="182">
        <f t="shared" si="151"/>
        <v>0</v>
      </c>
      <c r="BV156" s="159" t="str">
        <f t="shared" si="155"/>
        <v>NON</v>
      </c>
      <c r="BW156" s="105"/>
      <c r="BX156" s="105"/>
      <c r="BY156" s="105"/>
      <c r="BZ156" s="105"/>
      <c r="CA156" s="105"/>
      <c r="CB156" s="105"/>
      <c r="CC156" s="105"/>
      <c r="CD156" s="105"/>
      <c r="CE156" s="105"/>
      <c r="CF156" s="105"/>
      <c r="CG156" s="105"/>
      <c r="CH156" s="105"/>
      <c r="CI156" s="105"/>
      <c r="CJ156" s="105"/>
      <c r="CK156" s="105"/>
      <c r="CL156" s="105"/>
      <c r="CM156" s="105"/>
      <c r="CN156" s="105"/>
      <c r="CO156" s="105"/>
      <c r="CP156" s="105"/>
      <c r="CQ156" s="105"/>
      <c r="CR156" s="105"/>
      <c r="CS156" s="105"/>
      <c r="CT156" s="105"/>
      <c r="CU156" s="105"/>
      <c r="CV156" s="105"/>
      <c r="CW156" s="105"/>
      <c r="CX156" s="105"/>
      <c r="CY156" s="105"/>
      <c r="CZ156" s="105"/>
      <c r="DA156" s="105"/>
      <c r="DB156" s="105"/>
      <c r="DC156" s="105"/>
      <c r="DD156" s="105"/>
      <c r="DE156" s="105"/>
      <c r="DF156" s="105"/>
      <c r="DG156" s="105"/>
      <c r="DH156" s="105"/>
      <c r="DI156" s="105"/>
      <c r="DJ156" s="105"/>
      <c r="DK156" s="105"/>
      <c r="DL156" s="105"/>
      <c r="DM156" s="105"/>
      <c r="DN156" s="105"/>
      <c r="DO156" s="105"/>
      <c r="DP156" s="105"/>
      <c r="DQ156" s="105"/>
      <c r="DR156" s="105"/>
      <c r="DS156" s="105"/>
      <c r="DT156" s="105"/>
      <c r="DU156" s="105"/>
      <c r="DV156" s="105"/>
      <c r="DW156" s="105"/>
      <c r="DX156" s="105"/>
      <c r="DY156" s="105"/>
      <c r="DZ156" s="105"/>
      <c r="EA156" s="105"/>
      <c r="EB156" s="105"/>
      <c r="EC156" s="105"/>
      <c r="ED156" s="105"/>
      <c r="EE156" s="105"/>
      <c r="EF156" s="105"/>
      <c r="EG156" s="105"/>
      <c r="EH156" s="105"/>
      <c r="EI156" s="105"/>
      <c r="EJ156" s="105"/>
      <c r="EK156" s="105"/>
      <c r="EL156" s="105"/>
      <c r="EM156" s="105"/>
      <c r="EN156" s="105"/>
      <c r="EO156" s="105"/>
      <c r="EP156" s="105"/>
      <c r="EQ156" s="105"/>
      <c r="ER156" s="105"/>
      <c r="ES156" s="105"/>
      <c r="ET156" s="105"/>
      <c r="EU156" s="105"/>
      <c r="EV156" s="105"/>
      <c r="EW156" s="105"/>
      <c r="EX156" s="105"/>
      <c r="EY156" s="105"/>
      <c r="EZ156" s="105"/>
      <c r="FA156" s="105"/>
      <c r="FB156" s="105"/>
      <c r="FC156" s="105"/>
      <c r="FD156" s="105"/>
      <c r="FE156" s="105"/>
      <c r="FF156" s="105"/>
      <c r="FG156" s="105"/>
      <c r="FH156" s="105"/>
      <c r="FI156" s="105"/>
      <c r="FJ156" s="105"/>
      <c r="FK156" s="105"/>
      <c r="FL156" s="105"/>
      <c r="FM156" s="105"/>
      <c r="FN156" s="105"/>
      <c r="FO156" s="105"/>
      <c r="FP156" s="105"/>
      <c r="FQ156" s="105"/>
      <c r="FR156" s="105"/>
      <c r="FS156" s="105"/>
      <c r="FT156" s="105"/>
      <c r="FU156" s="105"/>
      <c r="FV156" s="105"/>
      <c r="FW156" s="105"/>
      <c r="FX156" s="105"/>
      <c r="FY156" s="105"/>
      <c r="FZ156" s="105"/>
      <c r="GA156" s="105"/>
      <c r="GB156" s="105"/>
      <c r="GC156" s="105"/>
      <c r="GD156" s="105"/>
      <c r="GE156" s="105"/>
      <c r="GF156" s="105"/>
      <c r="GG156" s="105"/>
      <c r="GH156" s="105"/>
      <c r="GI156" s="105"/>
      <c r="GJ156" s="105"/>
      <c r="GK156" s="105"/>
      <c r="GL156" s="105"/>
      <c r="GM156" s="105"/>
      <c r="GN156" s="105"/>
      <c r="GO156" s="105"/>
      <c r="GP156" s="105"/>
      <c r="GQ156" s="105"/>
      <c r="GR156" s="105"/>
      <c r="GS156" s="105"/>
      <c r="GT156" s="105"/>
      <c r="GU156" s="105"/>
      <c r="GV156" s="105"/>
      <c r="GW156" s="105"/>
      <c r="GX156" s="105"/>
      <c r="GY156" s="105"/>
      <c r="GZ156" s="105"/>
      <c r="HA156" s="105"/>
      <c r="HB156" s="105"/>
      <c r="HC156" s="105"/>
      <c r="HD156" s="105"/>
      <c r="HE156" s="105"/>
      <c r="HF156" s="105"/>
      <c r="HG156" s="105"/>
      <c r="HH156" s="105"/>
      <c r="HI156" s="105"/>
      <c r="HJ156" s="105"/>
      <c r="HK156" s="105"/>
      <c r="HL156" s="105"/>
      <c r="HM156" s="105"/>
      <c r="HN156" s="105"/>
      <c r="HO156" s="105"/>
      <c r="HP156" s="105"/>
      <c r="HQ156" s="105"/>
      <c r="HR156" s="105"/>
      <c r="HS156" s="105"/>
      <c r="HT156" s="105"/>
      <c r="HU156" s="105"/>
      <c r="HV156" s="105"/>
      <c r="HW156" s="105"/>
      <c r="HX156" s="105"/>
      <c r="HY156" s="105"/>
      <c r="HZ156" s="105"/>
      <c r="IA156" s="105"/>
      <c r="IB156" s="105"/>
    </row>
    <row r="157" spans="1:236" s="116" customFormat="1" ht="26.55" customHeight="1" x14ac:dyDescent="0.25">
      <c r="A157" s="79">
        <v>151</v>
      </c>
      <c r="B157" s="113"/>
      <c r="C157" s="113"/>
      <c r="D157" s="114"/>
      <c r="E157" s="114"/>
      <c r="F157" s="115"/>
      <c r="G157" s="123" t="s">
        <v>77</v>
      </c>
      <c r="H157" s="123" t="s">
        <v>77</v>
      </c>
      <c r="I157" s="123" t="s">
        <v>77</v>
      </c>
      <c r="J157" s="123" t="s">
        <v>77</v>
      </c>
      <c r="K157" s="123" t="s">
        <v>9</v>
      </c>
      <c r="L157" s="116" t="s">
        <v>8</v>
      </c>
      <c r="M157" s="116" t="s">
        <v>8</v>
      </c>
      <c r="N157" s="116" t="s">
        <v>8</v>
      </c>
      <c r="O157" s="116" t="s">
        <v>8</v>
      </c>
      <c r="P157" s="131" t="s">
        <v>77</v>
      </c>
      <c r="Q157" s="124" t="s">
        <v>35</v>
      </c>
      <c r="R157" s="174">
        <v>0</v>
      </c>
      <c r="S157" s="175" t="s">
        <v>59</v>
      </c>
      <c r="T157" s="175" t="s">
        <v>271</v>
      </c>
      <c r="U157" s="176" t="str">
        <f t="shared" si="104"/>
        <v>&lt; 30 mn</v>
      </c>
      <c r="V157" s="177" t="s">
        <v>32</v>
      </c>
      <c r="W157" s="178" t="s">
        <v>112</v>
      </c>
      <c r="X157" s="179">
        <f t="shared" si="113"/>
        <v>0</v>
      </c>
      <c r="Y157" s="179">
        <f t="shared" si="114"/>
        <v>0</v>
      </c>
      <c r="Z157" s="179">
        <f t="shared" si="115"/>
        <v>0</v>
      </c>
      <c r="AA157" s="179">
        <f t="shared" si="116"/>
        <v>0</v>
      </c>
      <c r="AB157" s="179">
        <f t="shared" si="117"/>
        <v>0</v>
      </c>
      <c r="AC157" s="179">
        <f t="shared" si="118"/>
        <v>0</v>
      </c>
      <c r="AD157" s="179">
        <f t="shared" si="119"/>
        <v>0</v>
      </c>
      <c r="AE157" s="179">
        <f t="shared" si="120"/>
        <v>0</v>
      </c>
      <c r="AF157" s="179">
        <f t="shared" si="121"/>
        <v>0</v>
      </c>
      <c r="AG157" s="179">
        <f t="shared" si="122"/>
        <v>0</v>
      </c>
      <c r="AH157" s="179">
        <f t="shared" si="123"/>
        <v>0</v>
      </c>
      <c r="AI157" s="179">
        <f t="shared" si="124"/>
        <v>0</v>
      </c>
      <c r="AJ157" s="180">
        <f t="shared" si="143"/>
        <v>0</v>
      </c>
      <c r="AK157" s="180">
        <f t="shared" si="144"/>
        <v>0</v>
      </c>
      <c r="AL157" s="180" t="str">
        <f t="shared" si="145"/>
        <v>0</v>
      </c>
      <c r="AM157" s="180" t="str">
        <f t="shared" si="152"/>
        <v>0</v>
      </c>
      <c r="AN157" s="180" t="str">
        <f t="shared" si="153"/>
        <v>0</v>
      </c>
      <c r="AO157" s="181" t="str">
        <f t="shared" si="146"/>
        <v>NON</v>
      </c>
      <c r="AP157" s="181" t="str">
        <f t="shared" si="112"/>
        <v>NON</v>
      </c>
      <c r="AQ157" s="181" t="str">
        <f t="shared" si="154"/>
        <v>NON</v>
      </c>
      <c r="AR157" s="181" t="str">
        <f t="shared" si="125"/>
        <v>NON</v>
      </c>
      <c r="AS157" s="182">
        <f t="shared" si="126"/>
        <v>0</v>
      </c>
      <c r="AT157" s="182">
        <f t="shared" si="127"/>
        <v>0</v>
      </c>
      <c r="AU157" s="182">
        <f t="shared" si="128"/>
        <v>0</v>
      </c>
      <c r="AV157" s="182">
        <f t="shared" si="129"/>
        <v>0</v>
      </c>
      <c r="AW157" s="182">
        <f t="shared" si="130"/>
        <v>1</v>
      </c>
      <c r="AX157" s="182">
        <f t="shared" si="131"/>
        <v>1</v>
      </c>
      <c r="AY157" s="182">
        <f t="shared" si="132"/>
        <v>1</v>
      </c>
      <c r="AZ157" s="182">
        <f t="shared" si="133"/>
        <v>1</v>
      </c>
      <c r="BA157" s="182">
        <f t="shared" si="134"/>
        <v>1</v>
      </c>
      <c r="BB157" s="183">
        <f t="shared" si="147"/>
        <v>0</v>
      </c>
      <c r="BC157" s="184">
        <f t="shared" si="105"/>
        <v>11</v>
      </c>
      <c r="BD157" s="184">
        <f t="shared" si="106"/>
        <v>11</v>
      </c>
      <c r="BE157" s="185">
        <f t="shared" si="107"/>
        <v>1</v>
      </c>
      <c r="BF157" s="185">
        <f t="shared" si="135"/>
        <v>1</v>
      </c>
      <c r="BG157" s="186">
        <f t="shared" si="148"/>
        <v>1</v>
      </c>
      <c r="BH157" s="187">
        <f t="shared" si="108"/>
        <v>1</v>
      </c>
      <c r="BI157" s="187">
        <f t="shared" si="109"/>
        <v>1</v>
      </c>
      <c r="BJ157" s="187" t="str">
        <f t="shared" si="110"/>
        <v>Faible</v>
      </c>
      <c r="BK157" s="187">
        <f t="shared" si="111"/>
        <v>1</v>
      </c>
      <c r="BL157" s="187">
        <f t="shared" si="136"/>
        <v>1</v>
      </c>
      <c r="BM157" s="187">
        <f t="shared" si="137"/>
        <v>0.5</v>
      </c>
      <c r="BN157" s="187">
        <f t="shared" si="138"/>
        <v>1</v>
      </c>
      <c r="BO157" s="186">
        <f t="shared" si="149"/>
        <v>0.5</v>
      </c>
      <c r="BP157" s="188" t="str">
        <f t="shared" si="150"/>
        <v>RISQUE MINIME</v>
      </c>
      <c r="BQ157" s="182">
        <f t="shared" si="139"/>
        <v>0</v>
      </c>
      <c r="BR157" s="182">
        <f t="shared" si="140"/>
        <v>0</v>
      </c>
      <c r="BS157" s="182">
        <f t="shared" si="141"/>
        <v>0</v>
      </c>
      <c r="BT157" s="182">
        <f t="shared" si="142"/>
        <v>0</v>
      </c>
      <c r="BU157" s="182">
        <f t="shared" si="151"/>
        <v>0</v>
      </c>
      <c r="BV157" s="159" t="str">
        <f t="shared" si="155"/>
        <v>NON</v>
      </c>
      <c r="BW157" s="105"/>
      <c r="BX157" s="105"/>
      <c r="BY157" s="105"/>
      <c r="BZ157" s="105"/>
      <c r="CA157" s="105"/>
      <c r="CB157" s="105"/>
      <c r="CC157" s="105"/>
      <c r="CD157" s="105"/>
      <c r="CE157" s="105"/>
      <c r="CF157" s="105"/>
      <c r="CG157" s="105"/>
      <c r="CH157" s="105"/>
      <c r="CI157" s="105"/>
      <c r="CJ157" s="105"/>
      <c r="CK157" s="105"/>
      <c r="CL157" s="105"/>
      <c r="CM157" s="105"/>
      <c r="CN157" s="105"/>
      <c r="CO157" s="105"/>
      <c r="CP157" s="105"/>
      <c r="CQ157" s="105"/>
      <c r="CR157" s="105"/>
      <c r="CS157" s="105"/>
      <c r="CT157" s="105"/>
      <c r="CU157" s="105"/>
      <c r="CV157" s="105"/>
      <c r="CW157" s="105"/>
      <c r="CX157" s="105"/>
      <c r="CY157" s="105"/>
      <c r="CZ157" s="105"/>
      <c r="DA157" s="105"/>
      <c r="DB157" s="105"/>
      <c r="DC157" s="105"/>
      <c r="DD157" s="105"/>
      <c r="DE157" s="105"/>
      <c r="DF157" s="105"/>
      <c r="DG157" s="105"/>
      <c r="DH157" s="105"/>
      <c r="DI157" s="105"/>
      <c r="DJ157" s="105"/>
      <c r="DK157" s="105"/>
      <c r="DL157" s="105"/>
      <c r="DM157" s="105"/>
      <c r="DN157" s="105"/>
      <c r="DO157" s="105"/>
      <c r="DP157" s="105"/>
      <c r="DQ157" s="105"/>
      <c r="DR157" s="105"/>
      <c r="DS157" s="105"/>
      <c r="DT157" s="105"/>
      <c r="DU157" s="105"/>
      <c r="DV157" s="105"/>
      <c r="DW157" s="105"/>
      <c r="DX157" s="105"/>
      <c r="DY157" s="105"/>
      <c r="DZ157" s="105"/>
      <c r="EA157" s="105"/>
      <c r="EB157" s="105"/>
      <c r="EC157" s="105"/>
      <c r="ED157" s="105"/>
      <c r="EE157" s="105"/>
      <c r="EF157" s="105"/>
      <c r="EG157" s="105"/>
      <c r="EH157" s="105"/>
      <c r="EI157" s="105"/>
      <c r="EJ157" s="105"/>
      <c r="EK157" s="105"/>
      <c r="EL157" s="105"/>
      <c r="EM157" s="105"/>
      <c r="EN157" s="105"/>
      <c r="EO157" s="105"/>
      <c r="EP157" s="105"/>
      <c r="EQ157" s="105"/>
      <c r="ER157" s="105"/>
      <c r="ES157" s="105"/>
      <c r="ET157" s="105"/>
      <c r="EU157" s="105"/>
      <c r="EV157" s="105"/>
      <c r="EW157" s="105"/>
      <c r="EX157" s="105"/>
      <c r="EY157" s="105"/>
      <c r="EZ157" s="105"/>
      <c r="FA157" s="105"/>
      <c r="FB157" s="105"/>
      <c r="FC157" s="105"/>
      <c r="FD157" s="105"/>
      <c r="FE157" s="105"/>
      <c r="FF157" s="105"/>
      <c r="FG157" s="105"/>
      <c r="FH157" s="105"/>
      <c r="FI157" s="105"/>
      <c r="FJ157" s="105"/>
      <c r="FK157" s="105"/>
      <c r="FL157" s="105"/>
      <c r="FM157" s="105"/>
      <c r="FN157" s="105"/>
      <c r="FO157" s="105"/>
      <c r="FP157" s="105"/>
      <c r="FQ157" s="105"/>
      <c r="FR157" s="105"/>
      <c r="FS157" s="105"/>
      <c r="FT157" s="105"/>
      <c r="FU157" s="105"/>
      <c r="FV157" s="105"/>
      <c r="FW157" s="105"/>
      <c r="FX157" s="105"/>
      <c r="FY157" s="105"/>
      <c r="FZ157" s="105"/>
      <c r="GA157" s="105"/>
      <c r="GB157" s="105"/>
      <c r="GC157" s="105"/>
      <c r="GD157" s="105"/>
      <c r="GE157" s="105"/>
      <c r="GF157" s="105"/>
      <c r="GG157" s="105"/>
      <c r="GH157" s="105"/>
      <c r="GI157" s="105"/>
      <c r="GJ157" s="105"/>
      <c r="GK157" s="105"/>
      <c r="GL157" s="105"/>
      <c r="GM157" s="105"/>
      <c r="GN157" s="105"/>
      <c r="GO157" s="105"/>
      <c r="GP157" s="105"/>
      <c r="GQ157" s="105"/>
      <c r="GR157" s="105"/>
      <c r="GS157" s="105"/>
      <c r="GT157" s="105"/>
      <c r="GU157" s="105"/>
      <c r="GV157" s="105"/>
      <c r="GW157" s="105"/>
      <c r="GX157" s="105"/>
      <c r="GY157" s="105"/>
      <c r="GZ157" s="105"/>
      <c r="HA157" s="105"/>
      <c r="HB157" s="105"/>
      <c r="HC157" s="105"/>
      <c r="HD157" s="105"/>
      <c r="HE157" s="105"/>
      <c r="HF157" s="105"/>
      <c r="HG157" s="105"/>
      <c r="HH157" s="105"/>
      <c r="HI157" s="105"/>
      <c r="HJ157" s="105"/>
      <c r="HK157" s="105"/>
      <c r="HL157" s="105"/>
      <c r="HM157" s="105"/>
      <c r="HN157" s="105"/>
      <c r="HO157" s="105"/>
      <c r="HP157" s="105"/>
      <c r="HQ157" s="105"/>
      <c r="HR157" s="105"/>
      <c r="HS157" s="105"/>
      <c r="HT157" s="105"/>
      <c r="HU157" s="105"/>
      <c r="HV157" s="105"/>
      <c r="HW157" s="105"/>
      <c r="HX157" s="105"/>
      <c r="HY157" s="105"/>
      <c r="HZ157" s="105"/>
      <c r="IA157" s="105"/>
      <c r="IB157" s="105"/>
    </row>
    <row r="158" spans="1:236" s="116" customFormat="1" ht="26.55" customHeight="1" x14ac:dyDescent="0.25">
      <c r="A158" s="79">
        <v>152</v>
      </c>
      <c r="B158" s="113"/>
      <c r="C158" s="113"/>
      <c r="D158" s="114"/>
      <c r="E158" s="114"/>
      <c r="F158" s="115"/>
      <c r="G158" s="123" t="s">
        <v>77</v>
      </c>
      <c r="H158" s="123" t="s">
        <v>77</v>
      </c>
      <c r="I158" s="123" t="s">
        <v>77</v>
      </c>
      <c r="J158" s="123" t="s">
        <v>77</v>
      </c>
      <c r="K158" s="123" t="s">
        <v>9</v>
      </c>
      <c r="L158" s="116" t="s">
        <v>8</v>
      </c>
      <c r="M158" s="116" t="s">
        <v>8</v>
      </c>
      <c r="N158" s="116" t="s">
        <v>8</v>
      </c>
      <c r="O158" s="116" t="s">
        <v>8</v>
      </c>
      <c r="P158" s="131" t="s">
        <v>77</v>
      </c>
      <c r="Q158" s="124" t="s">
        <v>35</v>
      </c>
      <c r="R158" s="174">
        <v>0</v>
      </c>
      <c r="S158" s="175" t="s">
        <v>59</v>
      </c>
      <c r="T158" s="175" t="s">
        <v>271</v>
      </c>
      <c r="U158" s="176" t="str">
        <f t="shared" si="104"/>
        <v>&lt; 30 mn</v>
      </c>
      <c r="V158" s="177" t="s">
        <v>32</v>
      </c>
      <c r="W158" s="178" t="s">
        <v>112</v>
      </c>
      <c r="X158" s="179">
        <f t="shared" si="113"/>
        <v>0</v>
      </c>
      <c r="Y158" s="179">
        <f t="shared" si="114"/>
        <v>0</v>
      </c>
      <c r="Z158" s="179">
        <f t="shared" si="115"/>
        <v>0</v>
      </c>
      <c r="AA158" s="179">
        <f t="shared" si="116"/>
        <v>0</v>
      </c>
      <c r="AB158" s="179">
        <f t="shared" si="117"/>
        <v>0</v>
      </c>
      <c r="AC158" s="179">
        <f t="shared" si="118"/>
        <v>0</v>
      </c>
      <c r="AD158" s="179">
        <f t="shared" si="119"/>
        <v>0</v>
      </c>
      <c r="AE158" s="179">
        <f t="shared" si="120"/>
        <v>0</v>
      </c>
      <c r="AF158" s="179">
        <f t="shared" si="121"/>
        <v>0</v>
      </c>
      <c r="AG158" s="179">
        <f t="shared" si="122"/>
        <v>0</v>
      </c>
      <c r="AH158" s="179">
        <f t="shared" si="123"/>
        <v>0</v>
      </c>
      <c r="AI158" s="179">
        <f t="shared" si="124"/>
        <v>0</v>
      </c>
      <c r="AJ158" s="180">
        <f t="shared" si="143"/>
        <v>0</v>
      </c>
      <c r="AK158" s="180">
        <f t="shared" si="144"/>
        <v>0</v>
      </c>
      <c r="AL158" s="180" t="str">
        <f t="shared" si="145"/>
        <v>0</v>
      </c>
      <c r="AM158" s="180" t="str">
        <f t="shared" si="152"/>
        <v>0</v>
      </c>
      <c r="AN158" s="180" t="str">
        <f t="shared" si="153"/>
        <v>0</v>
      </c>
      <c r="AO158" s="181" t="str">
        <f t="shared" si="146"/>
        <v>NON</v>
      </c>
      <c r="AP158" s="181" t="str">
        <f t="shared" si="112"/>
        <v>NON</v>
      </c>
      <c r="AQ158" s="181" t="str">
        <f t="shared" si="154"/>
        <v>NON</v>
      </c>
      <c r="AR158" s="181" t="str">
        <f t="shared" si="125"/>
        <v>NON</v>
      </c>
      <c r="AS158" s="182">
        <f t="shared" si="126"/>
        <v>0</v>
      </c>
      <c r="AT158" s="182">
        <f t="shared" si="127"/>
        <v>0</v>
      </c>
      <c r="AU158" s="182">
        <f t="shared" si="128"/>
        <v>0</v>
      </c>
      <c r="AV158" s="182">
        <f t="shared" si="129"/>
        <v>0</v>
      </c>
      <c r="AW158" s="182">
        <f t="shared" si="130"/>
        <v>1</v>
      </c>
      <c r="AX158" s="182">
        <f t="shared" si="131"/>
        <v>1</v>
      </c>
      <c r="AY158" s="182">
        <f t="shared" si="132"/>
        <v>1</v>
      </c>
      <c r="AZ158" s="182">
        <f t="shared" si="133"/>
        <v>1</v>
      </c>
      <c r="BA158" s="182">
        <f t="shared" si="134"/>
        <v>1</v>
      </c>
      <c r="BB158" s="183">
        <f t="shared" si="147"/>
        <v>0</v>
      </c>
      <c r="BC158" s="184">
        <f t="shared" si="105"/>
        <v>11</v>
      </c>
      <c r="BD158" s="184">
        <f t="shared" si="106"/>
        <v>11</v>
      </c>
      <c r="BE158" s="185">
        <f t="shared" si="107"/>
        <v>1</v>
      </c>
      <c r="BF158" s="185">
        <f t="shared" si="135"/>
        <v>1</v>
      </c>
      <c r="BG158" s="186">
        <f t="shared" si="148"/>
        <v>1</v>
      </c>
      <c r="BH158" s="187">
        <f t="shared" si="108"/>
        <v>1</v>
      </c>
      <c r="BI158" s="187">
        <f t="shared" si="109"/>
        <v>1</v>
      </c>
      <c r="BJ158" s="187" t="str">
        <f t="shared" si="110"/>
        <v>Faible</v>
      </c>
      <c r="BK158" s="187">
        <f t="shared" si="111"/>
        <v>1</v>
      </c>
      <c r="BL158" s="187">
        <f t="shared" si="136"/>
        <v>1</v>
      </c>
      <c r="BM158" s="187">
        <f t="shared" si="137"/>
        <v>0.5</v>
      </c>
      <c r="BN158" s="187">
        <f t="shared" si="138"/>
        <v>1</v>
      </c>
      <c r="BO158" s="186">
        <f t="shared" si="149"/>
        <v>0.5</v>
      </c>
      <c r="BP158" s="188" t="str">
        <f t="shared" si="150"/>
        <v>RISQUE MINIME</v>
      </c>
      <c r="BQ158" s="182">
        <f t="shared" si="139"/>
        <v>0</v>
      </c>
      <c r="BR158" s="182">
        <f t="shared" si="140"/>
        <v>0</v>
      </c>
      <c r="BS158" s="182">
        <f t="shared" si="141"/>
        <v>0</v>
      </c>
      <c r="BT158" s="182">
        <f t="shared" si="142"/>
        <v>0</v>
      </c>
      <c r="BU158" s="182">
        <f t="shared" si="151"/>
        <v>0</v>
      </c>
      <c r="BV158" s="159" t="str">
        <f t="shared" si="155"/>
        <v>NON</v>
      </c>
      <c r="BW158" s="105"/>
      <c r="BX158" s="105"/>
      <c r="BY158" s="105"/>
      <c r="BZ158" s="105"/>
      <c r="CA158" s="105"/>
      <c r="CB158" s="105"/>
      <c r="CC158" s="105"/>
      <c r="CD158" s="105"/>
      <c r="CE158" s="105"/>
      <c r="CF158" s="105"/>
      <c r="CG158" s="105"/>
      <c r="CH158" s="105"/>
      <c r="CI158" s="105"/>
      <c r="CJ158" s="105"/>
      <c r="CK158" s="105"/>
      <c r="CL158" s="105"/>
      <c r="CM158" s="105"/>
      <c r="CN158" s="105"/>
      <c r="CO158" s="105"/>
      <c r="CP158" s="105"/>
      <c r="CQ158" s="105"/>
      <c r="CR158" s="105"/>
      <c r="CS158" s="105"/>
      <c r="CT158" s="105"/>
      <c r="CU158" s="105"/>
      <c r="CV158" s="105"/>
      <c r="CW158" s="105"/>
      <c r="CX158" s="105"/>
      <c r="CY158" s="105"/>
      <c r="CZ158" s="105"/>
      <c r="DA158" s="105"/>
      <c r="DB158" s="105"/>
      <c r="DC158" s="105"/>
      <c r="DD158" s="105"/>
      <c r="DE158" s="105"/>
      <c r="DF158" s="105"/>
      <c r="DG158" s="105"/>
      <c r="DH158" s="105"/>
      <c r="DI158" s="105"/>
      <c r="DJ158" s="105"/>
      <c r="DK158" s="105"/>
      <c r="DL158" s="105"/>
      <c r="DM158" s="105"/>
      <c r="DN158" s="105"/>
      <c r="DO158" s="105"/>
      <c r="DP158" s="105"/>
      <c r="DQ158" s="105"/>
      <c r="DR158" s="105"/>
      <c r="DS158" s="105"/>
      <c r="DT158" s="105"/>
      <c r="DU158" s="105"/>
      <c r="DV158" s="105"/>
      <c r="DW158" s="105"/>
      <c r="DX158" s="105"/>
      <c r="DY158" s="105"/>
      <c r="DZ158" s="105"/>
      <c r="EA158" s="105"/>
      <c r="EB158" s="105"/>
      <c r="EC158" s="105"/>
      <c r="ED158" s="105"/>
      <c r="EE158" s="105"/>
      <c r="EF158" s="105"/>
      <c r="EG158" s="105"/>
      <c r="EH158" s="105"/>
      <c r="EI158" s="105"/>
      <c r="EJ158" s="105"/>
      <c r="EK158" s="105"/>
      <c r="EL158" s="105"/>
      <c r="EM158" s="105"/>
      <c r="EN158" s="105"/>
      <c r="EO158" s="105"/>
      <c r="EP158" s="105"/>
      <c r="EQ158" s="105"/>
      <c r="ER158" s="105"/>
      <c r="ES158" s="105"/>
      <c r="ET158" s="105"/>
      <c r="EU158" s="105"/>
      <c r="EV158" s="105"/>
      <c r="EW158" s="105"/>
      <c r="EX158" s="105"/>
      <c r="EY158" s="105"/>
      <c r="EZ158" s="105"/>
      <c r="FA158" s="105"/>
      <c r="FB158" s="105"/>
      <c r="FC158" s="105"/>
      <c r="FD158" s="105"/>
      <c r="FE158" s="105"/>
      <c r="FF158" s="105"/>
      <c r="FG158" s="105"/>
      <c r="FH158" s="105"/>
      <c r="FI158" s="105"/>
      <c r="FJ158" s="105"/>
      <c r="FK158" s="105"/>
      <c r="FL158" s="105"/>
      <c r="FM158" s="105"/>
      <c r="FN158" s="105"/>
      <c r="FO158" s="105"/>
      <c r="FP158" s="105"/>
      <c r="FQ158" s="105"/>
      <c r="FR158" s="105"/>
      <c r="FS158" s="105"/>
      <c r="FT158" s="105"/>
      <c r="FU158" s="105"/>
      <c r="FV158" s="105"/>
      <c r="FW158" s="105"/>
      <c r="FX158" s="105"/>
      <c r="FY158" s="105"/>
      <c r="FZ158" s="105"/>
      <c r="GA158" s="105"/>
      <c r="GB158" s="105"/>
      <c r="GC158" s="105"/>
      <c r="GD158" s="105"/>
      <c r="GE158" s="105"/>
      <c r="GF158" s="105"/>
      <c r="GG158" s="105"/>
      <c r="GH158" s="105"/>
      <c r="GI158" s="105"/>
      <c r="GJ158" s="105"/>
      <c r="GK158" s="105"/>
      <c r="GL158" s="105"/>
      <c r="GM158" s="105"/>
      <c r="GN158" s="105"/>
      <c r="GO158" s="105"/>
      <c r="GP158" s="105"/>
      <c r="GQ158" s="105"/>
      <c r="GR158" s="105"/>
      <c r="GS158" s="105"/>
      <c r="GT158" s="105"/>
      <c r="GU158" s="105"/>
      <c r="GV158" s="105"/>
      <c r="GW158" s="105"/>
      <c r="GX158" s="105"/>
      <c r="GY158" s="105"/>
      <c r="GZ158" s="105"/>
      <c r="HA158" s="105"/>
      <c r="HB158" s="105"/>
      <c r="HC158" s="105"/>
      <c r="HD158" s="105"/>
      <c r="HE158" s="105"/>
      <c r="HF158" s="105"/>
      <c r="HG158" s="105"/>
      <c r="HH158" s="105"/>
      <c r="HI158" s="105"/>
      <c r="HJ158" s="105"/>
      <c r="HK158" s="105"/>
      <c r="HL158" s="105"/>
      <c r="HM158" s="105"/>
      <c r="HN158" s="105"/>
      <c r="HO158" s="105"/>
      <c r="HP158" s="105"/>
      <c r="HQ158" s="105"/>
      <c r="HR158" s="105"/>
      <c r="HS158" s="105"/>
      <c r="HT158" s="105"/>
      <c r="HU158" s="105"/>
      <c r="HV158" s="105"/>
      <c r="HW158" s="105"/>
      <c r="HX158" s="105"/>
      <c r="HY158" s="105"/>
      <c r="HZ158" s="105"/>
      <c r="IA158" s="105"/>
      <c r="IB158" s="105"/>
    </row>
    <row r="159" spans="1:236" s="116" customFormat="1" ht="26.55" customHeight="1" x14ac:dyDescent="0.25">
      <c r="A159" s="79">
        <v>153</v>
      </c>
      <c r="B159" s="113"/>
      <c r="C159" s="113"/>
      <c r="D159" s="114"/>
      <c r="E159" s="114"/>
      <c r="F159" s="115"/>
      <c r="G159" s="123" t="s">
        <v>77</v>
      </c>
      <c r="H159" s="123" t="s">
        <v>77</v>
      </c>
      <c r="I159" s="123" t="s">
        <v>77</v>
      </c>
      <c r="J159" s="123" t="s">
        <v>77</v>
      </c>
      <c r="K159" s="123" t="s">
        <v>9</v>
      </c>
      <c r="L159" s="116" t="s">
        <v>8</v>
      </c>
      <c r="M159" s="116" t="s">
        <v>8</v>
      </c>
      <c r="N159" s="116" t="s">
        <v>8</v>
      </c>
      <c r="O159" s="116" t="s">
        <v>8</v>
      </c>
      <c r="P159" s="131" t="s">
        <v>77</v>
      </c>
      <c r="Q159" s="124" t="s">
        <v>35</v>
      </c>
      <c r="R159" s="174">
        <v>0</v>
      </c>
      <c r="S159" s="175" t="s">
        <v>59</v>
      </c>
      <c r="T159" s="175" t="s">
        <v>271</v>
      </c>
      <c r="U159" s="176" t="str">
        <f t="shared" si="104"/>
        <v>&lt; 30 mn</v>
      </c>
      <c r="V159" s="177" t="s">
        <v>32</v>
      </c>
      <c r="W159" s="178" t="s">
        <v>112</v>
      </c>
      <c r="X159" s="179">
        <f t="shared" si="113"/>
        <v>0</v>
      </c>
      <c r="Y159" s="179">
        <f t="shared" si="114"/>
        <v>0</v>
      </c>
      <c r="Z159" s="179">
        <f t="shared" si="115"/>
        <v>0</v>
      </c>
      <c r="AA159" s="179">
        <f t="shared" si="116"/>
        <v>0</v>
      </c>
      <c r="AB159" s="179">
        <f t="shared" si="117"/>
        <v>0</v>
      </c>
      <c r="AC159" s="179">
        <f t="shared" si="118"/>
        <v>0</v>
      </c>
      <c r="AD159" s="179">
        <f t="shared" si="119"/>
        <v>0</v>
      </c>
      <c r="AE159" s="179">
        <f t="shared" si="120"/>
        <v>0</v>
      </c>
      <c r="AF159" s="179">
        <f t="shared" si="121"/>
        <v>0</v>
      </c>
      <c r="AG159" s="179">
        <f t="shared" si="122"/>
        <v>0</v>
      </c>
      <c r="AH159" s="179">
        <f t="shared" si="123"/>
        <v>0</v>
      </c>
      <c r="AI159" s="179">
        <f t="shared" si="124"/>
        <v>0</v>
      </c>
      <c r="AJ159" s="180">
        <f t="shared" si="143"/>
        <v>0</v>
      </c>
      <c r="AK159" s="180">
        <f t="shared" si="144"/>
        <v>0</v>
      </c>
      <c r="AL159" s="180" t="str">
        <f t="shared" si="145"/>
        <v>0</v>
      </c>
      <c r="AM159" s="180" t="str">
        <f t="shared" si="152"/>
        <v>0</v>
      </c>
      <c r="AN159" s="180" t="str">
        <f t="shared" si="153"/>
        <v>0</v>
      </c>
      <c r="AO159" s="181" t="str">
        <f t="shared" si="146"/>
        <v>NON</v>
      </c>
      <c r="AP159" s="181" t="str">
        <f t="shared" si="112"/>
        <v>NON</v>
      </c>
      <c r="AQ159" s="181" t="str">
        <f t="shared" si="154"/>
        <v>NON</v>
      </c>
      <c r="AR159" s="181" t="str">
        <f t="shared" si="125"/>
        <v>NON</v>
      </c>
      <c r="AS159" s="182">
        <f t="shared" si="126"/>
        <v>0</v>
      </c>
      <c r="AT159" s="182">
        <f t="shared" si="127"/>
        <v>0</v>
      </c>
      <c r="AU159" s="182">
        <f t="shared" si="128"/>
        <v>0</v>
      </c>
      <c r="AV159" s="182">
        <f t="shared" si="129"/>
        <v>0</v>
      </c>
      <c r="AW159" s="182">
        <f t="shared" si="130"/>
        <v>1</v>
      </c>
      <c r="AX159" s="182">
        <f t="shared" si="131"/>
        <v>1</v>
      </c>
      <c r="AY159" s="182">
        <f t="shared" si="132"/>
        <v>1</v>
      </c>
      <c r="AZ159" s="182">
        <f t="shared" si="133"/>
        <v>1</v>
      </c>
      <c r="BA159" s="182">
        <f t="shared" si="134"/>
        <v>1</v>
      </c>
      <c r="BB159" s="183">
        <f t="shared" si="147"/>
        <v>0</v>
      </c>
      <c r="BC159" s="184">
        <f t="shared" si="105"/>
        <v>11</v>
      </c>
      <c r="BD159" s="184">
        <f t="shared" si="106"/>
        <v>11</v>
      </c>
      <c r="BE159" s="185">
        <f t="shared" si="107"/>
        <v>1</v>
      </c>
      <c r="BF159" s="185">
        <f t="shared" si="135"/>
        <v>1</v>
      </c>
      <c r="BG159" s="186">
        <f t="shared" si="148"/>
        <v>1</v>
      </c>
      <c r="BH159" s="187">
        <f t="shared" si="108"/>
        <v>1</v>
      </c>
      <c r="BI159" s="187">
        <f t="shared" si="109"/>
        <v>1</v>
      </c>
      <c r="BJ159" s="187" t="str">
        <f t="shared" si="110"/>
        <v>Faible</v>
      </c>
      <c r="BK159" s="187">
        <f t="shared" si="111"/>
        <v>1</v>
      </c>
      <c r="BL159" s="187">
        <f t="shared" si="136"/>
        <v>1</v>
      </c>
      <c r="BM159" s="187">
        <f t="shared" si="137"/>
        <v>0.5</v>
      </c>
      <c r="BN159" s="187">
        <f t="shared" si="138"/>
        <v>1</v>
      </c>
      <c r="BO159" s="186">
        <f t="shared" si="149"/>
        <v>0.5</v>
      </c>
      <c r="BP159" s="188" t="str">
        <f t="shared" si="150"/>
        <v>RISQUE MINIME</v>
      </c>
      <c r="BQ159" s="182">
        <f t="shared" si="139"/>
        <v>0</v>
      </c>
      <c r="BR159" s="182">
        <f t="shared" si="140"/>
        <v>0</v>
      </c>
      <c r="BS159" s="182">
        <f t="shared" si="141"/>
        <v>0</v>
      </c>
      <c r="BT159" s="182">
        <f t="shared" si="142"/>
        <v>0</v>
      </c>
      <c r="BU159" s="182">
        <f t="shared" si="151"/>
        <v>0</v>
      </c>
      <c r="BV159" s="159" t="str">
        <f t="shared" si="155"/>
        <v>NON</v>
      </c>
      <c r="BW159" s="105"/>
      <c r="BX159" s="105"/>
      <c r="BY159" s="105"/>
      <c r="BZ159" s="105"/>
      <c r="CA159" s="105"/>
      <c r="CB159" s="105"/>
      <c r="CC159" s="105"/>
      <c r="CD159" s="105"/>
      <c r="CE159" s="105"/>
      <c r="CF159" s="105"/>
      <c r="CG159" s="105"/>
      <c r="CH159" s="105"/>
      <c r="CI159" s="105"/>
      <c r="CJ159" s="105"/>
      <c r="CK159" s="105"/>
      <c r="CL159" s="105"/>
      <c r="CM159" s="105"/>
      <c r="CN159" s="105"/>
      <c r="CO159" s="105"/>
      <c r="CP159" s="105"/>
      <c r="CQ159" s="105"/>
      <c r="CR159" s="105"/>
      <c r="CS159" s="105"/>
      <c r="CT159" s="105"/>
      <c r="CU159" s="105"/>
      <c r="CV159" s="105"/>
      <c r="CW159" s="105"/>
      <c r="CX159" s="105"/>
      <c r="CY159" s="105"/>
      <c r="CZ159" s="105"/>
      <c r="DA159" s="105"/>
      <c r="DB159" s="105"/>
      <c r="DC159" s="105"/>
      <c r="DD159" s="105"/>
      <c r="DE159" s="105"/>
      <c r="DF159" s="105"/>
      <c r="DG159" s="105"/>
      <c r="DH159" s="105"/>
      <c r="DI159" s="105"/>
      <c r="DJ159" s="105"/>
      <c r="DK159" s="105"/>
      <c r="DL159" s="105"/>
      <c r="DM159" s="105"/>
      <c r="DN159" s="105"/>
      <c r="DO159" s="105"/>
      <c r="DP159" s="105"/>
      <c r="DQ159" s="105"/>
      <c r="DR159" s="105"/>
      <c r="DS159" s="105"/>
      <c r="DT159" s="105"/>
      <c r="DU159" s="105"/>
      <c r="DV159" s="105"/>
      <c r="DW159" s="105"/>
      <c r="DX159" s="105"/>
      <c r="DY159" s="105"/>
      <c r="DZ159" s="105"/>
      <c r="EA159" s="105"/>
      <c r="EB159" s="105"/>
      <c r="EC159" s="105"/>
      <c r="ED159" s="105"/>
      <c r="EE159" s="105"/>
      <c r="EF159" s="105"/>
      <c r="EG159" s="105"/>
      <c r="EH159" s="105"/>
      <c r="EI159" s="105"/>
      <c r="EJ159" s="105"/>
      <c r="EK159" s="105"/>
      <c r="EL159" s="105"/>
      <c r="EM159" s="105"/>
      <c r="EN159" s="105"/>
      <c r="EO159" s="105"/>
      <c r="EP159" s="105"/>
      <c r="EQ159" s="105"/>
      <c r="ER159" s="105"/>
      <c r="ES159" s="105"/>
      <c r="ET159" s="105"/>
      <c r="EU159" s="105"/>
      <c r="EV159" s="105"/>
      <c r="EW159" s="105"/>
      <c r="EX159" s="105"/>
      <c r="EY159" s="105"/>
      <c r="EZ159" s="105"/>
      <c r="FA159" s="105"/>
      <c r="FB159" s="105"/>
      <c r="FC159" s="105"/>
      <c r="FD159" s="105"/>
      <c r="FE159" s="105"/>
      <c r="FF159" s="105"/>
      <c r="FG159" s="105"/>
      <c r="FH159" s="105"/>
      <c r="FI159" s="105"/>
      <c r="FJ159" s="105"/>
      <c r="FK159" s="105"/>
      <c r="FL159" s="105"/>
      <c r="FM159" s="105"/>
      <c r="FN159" s="105"/>
      <c r="FO159" s="105"/>
      <c r="FP159" s="105"/>
      <c r="FQ159" s="105"/>
      <c r="FR159" s="105"/>
      <c r="FS159" s="105"/>
      <c r="FT159" s="105"/>
      <c r="FU159" s="105"/>
      <c r="FV159" s="105"/>
      <c r="FW159" s="105"/>
      <c r="FX159" s="105"/>
      <c r="FY159" s="105"/>
      <c r="FZ159" s="105"/>
      <c r="GA159" s="105"/>
      <c r="GB159" s="105"/>
      <c r="GC159" s="105"/>
      <c r="GD159" s="105"/>
      <c r="GE159" s="105"/>
      <c r="GF159" s="105"/>
      <c r="GG159" s="105"/>
      <c r="GH159" s="105"/>
      <c r="GI159" s="105"/>
      <c r="GJ159" s="105"/>
      <c r="GK159" s="105"/>
      <c r="GL159" s="105"/>
      <c r="GM159" s="105"/>
      <c r="GN159" s="105"/>
      <c r="GO159" s="105"/>
      <c r="GP159" s="105"/>
      <c r="GQ159" s="105"/>
      <c r="GR159" s="105"/>
      <c r="GS159" s="105"/>
      <c r="GT159" s="105"/>
      <c r="GU159" s="105"/>
      <c r="GV159" s="105"/>
      <c r="GW159" s="105"/>
      <c r="GX159" s="105"/>
      <c r="GY159" s="105"/>
      <c r="GZ159" s="105"/>
      <c r="HA159" s="105"/>
      <c r="HB159" s="105"/>
      <c r="HC159" s="105"/>
      <c r="HD159" s="105"/>
      <c r="HE159" s="105"/>
      <c r="HF159" s="105"/>
      <c r="HG159" s="105"/>
      <c r="HH159" s="105"/>
      <c r="HI159" s="105"/>
      <c r="HJ159" s="105"/>
      <c r="HK159" s="105"/>
      <c r="HL159" s="105"/>
      <c r="HM159" s="105"/>
      <c r="HN159" s="105"/>
      <c r="HO159" s="105"/>
      <c r="HP159" s="105"/>
      <c r="HQ159" s="105"/>
      <c r="HR159" s="105"/>
      <c r="HS159" s="105"/>
      <c r="HT159" s="105"/>
      <c r="HU159" s="105"/>
      <c r="HV159" s="105"/>
      <c r="HW159" s="105"/>
      <c r="HX159" s="105"/>
      <c r="HY159" s="105"/>
      <c r="HZ159" s="105"/>
      <c r="IA159" s="105"/>
      <c r="IB159" s="105"/>
    </row>
    <row r="160" spans="1:236" s="116" customFormat="1" ht="26.55" customHeight="1" x14ac:dyDescent="0.25">
      <c r="A160" s="79">
        <v>154</v>
      </c>
      <c r="B160" s="113"/>
      <c r="C160" s="113"/>
      <c r="D160" s="114"/>
      <c r="E160" s="114"/>
      <c r="F160" s="115"/>
      <c r="G160" s="123" t="s">
        <v>77</v>
      </c>
      <c r="H160" s="123" t="s">
        <v>77</v>
      </c>
      <c r="I160" s="123" t="s">
        <v>77</v>
      </c>
      <c r="J160" s="123" t="s">
        <v>77</v>
      </c>
      <c r="K160" s="123" t="s">
        <v>9</v>
      </c>
      <c r="L160" s="116" t="s">
        <v>8</v>
      </c>
      <c r="M160" s="116" t="s">
        <v>8</v>
      </c>
      <c r="N160" s="116" t="s">
        <v>8</v>
      </c>
      <c r="O160" s="116" t="s">
        <v>8</v>
      </c>
      <c r="P160" s="131" t="s">
        <v>77</v>
      </c>
      <c r="Q160" s="124" t="s">
        <v>35</v>
      </c>
      <c r="R160" s="174">
        <v>0</v>
      </c>
      <c r="S160" s="175" t="s">
        <v>59</v>
      </c>
      <c r="T160" s="175" t="s">
        <v>271</v>
      </c>
      <c r="U160" s="176" t="str">
        <f t="shared" si="104"/>
        <v>&lt; 30 mn</v>
      </c>
      <c r="V160" s="177" t="s">
        <v>32</v>
      </c>
      <c r="W160" s="178" t="s">
        <v>112</v>
      </c>
      <c r="X160" s="179">
        <f t="shared" si="113"/>
        <v>0</v>
      </c>
      <c r="Y160" s="179">
        <f t="shared" si="114"/>
        <v>0</v>
      </c>
      <c r="Z160" s="179">
        <f t="shared" si="115"/>
        <v>0</v>
      </c>
      <c r="AA160" s="179">
        <f t="shared" si="116"/>
        <v>0</v>
      </c>
      <c r="AB160" s="179">
        <f t="shared" si="117"/>
        <v>0</v>
      </c>
      <c r="AC160" s="179">
        <f t="shared" si="118"/>
        <v>0</v>
      </c>
      <c r="AD160" s="179">
        <f t="shared" si="119"/>
        <v>0</v>
      </c>
      <c r="AE160" s="179">
        <f t="shared" si="120"/>
        <v>0</v>
      </c>
      <c r="AF160" s="179">
        <f t="shared" si="121"/>
        <v>0</v>
      </c>
      <c r="AG160" s="179">
        <f t="shared" si="122"/>
        <v>0</v>
      </c>
      <c r="AH160" s="179">
        <f t="shared" si="123"/>
        <v>0</v>
      </c>
      <c r="AI160" s="179">
        <f t="shared" si="124"/>
        <v>0</v>
      </c>
      <c r="AJ160" s="180">
        <f t="shared" si="143"/>
        <v>0</v>
      </c>
      <c r="AK160" s="180">
        <f t="shared" si="144"/>
        <v>0</v>
      </c>
      <c r="AL160" s="180" t="str">
        <f t="shared" si="145"/>
        <v>0</v>
      </c>
      <c r="AM160" s="180" t="str">
        <f t="shared" si="152"/>
        <v>0</v>
      </c>
      <c r="AN160" s="180" t="str">
        <f t="shared" si="153"/>
        <v>0</v>
      </c>
      <c r="AO160" s="181" t="str">
        <f t="shared" si="146"/>
        <v>NON</v>
      </c>
      <c r="AP160" s="181" t="str">
        <f t="shared" si="112"/>
        <v>NON</v>
      </c>
      <c r="AQ160" s="181" t="str">
        <f t="shared" si="154"/>
        <v>NON</v>
      </c>
      <c r="AR160" s="181" t="str">
        <f t="shared" si="125"/>
        <v>NON</v>
      </c>
      <c r="AS160" s="182">
        <f t="shared" si="126"/>
        <v>0</v>
      </c>
      <c r="AT160" s="182">
        <f t="shared" si="127"/>
        <v>0</v>
      </c>
      <c r="AU160" s="182">
        <f t="shared" si="128"/>
        <v>0</v>
      </c>
      <c r="AV160" s="182">
        <f t="shared" si="129"/>
        <v>0</v>
      </c>
      <c r="AW160" s="182">
        <f t="shared" si="130"/>
        <v>1</v>
      </c>
      <c r="AX160" s="182">
        <f t="shared" si="131"/>
        <v>1</v>
      </c>
      <c r="AY160" s="182">
        <f t="shared" si="132"/>
        <v>1</v>
      </c>
      <c r="AZ160" s="182">
        <f t="shared" si="133"/>
        <v>1</v>
      </c>
      <c r="BA160" s="182">
        <f t="shared" si="134"/>
        <v>1</v>
      </c>
      <c r="BB160" s="183">
        <f t="shared" si="147"/>
        <v>0</v>
      </c>
      <c r="BC160" s="184">
        <f t="shared" si="105"/>
        <v>11</v>
      </c>
      <c r="BD160" s="184">
        <f t="shared" si="106"/>
        <v>11</v>
      </c>
      <c r="BE160" s="185">
        <f t="shared" si="107"/>
        <v>1</v>
      </c>
      <c r="BF160" s="185">
        <f t="shared" si="135"/>
        <v>1</v>
      </c>
      <c r="BG160" s="186">
        <f t="shared" si="148"/>
        <v>1</v>
      </c>
      <c r="BH160" s="187">
        <f t="shared" si="108"/>
        <v>1</v>
      </c>
      <c r="BI160" s="187">
        <f t="shared" si="109"/>
        <v>1</v>
      </c>
      <c r="BJ160" s="187" t="str">
        <f t="shared" si="110"/>
        <v>Faible</v>
      </c>
      <c r="BK160" s="187">
        <f t="shared" si="111"/>
        <v>1</v>
      </c>
      <c r="BL160" s="187">
        <f t="shared" si="136"/>
        <v>1</v>
      </c>
      <c r="BM160" s="187">
        <f t="shared" si="137"/>
        <v>0.5</v>
      </c>
      <c r="BN160" s="187">
        <f t="shared" si="138"/>
        <v>1</v>
      </c>
      <c r="BO160" s="186">
        <f t="shared" si="149"/>
        <v>0.5</v>
      </c>
      <c r="BP160" s="188" t="str">
        <f t="shared" si="150"/>
        <v>RISQUE MINIME</v>
      </c>
      <c r="BQ160" s="182">
        <f t="shared" si="139"/>
        <v>0</v>
      </c>
      <c r="BR160" s="182">
        <f t="shared" si="140"/>
        <v>0</v>
      </c>
      <c r="BS160" s="182">
        <f t="shared" si="141"/>
        <v>0</v>
      </c>
      <c r="BT160" s="182">
        <f t="shared" si="142"/>
        <v>0</v>
      </c>
      <c r="BU160" s="182">
        <f t="shared" si="151"/>
        <v>0</v>
      </c>
      <c r="BV160" s="159" t="str">
        <f t="shared" si="155"/>
        <v>NON</v>
      </c>
      <c r="BW160" s="105"/>
      <c r="BX160" s="105"/>
      <c r="BY160" s="105"/>
      <c r="BZ160" s="105"/>
      <c r="CA160" s="105"/>
      <c r="CB160" s="105"/>
      <c r="CC160" s="105"/>
      <c r="CD160" s="105"/>
      <c r="CE160" s="105"/>
      <c r="CF160" s="105"/>
      <c r="CG160" s="105"/>
      <c r="CH160" s="105"/>
      <c r="CI160" s="105"/>
      <c r="CJ160" s="105"/>
      <c r="CK160" s="105"/>
      <c r="CL160" s="105"/>
      <c r="CM160" s="105"/>
      <c r="CN160" s="105"/>
      <c r="CO160" s="105"/>
      <c r="CP160" s="105"/>
      <c r="CQ160" s="105"/>
      <c r="CR160" s="105"/>
      <c r="CS160" s="105"/>
      <c r="CT160" s="105"/>
      <c r="CU160" s="105"/>
      <c r="CV160" s="105"/>
      <c r="CW160" s="105"/>
      <c r="CX160" s="105"/>
      <c r="CY160" s="105"/>
      <c r="CZ160" s="105"/>
      <c r="DA160" s="105"/>
      <c r="DB160" s="105"/>
      <c r="DC160" s="105"/>
      <c r="DD160" s="105"/>
      <c r="DE160" s="105"/>
      <c r="DF160" s="105"/>
      <c r="DG160" s="105"/>
      <c r="DH160" s="105"/>
      <c r="DI160" s="105"/>
      <c r="DJ160" s="105"/>
      <c r="DK160" s="105"/>
      <c r="DL160" s="105"/>
      <c r="DM160" s="105"/>
      <c r="DN160" s="105"/>
      <c r="DO160" s="105"/>
      <c r="DP160" s="105"/>
      <c r="DQ160" s="105"/>
      <c r="DR160" s="105"/>
      <c r="DS160" s="105"/>
      <c r="DT160" s="105"/>
      <c r="DU160" s="105"/>
      <c r="DV160" s="105"/>
      <c r="DW160" s="105"/>
      <c r="DX160" s="105"/>
      <c r="DY160" s="105"/>
      <c r="DZ160" s="105"/>
      <c r="EA160" s="105"/>
      <c r="EB160" s="105"/>
      <c r="EC160" s="105"/>
      <c r="ED160" s="105"/>
      <c r="EE160" s="105"/>
      <c r="EF160" s="105"/>
      <c r="EG160" s="105"/>
      <c r="EH160" s="105"/>
      <c r="EI160" s="105"/>
      <c r="EJ160" s="105"/>
      <c r="EK160" s="105"/>
      <c r="EL160" s="105"/>
      <c r="EM160" s="105"/>
      <c r="EN160" s="105"/>
      <c r="EO160" s="105"/>
      <c r="EP160" s="105"/>
      <c r="EQ160" s="105"/>
      <c r="ER160" s="105"/>
      <c r="ES160" s="105"/>
      <c r="ET160" s="105"/>
      <c r="EU160" s="105"/>
      <c r="EV160" s="105"/>
      <c r="EW160" s="105"/>
      <c r="EX160" s="105"/>
      <c r="EY160" s="105"/>
      <c r="EZ160" s="105"/>
      <c r="FA160" s="105"/>
      <c r="FB160" s="105"/>
      <c r="FC160" s="105"/>
      <c r="FD160" s="105"/>
      <c r="FE160" s="105"/>
      <c r="FF160" s="105"/>
      <c r="FG160" s="105"/>
      <c r="FH160" s="105"/>
      <c r="FI160" s="105"/>
      <c r="FJ160" s="105"/>
      <c r="FK160" s="105"/>
      <c r="FL160" s="105"/>
      <c r="FM160" s="105"/>
      <c r="FN160" s="105"/>
      <c r="FO160" s="105"/>
      <c r="FP160" s="105"/>
      <c r="FQ160" s="105"/>
      <c r="FR160" s="105"/>
      <c r="FS160" s="105"/>
      <c r="FT160" s="105"/>
      <c r="FU160" s="105"/>
      <c r="FV160" s="105"/>
      <c r="FW160" s="105"/>
      <c r="FX160" s="105"/>
      <c r="FY160" s="105"/>
      <c r="FZ160" s="105"/>
      <c r="GA160" s="105"/>
      <c r="GB160" s="105"/>
      <c r="GC160" s="105"/>
      <c r="GD160" s="105"/>
      <c r="GE160" s="105"/>
      <c r="GF160" s="105"/>
      <c r="GG160" s="105"/>
      <c r="GH160" s="105"/>
      <c r="GI160" s="105"/>
      <c r="GJ160" s="105"/>
      <c r="GK160" s="105"/>
      <c r="GL160" s="105"/>
      <c r="GM160" s="105"/>
      <c r="GN160" s="105"/>
      <c r="GO160" s="105"/>
      <c r="GP160" s="105"/>
      <c r="GQ160" s="105"/>
      <c r="GR160" s="105"/>
      <c r="GS160" s="105"/>
      <c r="GT160" s="105"/>
      <c r="GU160" s="105"/>
      <c r="GV160" s="105"/>
      <c r="GW160" s="105"/>
      <c r="GX160" s="105"/>
      <c r="GY160" s="105"/>
      <c r="GZ160" s="105"/>
      <c r="HA160" s="105"/>
      <c r="HB160" s="105"/>
      <c r="HC160" s="105"/>
      <c r="HD160" s="105"/>
      <c r="HE160" s="105"/>
      <c r="HF160" s="105"/>
      <c r="HG160" s="105"/>
      <c r="HH160" s="105"/>
      <c r="HI160" s="105"/>
      <c r="HJ160" s="105"/>
      <c r="HK160" s="105"/>
      <c r="HL160" s="105"/>
      <c r="HM160" s="105"/>
      <c r="HN160" s="105"/>
      <c r="HO160" s="105"/>
      <c r="HP160" s="105"/>
      <c r="HQ160" s="105"/>
      <c r="HR160" s="105"/>
      <c r="HS160" s="105"/>
      <c r="HT160" s="105"/>
      <c r="HU160" s="105"/>
      <c r="HV160" s="105"/>
      <c r="HW160" s="105"/>
      <c r="HX160" s="105"/>
      <c r="HY160" s="105"/>
      <c r="HZ160" s="105"/>
      <c r="IA160" s="105"/>
      <c r="IB160" s="105"/>
    </row>
    <row r="161" spans="1:236" s="116" customFormat="1" ht="26.55" customHeight="1" x14ac:dyDescent="0.25">
      <c r="A161" s="79">
        <v>155</v>
      </c>
      <c r="B161" s="113"/>
      <c r="C161" s="113"/>
      <c r="D161" s="114"/>
      <c r="E161" s="114"/>
      <c r="F161" s="115"/>
      <c r="G161" s="123" t="s">
        <v>77</v>
      </c>
      <c r="H161" s="123" t="s">
        <v>77</v>
      </c>
      <c r="I161" s="123" t="s">
        <v>77</v>
      </c>
      <c r="J161" s="123" t="s">
        <v>77</v>
      </c>
      <c r="K161" s="123" t="s">
        <v>9</v>
      </c>
      <c r="L161" s="116" t="s">
        <v>8</v>
      </c>
      <c r="M161" s="116" t="s">
        <v>8</v>
      </c>
      <c r="N161" s="116" t="s">
        <v>8</v>
      </c>
      <c r="O161" s="116" t="s">
        <v>8</v>
      </c>
      <c r="P161" s="131" t="s">
        <v>77</v>
      </c>
      <c r="Q161" s="124" t="s">
        <v>35</v>
      </c>
      <c r="R161" s="174">
        <v>0</v>
      </c>
      <c r="S161" s="175" t="s">
        <v>59</v>
      </c>
      <c r="T161" s="175" t="s">
        <v>271</v>
      </c>
      <c r="U161" s="176" t="str">
        <f t="shared" si="104"/>
        <v>&lt; 30 mn</v>
      </c>
      <c r="V161" s="177" t="s">
        <v>32</v>
      </c>
      <c r="W161" s="178" t="s">
        <v>112</v>
      </c>
      <c r="X161" s="179">
        <f t="shared" si="113"/>
        <v>0</v>
      </c>
      <c r="Y161" s="179">
        <f t="shared" si="114"/>
        <v>0</v>
      </c>
      <c r="Z161" s="179">
        <f t="shared" si="115"/>
        <v>0</v>
      </c>
      <c r="AA161" s="179">
        <f t="shared" si="116"/>
        <v>0</v>
      </c>
      <c r="AB161" s="179">
        <f t="shared" si="117"/>
        <v>0</v>
      </c>
      <c r="AC161" s="179">
        <f t="shared" si="118"/>
        <v>0</v>
      </c>
      <c r="AD161" s="179">
        <f t="shared" si="119"/>
        <v>0</v>
      </c>
      <c r="AE161" s="179">
        <f t="shared" si="120"/>
        <v>0</v>
      </c>
      <c r="AF161" s="179">
        <f t="shared" si="121"/>
        <v>0</v>
      </c>
      <c r="AG161" s="179">
        <f t="shared" si="122"/>
        <v>0</v>
      </c>
      <c r="AH161" s="179">
        <f t="shared" si="123"/>
        <v>0</v>
      </c>
      <c r="AI161" s="179">
        <f t="shared" si="124"/>
        <v>0</v>
      </c>
      <c r="AJ161" s="180">
        <f t="shared" si="143"/>
        <v>0</v>
      </c>
      <c r="AK161" s="180">
        <f t="shared" si="144"/>
        <v>0</v>
      </c>
      <c r="AL161" s="180" t="str">
        <f t="shared" si="145"/>
        <v>0</v>
      </c>
      <c r="AM161" s="180" t="str">
        <f t="shared" si="152"/>
        <v>0</v>
      </c>
      <c r="AN161" s="180" t="str">
        <f t="shared" si="153"/>
        <v>0</v>
      </c>
      <c r="AO161" s="181" t="str">
        <f t="shared" si="146"/>
        <v>NON</v>
      </c>
      <c r="AP161" s="181" t="str">
        <f t="shared" si="112"/>
        <v>NON</v>
      </c>
      <c r="AQ161" s="181" t="str">
        <f t="shared" si="154"/>
        <v>NON</v>
      </c>
      <c r="AR161" s="181" t="str">
        <f t="shared" si="125"/>
        <v>NON</v>
      </c>
      <c r="AS161" s="182">
        <f t="shared" si="126"/>
        <v>0</v>
      </c>
      <c r="AT161" s="182">
        <f t="shared" si="127"/>
        <v>0</v>
      </c>
      <c r="AU161" s="182">
        <f t="shared" si="128"/>
        <v>0</v>
      </c>
      <c r="AV161" s="182">
        <f t="shared" si="129"/>
        <v>0</v>
      </c>
      <c r="AW161" s="182">
        <f t="shared" si="130"/>
        <v>1</v>
      </c>
      <c r="AX161" s="182">
        <f t="shared" si="131"/>
        <v>1</v>
      </c>
      <c r="AY161" s="182">
        <f t="shared" si="132"/>
        <v>1</v>
      </c>
      <c r="AZ161" s="182">
        <f t="shared" si="133"/>
        <v>1</v>
      </c>
      <c r="BA161" s="182">
        <f t="shared" si="134"/>
        <v>1</v>
      </c>
      <c r="BB161" s="183">
        <f t="shared" si="147"/>
        <v>0</v>
      </c>
      <c r="BC161" s="184">
        <f t="shared" si="105"/>
        <v>11</v>
      </c>
      <c r="BD161" s="184">
        <f t="shared" si="106"/>
        <v>11</v>
      </c>
      <c r="BE161" s="185">
        <f t="shared" si="107"/>
        <v>1</v>
      </c>
      <c r="BF161" s="185">
        <f t="shared" si="135"/>
        <v>1</v>
      </c>
      <c r="BG161" s="186">
        <f t="shared" si="148"/>
        <v>1</v>
      </c>
      <c r="BH161" s="187">
        <f t="shared" si="108"/>
        <v>1</v>
      </c>
      <c r="BI161" s="187">
        <f t="shared" si="109"/>
        <v>1</v>
      </c>
      <c r="BJ161" s="187" t="str">
        <f t="shared" si="110"/>
        <v>Faible</v>
      </c>
      <c r="BK161" s="187">
        <f t="shared" si="111"/>
        <v>1</v>
      </c>
      <c r="BL161" s="187">
        <f t="shared" si="136"/>
        <v>1</v>
      </c>
      <c r="BM161" s="187">
        <f t="shared" si="137"/>
        <v>0.5</v>
      </c>
      <c r="BN161" s="187">
        <f t="shared" si="138"/>
        <v>1</v>
      </c>
      <c r="BO161" s="186">
        <f t="shared" si="149"/>
        <v>0.5</v>
      </c>
      <c r="BP161" s="188" t="str">
        <f t="shared" si="150"/>
        <v>RISQUE MINIME</v>
      </c>
      <c r="BQ161" s="182">
        <f t="shared" si="139"/>
        <v>0</v>
      </c>
      <c r="BR161" s="182">
        <f t="shared" si="140"/>
        <v>0</v>
      </c>
      <c r="BS161" s="182">
        <f t="shared" si="141"/>
        <v>0</v>
      </c>
      <c r="BT161" s="182">
        <f t="shared" si="142"/>
        <v>0</v>
      </c>
      <c r="BU161" s="182">
        <f t="shared" si="151"/>
        <v>0</v>
      </c>
      <c r="BV161" s="159" t="str">
        <f t="shared" si="155"/>
        <v>NON</v>
      </c>
      <c r="BW161" s="105"/>
      <c r="BX161" s="105"/>
      <c r="BY161" s="105"/>
      <c r="BZ161" s="105"/>
      <c r="CA161" s="105"/>
      <c r="CB161" s="105"/>
      <c r="CC161" s="105"/>
      <c r="CD161" s="105"/>
      <c r="CE161" s="105"/>
      <c r="CF161" s="105"/>
      <c r="CG161" s="105"/>
      <c r="CH161" s="105"/>
      <c r="CI161" s="105"/>
      <c r="CJ161" s="105"/>
      <c r="CK161" s="105"/>
      <c r="CL161" s="105"/>
      <c r="CM161" s="105"/>
      <c r="CN161" s="105"/>
      <c r="CO161" s="105"/>
      <c r="CP161" s="105"/>
      <c r="CQ161" s="105"/>
      <c r="CR161" s="105"/>
      <c r="CS161" s="105"/>
      <c r="CT161" s="105"/>
      <c r="CU161" s="105"/>
      <c r="CV161" s="105"/>
      <c r="CW161" s="105"/>
      <c r="CX161" s="105"/>
      <c r="CY161" s="105"/>
      <c r="CZ161" s="105"/>
      <c r="DA161" s="105"/>
      <c r="DB161" s="105"/>
      <c r="DC161" s="105"/>
      <c r="DD161" s="105"/>
      <c r="DE161" s="105"/>
      <c r="DF161" s="105"/>
      <c r="DG161" s="105"/>
      <c r="DH161" s="105"/>
      <c r="DI161" s="105"/>
      <c r="DJ161" s="105"/>
      <c r="DK161" s="105"/>
      <c r="DL161" s="105"/>
      <c r="DM161" s="105"/>
      <c r="DN161" s="105"/>
      <c r="DO161" s="105"/>
      <c r="DP161" s="105"/>
      <c r="DQ161" s="105"/>
      <c r="DR161" s="105"/>
      <c r="DS161" s="105"/>
      <c r="DT161" s="105"/>
      <c r="DU161" s="105"/>
      <c r="DV161" s="105"/>
      <c r="DW161" s="105"/>
      <c r="DX161" s="105"/>
      <c r="DY161" s="105"/>
      <c r="DZ161" s="105"/>
      <c r="EA161" s="105"/>
      <c r="EB161" s="105"/>
      <c r="EC161" s="105"/>
      <c r="ED161" s="105"/>
      <c r="EE161" s="105"/>
      <c r="EF161" s="105"/>
      <c r="EG161" s="105"/>
      <c r="EH161" s="105"/>
      <c r="EI161" s="105"/>
      <c r="EJ161" s="105"/>
      <c r="EK161" s="105"/>
      <c r="EL161" s="105"/>
      <c r="EM161" s="105"/>
      <c r="EN161" s="105"/>
      <c r="EO161" s="105"/>
      <c r="EP161" s="105"/>
      <c r="EQ161" s="105"/>
      <c r="ER161" s="105"/>
      <c r="ES161" s="105"/>
      <c r="ET161" s="105"/>
      <c r="EU161" s="105"/>
      <c r="EV161" s="105"/>
      <c r="EW161" s="105"/>
      <c r="EX161" s="105"/>
      <c r="EY161" s="105"/>
      <c r="EZ161" s="105"/>
      <c r="FA161" s="105"/>
      <c r="FB161" s="105"/>
      <c r="FC161" s="105"/>
      <c r="FD161" s="105"/>
      <c r="FE161" s="105"/>
      <c r="FF161" s="105"/>
      <c r="FG161" s="105"/>
      <c r="FH161" s="105"/>
      <c r="FI161" s="105"/>
      <c r="FJ161" s="105"/>
      <c r="FK161" s="105"/>
      <c r="FL161" s="105"/>
      <c r="FM161" s="105"/>
      <c r="FN161" s="105"/>
      <c r="FO161" s="105"/>
      <c r="FP161" s="105"/>
      <c r="FQ161" s="105"/>
      <c r="FR161" s="105"/>
      <c r="FS161" s="105"/>
      <c r="FT161" s="105"/>
      <c r="FU161" s="105"/>
      <c r="FV161" s="105"/>
      <c r="FW161" s="105"/>
      <c r="FX161" s="105"/>
      <c r="FY161" s="105"/>
      <c r="FZ161" s="105"/>
      <c r="GA161" s="105"/>
      <c r="GB161" s="105"/>
      <c r="GC161" s="105"/>
      <c r="GD161" s="105"/>
      <c r="GE161" s="105"/>
      <c r="GF161" s="105"/>
      <c r="GG161" s="105"/>
      <c r="GH161" s="105"/>
      <c r="GI161" s="105"/>
      <c r="GJ161" s="105"/>
      <c r="GK161" s="105"/>
      <c r="GL161" s="105"/>
      <c r="GM161" s="105"/>
      <c r="GN161" s="105"/>
      <c r="GO161" s="105"/>
      <c r="GP161" s="105"/>
      <c r="GQ161" s="105"/>
      <c r="GR161" s="105"/>
      <c r="GS161" s="105"/>
      <c r="GT161" s="105"/>
      <c r="GU161" s="105"/>
      <c r="GV161" s="105"/>
      <c r="GW161" s="105"/>
      <c r="GX161" s="105"/>
      <c r="GY161" s="105"/>
      <c r="GZ161" s="105"/>
      <c r="HA161" s="105"/>
      <c r="HB161" s="105"/>
      <c r="HC161" s="105"/>
      <c r="HD161" s="105"/>
      <c r="HE161" s="105"/>
      <c r="HF161" s="105"/>
      <c r="HG161" s="105"/>
      <c r="HH161" s="105"/>
      <c r="HI161" s="105"/>
      <c r="HJ161" s="105"/>
      <c r="HK161" s="105"/>
      <c r="HL161" s="105"/>
      <c r="HM161" s="105"/>
      <c r="HN161" s="105"/>
      <c r="HO161" s="105"/>
      <c r="HP161" s="105"/>
      <c r="HQ161" s="105"/>
      <c r="HR161" s="105"/>
      <c r="HS161" s="105"/>
      <c r="HT161" s="105"/>
      <c r="HU161" s="105"/>
      <c r="HV161" s="105"/>
      <c r="HW161" s="105"/>
      <c r="HX161" s="105"/>
      <c r="HY161" s="105"/>
      <c r="HZ161" s="105"/>
      <c r="IA161" s="105"/>
      <c r="IB161" s="105"/>
    </row>
    <row r="162" spans="1:236" s="116" customFormat="1" ht="26.55" customHeight="1" x14ac:dyDescent="0.25">
      <c r="A162" s="79">
        <v>156</v>
      </c>
      <c r="B162" s="113"/>
      <c r="C162" s="113"/>
      <c r="D162" s="114"/>
      <c r="E162" s="114"/>
      <c r="F162" s="115"/>
      <c r="G162" s="123" t="s">
        <v>77</v>
      </c>
      <c r="H162" s="123" t="s">
        <v>77</v>
      </c>
      <c r="I162" s="123" t="s">
        <v>77</v>
      </c>
      <c r="J162" s="123" t="s">
        <v>77</v>
      </c>
      <c r="K162" s="123" t="s">
        <v>9</v>
      </c>
      <c r="L162" s="116" t="s">
        <v>8</v>
      </c>
      <c r="M162" s="116" t="s">
        <v>8</v>
      </c>
      <c r="N162" s="116" t="s">
        <v>8</v>
      </c>
      <c r="O162" s="116" t="s">
        <v>8</v>
      </c>
      <c r="P162" s="131" t="s">
        <v>77</v>
      </c>
      <c r="Q162" s="124" t="s">
        <v>35</v>
      </c>
      <c r="R162" s="174">
        <v>0</v>
      </c>
      <c r="S162" s="175" t="s">
        <v>59</v>
      </c>
      <c r="T162" s="175" t="s">
        <v>271</v>
      </c>
      <c r="U162" s="176" t="str">
        <f t="shared" si="104"/>
        <v>&lt; 30 mn</v>
      </c>
      <c r="V162" s="177" t="s">
        <v>32</v>
      </c>
      <c r="W162" s="178" t="s">
        <v>112</v>
      </c>
      <c r="X162" s="179">
        <f t="shared" si="113"/>
        <v>0</v>
      </c>
      <c r="Y162" s="179">
        <f t="shared" si="114"/>
        <v>0</v>
      </c>
      <c r="Z162" s="179">
        <f t="shared" si="115"/>
        <v>0</v>
      </c>
      <c r="AA162" s="179">
        <f t="shared" si="116"/>
        <v>0</v>
      </c>
      <c r="AB162" s="179">
        <f t="shared" si="117"/>
        <v>0</v>
      </c>
      <c r="AC162" s="179">
        <f t="shared" si="118"/>
        <v>0</v>
      </c>
      <c r="AD162" s="179">
        <f t="shared" si="119"/>
        <v>0</v>
      </c>
      <c r="AE162" s="179">
        <f t="shared" si="120"/>
        <v>0</v>
      </c>
      <c r="AF162" s="179">
        <f t="shared" si="121"/>
        <v>0</v>
      </c>
      <c r="AG162" s="179">
        <f t="shared" si="122"/>
        <v>0</v>
      </c>
      <c r="AH162" s="179">
        <f t="shared" si="123"/>
        <v>0</v>
      </c>
      <c r="AI162" s="179">
        <f t="shared" si="124"/>
        <v>0</v>
      </c>
      <c r="AJ162" s="180">
        <f t="shared" si="143"/>
        <v>0</v>
      </c>
      <c r="AK162" s="180">
        <f t="shared" si="144"/>
        <v>0</v>
      </c>
      <c r="AL162" s="180" t="str">
        <f t="shared" si="145"/>
        <v>0</v>
      </c>
      <c r="AM162" s="180" t="str">
        <f t="shared" si="152"/>
        <v>0</v>
      </c>
      <c r="AN162" s="180" t="str">
        <f t="shared" si="153"/>
        <v>0</v>
      </c>
      <c r="AO162" s="181" t="str">
        <f t="shared" si="146"/>
        <v>NON</v>
      </c>
      <c r="AP162" s="181" t="str">
        <f t="shared" si="112"/>
        <v>NON</v>
      </c>
      <c r="AQ162" s="181" t="str">
        <f t="shared" si="154"/>
        <v>NON</v>
      </c>
      <c r="AR162" s="181" t="str">
        <f t="shared" si="125"/>
        <v>NON</v>
      </c>
      <c r="AS162" s="182">
        <f t="shared" si="126"/>
        <v>0</v>
      </c>
      <c r="AT162" s="182">
        <f t="shared" si="127"/>
        <v>0</v>
      </c>
      <c r="AU162" s="182">
        <f t="shared" si="128"/>
        <v>0</v>
      </c>
      <c r="AV162" s="182">
        <f t="shared" si="129"/>
        <v>0</v>
      </c>
      <c r="AW162" s="182">
        <f t="shared" si="130"/>
        <v>1</v>
      </c>
      <c r="AX162" s="182">
        <f t="shared" si="131"/>
        <v>1</v>
      </c>
      <c r="AY162" s="182">
        <f t="shared" si="132"/>
        <v>1</v>
      </c>
      <c r="AZ162" s="182">
        <f t="shared" si="133"/>
        <v>1</v>
      </c>
      <c r="BA162" s="182">
        <f t="shared" si="134"/>
        <v>1</v>
      </c>
      <c r="BB162" s="183">
        <f t="shared" si="147"/>
        <v>0</v>
      </c>
      <c r="BC162" s="184">
        <f t="shared" si="105"/>
        <v>11</v>
      </c>
      <c r="BD162" s="184">
        <f t="shared" si="106"/>
        <v>11</v>
      </c>
      <c r="BE162" s="185">
        <f t="shared" si="107"/>
        <v>1</v>
      </c>
      <c r="BF162" s="185">
        <f t="shared" si="135"/>
        <v>1</v>
      </c>
      <c r="BG162" s="186">
        <f t="shared" si="148"/>
        <v>1</v>
      </c>
      <c r="BH162" s="187">
        <f t="shared" si="108"/>
        <v>1</v>
      </c>
      <c r="BI162" s="187">
        <f t="shared" si="109"/>
        <v>1</v>
      </c>
      <c r="BJ162" s="187" t="str">
        <f t="shared" si="110"/>
        <v>Faible</v>
      </c>
      <c r="BK162" s="187">
        <f t="shared" si="111"/>
        <v>1</v>
      </c>
      <c r="BL162" s="187">
        <f t="shared" si="136"/>
        <v>1</v>
      </c>
      <c r="BM162" s="187">
        <f t="shared" si="137"/>
        <v>0.5</v>
      </c>
      <c r="BN162" s="187">
        <f t="shared" si="138"/>
        <v>1</v>
      </c>
      <c r="BO162" s="186">
        <f t="shared" si="149"/>
        <v>0.5</v>
      </c>
      <c r="BP162" s="188" t="str">
        <f t="shared" si="150"/>
        <v>RISQUE MINIME</v>
      </c>
      <c r="BQ162" s="182">
        <f t="shared" si="139"/>
        <v>0</v>
      </c>
      <c r="BR162" s="182">
        <f t="shared" si="140"/>
        <v>0</v>
      </c>
      <c r="BS162" s="182">
        <f t="shared" si="141"/>
        <v>0</v>
      </c>
      <c r="BT162" s="182">
        <f t="shared" si="142"/>
        <v>0</v>
      </c>
      <c r="BU162" s="182">
        <f t="shared" si="151"/>
        <v>0</v>
      </c>
      <c r="BV162" s="159" t="str">
        <f t="shared" si="155"/>
        <v>NON</v>
      </c>
      <c r="BW162" s="105"/>
      <c r="BX162" s="105"/>
      <c r="BY162" s="105"/>
      <c r="BZ162" s="105"/>
      <c r="CA162" s="105"/>
      <c r="CB162" s="105"/>
      <c r="CC162" s="105"/>
      <c r="CD162" s="105"/>
      <c r="CE162" s="105"/>
      <c r="CF162" s="105"/>
      <c r="CG162" s="105"/>
      <c r="CH162" s="105"/>
      <c r="CI162" s="105"/>
      <c r="CJ162" s="105"/>
      <c r="CK162" s="105"/>
      <c r="CL162" s="105"/>
      <c r="CM162" s="105"/>
      <c r="CN162" s="105"/>
      <c r="CO162" s="105"/>
      <c r="CP162" s="105"/>
      <c r="CQ162" s="105"/>
      <c r="CR162" s="105"/>
      <c r="CS162" s="105"/>
      <c r="CT162" s="105"/>
      <c r="CU162" s="105"/>
      <c r="CV162" s="105"/>
      <c r="CW162" s="105"/>
      <c r="CX162" s="105"/>
      <c r="CY162" s="105"/>
      <c r="CZ162" s="105"/>
      <c r="DA162" s="105"/>
      <c r="DB162" s="105"/>
      <c r="DC162" s="105"/>
      <c r="DD162" s="105"/>
      <c r="DE162" s="105"/>
      <c r="DF162" s="105"/>
      <c r="DG162" s="105"/>
      <c r="DH162" s="105"/>
      <c r="DI162" s="105"/>
      <c r="DJ162" s="105"/>
      <c r="DK162" s="105"/>
      <c r="DL162" s="105"/>
      <c r="DM162" s="105"/>
      <c r="DN162" s="105"/>
      <c r="DO162" s="105"/>
      <c r="DP162" s="105"/>
      <c r="DQ162" s="105"/>
      <c r="DR162" s="105"/>
      <c r="DS162" s="105"/>
      <c r="DT162" s="105"/>
      <c r="DU162" s="105"/>
      <c r="DV162" s="105"/>
      <c r="DW162" s="105"/>
      <c r="DX162" s="105"/>
      <c r="DY162" s="105"/>
      <c r="DZ162" s="105"/>
      <c r="EA162" s="105"/>
      <c r="EB162" s="105"/>
      <c r="EC162" s="105"/>
      <c r="ED162" s="105"/>
      <c r="EE162" s="105"/>
      <c r="EF162" s="105"/>
      <c r="EG162" s="105"/>
      <c r="EH162" s="105"/>
      <c r="EI162" s="105"/>
      <c r="EJ162" s="105"/>
      <c r="EK162" s="105"/>
      <c r="EL162" s="105"/>
      <c r="EM162" s="105"/>
      <c r="EN162" s="105"/>
      <c r="EO162" s="105"/>
      <c r="EP162" s="105"/>
      <c r="EQ162" s="105"/>
      <c r="ER162" s="105"/>
      <c r="ES162" s="105"/>
      <c r="ET162" s="105"/>
      <c r="EU162" s="105"/>
      <c r="EV162" s="105"/>
      <c r="EW162" s="105"/>
      <c r="EX162" s="105"/>
      <c r="EY162" s="105"/>
      <c r="EZ162" s="105"/>
      <c r="FA162" s="105"/>
      <c r="FB162" s="105"/>
      <c r="FC162" s="105"/>
      <c r="FD162" s="105"/>
      <c r="FE162" s="105"/>
      <c r="FF162" s="105"/>
      <c r="FG162" s="105"/>
      <c r="FH162" s="105"/>
      <c r="FI162" s="105"/>
      <c r="FJ162" s="105"/>
      <c r="FK162" s="105"/>
      <c r="FL162" s="105"/>
      <c r="FM162" s="105"/>
      <c r="FN162" s="105"/>
      <c r="FO162" s="105"/>
      <c r="FP162" s="105"/>
      <c r="FQ162" s="105"/>
      <c r="FR162" s="105"/>
      <c r="FS162" s="105"/>
      <c r="FT162" s="105"/>
      <c r="FU162" s="105"/>
      <c r="FV162" s="105"/>
      <c r="FW162" s="105"/>
      <c r="FX162" s="105"/>
      <c r="FY162" s="105"/>
      <c r="FZ162" s="105"/>
      <c r="GA162" s="105"/>
      <c r="GB162" s="105"/>
      <c r="GC162" s="105"/>
      <c r="GD162" s="105"/>
      <c r="GE162" s="105"/>
      <c r="GF162" s="105"/>
      <c r="GG162" s="105"/>
      <c r="GH162" s="105"/>
      <c r="GI162" s="105"/>
      <c r="GJ162" s="105"/>
      <c r="GK162" s="105"/>
      <c r="GL162" s="105"/>
      <c r="GM162" s="105"/>
      <c r="GN162" s="105"/>
      <c r="GO162" s="105"/>
      <c r="GP162" s="105"/>
      <c r="GQ162" s="105"/>
      <c r="GR162" s="105"/>
      <c r="GS162" s="105"/>
      <c r="GT162" s="105"/>
      <c r="GU162" s="105"/>
      <c r="GV162" s="105"/>
      <c r="GW162" s="105"/>
      <c r="GX162" s="105"/>
      <c r="GY162" s="105"/>
      <c r="GZ162" s="105"/>
      <c r="HA162" s="105"/>
      <c r="HB162" s="105"/>
      <c r="HC162" s="105"/>
      <c r="HD162" s="105"/>
      <c r="HE162" s="105"/>
      <c r="HF162" s="105"/>
      <c r="HG162" s="105"/>
      <c r="HH162" s="105"/>
      <c r="HI162" s="105"/>
      <c r="HJ162" s="105"/>
      <c r="HK162" s="105"/>
      <c r="HL162" s="105"/>
      <c r="HM162" s="105"/>
      <c r="HN162" s="105"/>
      <c r="HO162" s="105"/>
      <c r="HP162" s="105"/>
      <c r="HQ162" s="105"/>
      <c r="HR162" s="105"/>
      <c r="HS162" s="105"/>
      <c r="HT162" s="105"/>
      <c r="HU162" s="105"/>
      <c r="HV162" s="105"/>
      <c r="HW162" s="105"/>
      <c r="HX162" s="105"/>
      <c r="HY162" s="105"/>
      <c r="HZ162" s="105"/>
      <c r="IA162" s="105"/>
      <c r="IB162" s="105"/>
    </row>
    <row r="163" spans="1:236" s="116" customFormat="1" ht="26.55" customHeight="1" x14ac:dyDescent="0.25">
      <c r="A163" s="79">
        <v>157</v>
      </c>
      <c r="B163" s="113"/>
      <c r="C163" s="113"/>
      <c r="D163" s="114"/>
      <c r="E163" s="114"/>
      <c r="F163" s="115"/>
      <c r="G163" s="123" t="s">
        <v>77</v>
      </c>
      <c r="H163" s="123" t="s">
        <v>77</v>
      </c>
      <c r="I163" s="123" t="s">
        <v>77</v>
      </c>
      <c r="J163" s="123" t="s">
        <v>77</v>
      </c>
      <c r="K163" s="123" t="s">
        <v>9</v>
      </c>
      <c r="L163" s="116" t="s">
        <v>8</v>
      </c>
      <c r="M163" s="116" t="s">
        <v>8</v>
      </c>
      <c r="N163" s="116" t="s">
        <v>8</v>
      </c>
      <c r="O163" s="116" t="s">
        <v>8</v>
      </c>
      <c r="P163" s="131" t="s">
        <v>77</v>
      </c>
      <c r="Q163" s="124" t="s">
        <v>35</v>
      </c>
      <c r="R163" s="174">
        <v>0</v>
      </c>
      <c r="S163" s="175" t="s">
        <v>59</v>
      </c>
      <c r="T163" s="175" t="s">
        <v>271</v>
      </c>
      <c r="U163" s="176" t="str">
        <f t="shared" si="104"/>
        <v>&lt; 30 mn</v>
      </c>
      <c r="V163" s="177" t="s">
        <v>32</v>
      </c>
      <c r="W163" s="178" t="s">
        <v>112</v>
      </c>
      <c r="X163" s="179">
        <f t="shared" si="113"/>
        <v>0</v>
      </c>
      <c r="Y163" s="179">
        <f t="shared" si="114"/>
        <v>0</v>
      </c>
      <c r="Z163" s="179">
        <f t="shared" si="115"/>
        <v>0</v>
      </c>
      <c r="AA163" s="179">
        <f t="shared" si="116"/>
        <v>0</v>
      </c>
      <c r="AB163" s="179">
        <f t="shared" si="117"/>
        <v>0</v>
      </c>
      <c r="AC163" s="179">
        <f t="shared" si="118"/>
        <v>0</v>
      </c>
      <c r="AD163" s="179">
        <f t="shared" si="119"/>
        <v>0</v>
      </c>
      <c r="AE163" s="179">
        <f t="shared" si="120"/>
        <v>0</v>
      </c>
      <c r="AF163" s="179">
        <f t="shared" si="121"/>
        <v>0</v>
      </c>
      <c r="AG163" s="179">
        <f t="shared" si="122"/>
        <v>0</v>
      </c>
      <c r="AH163" s="179">
        <f t="shared" si="123"/>
        <v>0</v>
      </c>
      <c r="AI163" s="179">
        <f t="shared" si="124"/>
        <v>0</v>
      </c>
      <c r="AJ163" s="180">
        <f t="shared" si="143"/>
        <v>0</v>
      </c>
      <c r="AK163" s="180">
        <f t="shared" si="144"/>
        <v>0</v>
      </c>
      <c r="AL163" s="180" t="str">
        <f t="shared" si="145"/>
        <v>0</v>
      </c>
      <c r="AM163" s="180" t="str">
        <f t="shared" si="152"/>
        <v>0</v>
      </c>
      <c r="AN163" s="180" t="str">
        <f t="shared" si="153"/>
        <v>0</v>
      </c>
      <c r="AO163" s="181" t="str">
        <f t="shared" si="146"/>
        <v>NON</v>
      </c>
      <c r="AP163" s="181" t="str">
        <f t="shared" si="112"/>
        <v>NON</v>
      </c>
      <c r="AQ163" s="181" t="str">
        <f t="shared" si="154"/>
        <v>NON</v>
      </c>
      <c r="AR163" s="181" t="str">
        <f t="shared" si="125"/>
        <v>NON</v>
      </c>
      <c r="AS163" s="182">
        <f t="shared" si="126"/>
        <v>0</v>
      </c>
      <c r="AT163" s="182">
        <f t="shared" si="127"/>
        <v>0</v>
      </c>
      <c r="AU163" s="182">
        <f t="shared" si="128"/>
        <v>0</v>
      </c>
      <c r="AV163" s="182">
        <f t="shared" si="129"/>
        <v>0</v>
      </c>
      <c r="AW163" s="182">
        <f t="shared" si="130"/>
        <v>1</v>
      </c>
      <c r="AX163" s="182">
        <f t="shared" si="131"/>
        <v>1</v>
      </c>
      <c r="AY163" s="182">
        <f t="shared" si="132"/>
        <v>1</v>
      </c>
      <c r="AZ163" s="182">
        <f t="shared" si="133"/>
        <v>1</v>
      </c>
      <c r="BA163" s="182">
        <f t="shared" si="134"/>
        <v>1</v>
      </c>
      <c r="BB163" s="183">
        <f t="shared" si="147"/>
        <v>0</v>
      </c>
      <c r="BC163" s="184">
        <f t="shared" si="105"/>
        <v>11</v>
      </c>
      <c r="BD163" s="184">
        <f t="shared" si="106"/>
        <v>11</v>
      </c>
      <c r="BE163" s="185">
        <f t="shared" si="107"/>
        <v>1</v>
      </c>
      <c r="BF163" s="185">
        <f t="shared" si="135"/>
        <v>1</v>
      </c>
      <c r="BG163" s="186">
        <f t="shared" si="148"/>
        <v>1</v>
      </c>
      <c r="BH163" s="187">
        <f t="shared" si="108"/>
        <v>1</v>
      </c>
      <c r="BI163" s="187">
        <f t="shared" si="109"/>
        <v>1</v>
      </c>
      <c r="BJ163" s="187" t="str">
        <f t="shared" si="110"/>
        <v>Faible</v>
      </c>
      <c r="BK163" s="187">
        <f t="shared" si="111"/>
        <v>1</v>
      </c>
      <c r="BL163" s="187">
        <f t="shared" si="136"/>
        <v>1</v>
      </c>
      <c r="BM163" s="187">
        <f t="shared" si="137"/>
        <v>0.5</v>
      </c>
      <c r="BN163" s="187">
        <f t="shared" si="138"/>
        <v>1</v>
      </c>
      <c r="BO163" s="186">
        <f t="shared" si="149"/>
        <v>0.5</v>
      </c>
      <c r="BP163" s="188" t="str">
        <f t="shared" si="150"/>
        <v>RISQUE MINIME</v>
      </c>
      <c r="BQ163" s="182">
        <f t="shared" si="139"/>
        <v>0</v>
      </c>
      <c r="BR163" s="182">
        <f t="shared" si="140"/>
        <v>0</v>
      </c>
      <c r="BS163" s="182">
        <f t="shared" si="141"/>
        <v>0</v>
      </c>
      <c r="BT163" s="182">
        <f t="shared" si="142"/>
        <v>0</v>
      </c>
      <c r="BU163" s="182">
        <f t="shared" si="151"/>
        <v>0</v>
      </c>
      <c r="BV163" s="159" t="str">
        <f t="shared" si="155"/>
        <v>NON</v>
      </c>
      <c r="BW163" s="105"/>
      <c r="BX163" s="105"/>
      <c r="BY163" s="105"/>
      <c r="BZ163" s="105"/>
      <c r="CA163" s="105"/>
      <c r="CB163" s="105"/>
      <c r="CC163" s="105"/>
      <c r="CD163" s="105"/>
      <c r="CE163" s="105"/>
      <c r="CF163" s="105"/>
      <c r="CG163" s="105"/>
      <c r="CH163" s="105"/>
      <c r="CI163" s="105"/>
      <c r="CJ163" s="105"/>
      <c r="CK163" s="105"/>
      <c r="CL163" s="105"/>
      <c r="CM163" s="105"/>
      <c r="CN163" s="105"/>
      <c r="CO163" s="105"/>
      <c r="CP163" s="105"/>
      <c r="CQ163" s="105"/>
      <c r="CR163" s="105"/>
      <c r="CS163" s="105"/>
      <c r="CT163" s="105"/>
      <c r="CU163" s="105"/>
      <c r="CV163" s="105"/>
      <c r="CW163" s="105"/>
      <c r="CX163" s="105"/>
      <c r="CY163" s="105"/>
      <c r="CZ163" s="105"/>
      <c r="DA163" s="105"/>
      <c r="DB163" s="105"/>
      <c r="DC163" s="105"/>
      <c r="DD163" s="105"/>
      <c r="DE163" s="105"/>
      <c r="DF163" s="105"/>
      <c r="DG163" s="105"/>
      <c r="DH163" s="105"/>
      <c r="DI163" s="105"/>
      <c r="DJ163" s="105"/>
      <c r="DK163" s="105"/>
      <c r="DL163" s="105"/>
      <c r="DM163" s="105"/>
      <c r="DN163" s="105"/>
      <c r="DO163" s="105"/>
      <c r="DP163" s="105"/>
      <c r="DQ163" s="105"/>
      <c r="DR163" s="105"/>
      <c r="DS163" s="105"/>
      <c r="DT163" s="105"/>
      <c r="DU163" s="105"/>
      <c r="DV163" s="105"/>
      <c r="DW163" s="105"/>
      <c r="DX163" s="105"/>
      <c r="DY163" s="105"/>
      <c r="DZ163" s="105"/>
      <c r="EA163" s="105"/>
      <c r="EB163" s="105"/>
      <c r="EC163" s="105"/>
      <c r="ED163" s="105"/>
      <c r="EE163" s="105"/>
      <c r="EF163" s="105"/>
      <c r="EG163" s="105"/>
      <c r="EH163" s="105"/>
      <c r="EI163" s="105"/>
      <c r="EJ163" s="105"/>
      <c r="EK163" s="105"/>
      <c r="EL163" s="105"/>
      <c r="EM163" s="105"/>
      <c r="EN163" s="105"/>
      <c r="EO163" s="105"/>
      <c r="EP163" s="105"/>
      <c r="EQ163" s="105"/>
      <c r="ER163" s="105"/>
      <c r="ES163" s="105"/>
      <c r="ET163" s="105"/>
      <c r="EU163" s="105"/>
      <c r="EV163" s="105"/>
      <c r="EW163" s="105"/>
      <c r="EX163" s="105"/>
      <c r="EY163" s="105"/>
      <c r="EZ163" s="105"/>
      <c r="FA163" s="105"/>
      <c r="FB163" s="105"/>
      <c r="FC163" s="105"/>
      <c r="FD163" s="105"/>
      <c r="FE163" s="105"/>
      <c r="FF163" s="105"/>
      <c r="FG163" s="105"/>
      <c r="FH163" s="105"/>
      <c r="FI163" s="105"/>
      <c r="FJ163" s="105"/>
      <c r="FK163" s="105"/>
      <c r="FL163" s="105"/>
      <c r="FM163" s="105"/>
      <c r="FN163" s="105"/>
      <c r="FO163" s="105"/>
      <c r="FP163" s="105"/>
      <c r="FQ163" s="105"/>
      <c r="FR163" s="105"/>
      <c r="FS163" s="105"/>
      <c r="FT163" s="105"/>
      <c r="FU163" s="105"/>
      <c r="FV163" s="105"/>
      <c r="FW163" s="105"/>
      <c r="FX163" s="105"/>
      <c r="FY163" s="105"/>
      <c r="FZ163" s="105"/>
      <c r="GA163" s="105"/>
      <c r="GB163" s="105"/>
      <c r="GC163" s="105"/>
      <c r="GD163" s="105"/>
      <c r="GE163" s="105"/>
      <c r="GF163" s="105"/>
      <c r="GG163" s="105"/>
      <c r="GH163" s="105"/>
      <c r="GI163" s="105"/>
      <c r="GJ163" s="105"/>
      <c r="GK163" s="105"/>
      <c r="GL163" s="105"/>
      <c r="GM163" s="105"/>
      <c r="GN163" s="105"/>
      <c r="GO163" s="105"/>
      <c r="GP163" s="105"/>
      <c r="GQ163" s="105"/>
      <c r="GR163" s="105"/>
      <c r="GS163" s="105"/>
      <c r="GT163" s="105"/>
      <c r="GU163" s="105"/>
      <c r="GV163" s="105"/>
      <c r="GW163" s="105"/>
      <c r="GX163" s="105"/>
      <c r="GY163" s="105"/>
      <c r="GZ163" s="105"/>
      <c r="HA163" s="105"/>
      <c r="HB163" s="105"/>
      <c r="HC163" s="105"/>
      <c r="HD163" s="105"/>
      <c r="HE163" s="105"/>
      <c r="HF163" s="105"/>
      <c r="HG163" s="105"/>
      <c r="HH163" s="105"/>
      <c r="HI163" s="105"/>
      <c r="HJ163" s="105"/>
      <c r="HK163" s="105"/>
      <c r="HL163" s="105"/>
      <c r="HM163" s="105"/>
      <c r="HN163" s="105"/>
      <c r="HO163" s="105"/>
      <c r="HP163" s="105"/>
      <c r="HQ163" s="105"/>
      <c r="HR163" s="105"/>
      <c r="HS163" s="105"/>
      <c r="HT163" s="105"/>
      <c r="HU163" s="105"/>
      <c r="HV163" s="105"/>
      <c r="HW163" s="105"/>
      <c r="HX163" s="105"/>
      <c r="HY163" s="105"/>
      <c r="HZ163" s="105"/>
      <c r="IA163" s="105"/>
      <c r="IB163" s="105"/>
    </row>
    <row r="164" spans="1:236" s="116" customFormat="1" ht="26.55" customHeight="1" x14ac:dyDescent="0.25">
      <c r="A164" s="79">
        <v>158</v>
      </c>
      <c r="B164" s="113"/>
      <c r="C164" s="113"/>
      <c r="D164" s="114"/>
      <c r="E164" s="114"/>
      <c r="F164" s="115"/>
      <c r="G164" s="123" t="s">
        <v>77</v>
      </c>
      <c r="H164" s="123" t="s">
        <v>77</v>
      </c>
      <c r="I164" s="123" t="s">
        <v>77</v>
      </c>
      <c r="J164" s="123" t="s">
        <v>77</v>
      </c>
      <c r="K164" s="123" t="s">
        <v>9</v>
      </c>
      <c r="L164" s="116" t="s">
        <v>8</v>
      </c>
      <c r="M164" s="116" t="s">
        <v>8</v>
      </c>
      <c r="N164" s="116" t="s">
        <v>8</v>
      </c>
      <c r="O164" s="116" t="s">
        <v>8</v>
      </c>
      <c r="P164" s="131" t="s">
        <v>77</v>
      </c>
      <c r="Q164" s="124" t="s">
        <v>35</v>
      </c>
      <c r="R164" s="174">
        <v>0</v>
      </c>
      <c r="S164" s="175" t="s">
        <v>59</v>
      </c>
      <c r="T164" s="175" t="s">
        <v>271</v>
      </c>
      <c r="U164" s="176" t="str">
        <f t="shared" si="104"/>
        <v>&lt; 30 mn</v>
      </c>
      <c r="V164" s="177" t="s">
        <v>32</v>
      </c>
      <c r="W164" s="178" t="s">
        <v>112</v>
      </c>
      <c r="X164" s="179">
        <f t="shared" si="113"/>
        <v>0</v>
      </c>
      <c r="Y164" s="179">
        <f t="shared" si="114"/>
        <v>0</v>
      </c>
      <c r="Z164" s="179">
        <f t="shared" si="115"/>
        <v>0</v>
      </c>
      <c r="AA164" s="179">
        <f t="shared" si="116"/>
        <v>0</v>
      </c>
      <c r="AB164" s="179">
        <f t="shared" si="117"/>
        <v>0</v>
      </c>
      <c r="AC164" s="179">
        <f t="shared" si="118"/>
        <v>0</v>
      </c>
      <c r="AD164" s="179">
        <f t="shared" si="119"/>
        <v>0</v>
      </c>
      <c r="AE164" s="179">
        <f t="shared" si="120"/>
        <v>0</v>
      </c>
      <c r="AF164" s="179">
        <f t="shared" si="121"/>
        <v>0</v>
      </c>
      <c r="AG164" s="179">
        <f t="shared" si="122"/>
        <v>0</v>
      </c>
      <c r="AH164" s="179">
        <f t="shared" si="123"/>
        <v>0</v>
      </c>
      <c r="AI164" s="179">
        <f t="shared" si="124"/>
        <v>0</v>
      </c>
      <c r="AJ164" s="180">
        <f t="shared" si="143"/>
        <v>0</v>
      </c>
      <c r="AK164" s="180">
        <f t="shared" si="144"/>
        <v>0</v>
      </c>
      <c r="AL164" s="180" t="str">
        <f t="shared" si="145"/>
        <v>0</v>
      </c>
      <c r="AM164" s="180" t="str">
        <f t="shared" si="152"/>
        <v>0</v>
      </c>
      <c r="AN164" s="180" t="str">
        <f t="shared" si="153"/>
        <v>0</v>
      </c>
      <c r="AO164" s="181" t="str">
        <f t="shared" si="146"/>
        <v>NON</v>
      </c>
      <c r="AP164" s="181" t="str">
        <f t="shared" si="112"/>
        <v>NON</v>
      </c>
      <c r="AQ164" s="181" t="str">
        <f t="shared" si="154"/>
        <v>NON</v>
      </c>
      <c r="AR164" s="181" t="str">
        <f t="shared" si="125"/>
        <v>NON</v>
      </c>
      <c r="AS164" s="182">
        <f t="shared" si="126"/>
        <v>0</v>
      </c>
      <c r="AT164" s="182">
        <f t="shared" si="127"/>
        <v>0</v>
      </c>
      <c r="AU164" s="182">
        <f t="shared" si="128"/>
        <v>0</v>
      </c>
      <c r="AV164" s="182">
        <f t="shared" si="129"/>
        <v>0</v>
      </c>
      <c r="AW164" s="182">
        <f t="shared" si="130"/>
        <v>1</v>
      </c>
      <c r="AX164" s="182">
        <f t="shared" si="131"/>
        <v>1</v>
      </c>
      <c r="AY164" s="182">
        <f t="shared" si="132"/>
        <v>1</v>
      </c>
      <c r="AZ164" s="182">
        <f t="shared" si="133"/>
        <v>1</v>
      </c>
      <c r="BA164" s="182">
        <f t="shared" si="134"/>
        <v>1</v>
      </c>
      <c r="BB164" s="183">
        <f t="shared" si="147"/>
        <v>0</v>
      </c>
      <c r="BC164" s="184">
        <f t="shared" si="105"/>
        <v>11</v>
      </c>
      <c r="BD164" s="184">
        <f t="shared" si="106"/>
        <v>11</v>
      </c>
      <c r="BE164" s="185">
        <f t="shared" si="107"/>
        <v>1</v>
      </c>
      <c r="BF164" s="185">
        <f t="shared" si="135"/>
        <v>1</v>
      </c>
      <c r="BG164" s="186">
        <f t="shared" si="148"/>
        <v>1</v>
      </c>
      <c r="BH164" s="187">
        <f t="shared" si="108"/>
        <v>1</v>
      </c>
      <c r="BI164" s="187">
        <f t="shared" si="109"/>
        <v>1</v>
      </c>
      <c r="BJ164" s="187" t="str">
        <f t="shared" si="110"/>
        <v>Faible</v>
      </c>
      <c r="BK164" s="187">
        <f t="shared" si="111"/>
        <v>1</v>
      </c>
      <c r="BL164" s="187">
        <f t="shared" si="136"/>
        <v>1</v>
      </c>
      <c r="BM164" s="187">
        <f t="shared" si="137"/>
        <v>0.5</v>
      </c>
      <c r="BN164" s="187">
        <f t="shared" si="138"/>
        <v>1</v>
      </c>
      <c r="BO164" s="186">
        <f t="shared" si="149"/>
        <v>0.5</v>
      </c>
      <c r="BP164" s="188" t="str">
        <f t="shared" si="150"/>
        <v>RISQUE MINIME</v>
      </c>
      <c r="BQ164" s="182">
        <f t="shared" si="139"/>
        <v>0</v>
      </c>
      <c r="BR164" s="182">
        <f t="shared" si="140"/>
        <v>0</v>
      </c>
      <c r="BS164" s="182">
        <f t="shared" si="141"/>
        <v>0</v>
      </c>
      <c r="BT164" s="182">
        <f t="shared" si="142"/>
        <v>0</v>
      </c>
      <c r="BU164" s="182">
        <f t="shared" si="151"/>
        <v>0</v>
      </c>
      <c r="BV164" s="159" t="str">
        <f t="shared" si="155"/>
        <v>NON</v>
      </c>
      <c r="BW164" s="105"/>
      <c r="BX164" s="105"/>
      <c r="BY164" s="105"/>
      <c r="BZ164" s="105"/>
      <c r="CA164" s="105"/>
      <c r="CB164" s="105"/>
      <c r="CC164" s="105"/>
      <c r="CD164" s="105"/>
      <c r="CE164" s="105"/>
      <c r="CF164" s="105"/>
      <c r="CG164" s="105"/>
      <c r="CH164" s="105"/>
      <c r="CI164" s="105"/>
      <c r="CJ164" s="105"/>
      <c r="CK164" s="105"/>
      <c r="CL164" s="105"/>
      <c r="CM164" s="105"/>
      <c r="CN164" s="105"/>
      <c r="CO164" s="105"/>
      <c r="CP164" s="105"/>
      <c r="CQ164" s="105"/>
      <c r="CR164" s="105"/>
      <c r="CS164" s="105"/>
      <c r="CT164" s="105"/>
      <c r="CU164" s="105"/>
      <c r="CV164" s="105"/>
      <c r="CW164" s="105"/>
      <c r="CX164" s="105"/>
      <c r="CY164" s="105"/>
      <c r="CZ164" s="105"/>
      <c r="DA164" s="105"/>
      <c r="DB164" s="105"/>
      <c r="DC164" s="105"/>
      <c r="DD164" s="105"/>
      <c r="DE164" s="105"/>
      <c r="DF164" s="105"/>
      <c r="DG164" s="105"/>
      <c r="DH164" s="105"/>
      <c r="DI164" s="105"/>
      <c r="DJ164" s="105"/>
      <c r="DK164" s="105"/>
      <c r="DL164" s="105"/>
      <c r="DM164" s="105"/>
      <c r="DN164" s="105"/>
      <c r="DO164" s="105"/>
      <c r="DP164" s="105"/>
      <c r="DQ164" s="105"/>
      <c r="DR164" s="105"/>
      <c r="DS164" s="105"/>
      <c r="DT164" s="105"/>
      <c r="DU164" s="105"/>
      <c r="DV164" s="105"/>
      <c r="DW164" s="105"/>
      <c r="DX164" s="105"/>
      <c r="DY164" s="105"/>
      <c r="DZ164" s="105"/>
      <c r="EA164" s="105"/>
      <c r="EB164" s="105"/>
      <c r="EC164" s="105"/>
      <c r="ED164" s="105"/>
      <c r="EE164" s="105"/>
      <c r="EF164" s="105"/>
      <c r="EG164" s="105"/>
      <c r="EH164" s="105"/>
      <c r="EI164" s="105"/>
      <c r="EJ164" s="105"/>
      <c r="EK164" s="105"/>
      <c r="EL164" s="105"/>
      <c r="EM164" s="105"/>
      <c r="EN164" s="105"/>
      <c r="EO164" s="105"/>
      <c r="EP164" s="105"/>
      <c r="EQ164" s="105"/>
      <c r="ER164" s="105"/>
      <c r="ES164" s="105"/>
      <c r="ET164" s="105"/>
      <c r="EU164" s="105"/>
      <c r="EV164" s="105"/>
      <c r="EW164" s="105"/>
      <c r="EX164" s="105"/>
      <c r="EY164" s="105"/>
      <c r="EZ164" s="105"/>
      <c r="FA164" s="105"/>
      <c r="FB164" s="105"/>
      <c r="FC164" s="105"/>
      <c r="FD164" s="105"/>
      <c r="FE164" s="105"/>
      <c r="FF164" s="105"/>
      <c r="FG164" s="105"/>
      <c r="FH164" s="105"/>
      <c r="FI164" s="105"/>
      <c r="FJ164" s="105"/>
      <c r="FK164" s="105"/>
      <c r="FL164" s="105"/>
      <c r="FM164" s="105"/>
      <c r="FN164" s="105"/>
      <c r="FO164" s="105"/>
      <c r="FP164" s="105"/>
      <c r="FQ164" s="105"/>
      <c r="FR164" s="105"/>
      <c r="FS164" s="105"/>
      <c r="FT164" s="105"/>
      <c r="FU164" s="105"/>
      <c r="FV164" s="105"/>
      <c r="FW164" s="105"/>
      <c r="FX164" s="105"/>
      <c r="FY164" s="105"/>
      <c r="FZ164" s="105"/>
      <c r="GA164" s="105"/>
      <c r="GB164" s="105"/>
      <c r="GC164" s="105"/>
      <c r="GD164" s="105"/>
      <c r="GE164" s="105"/>
      <c r="GF164" s="105"/>
      <c r="GG164" s="105"/>
      <c r="GH164" s="105"/>
      <c r="GI164" s="105"/>
      <c r="GJ164" s="105"/>
      <c r="GK164" s="105"/>
      <c r="GL164" s="105"/>
      <c r="GM164" s="105"/>
      <c r="GN164" s="105"/>
      <c r="GO164" s="105"/>
      <c r="GP164" s="105"/>
      <c r="GQ164" s="105"/>
      <c r="GR164" s="105"/>
      <c r="GS164" s="105"/>
      <c r="GT164" s="105"/>
      <c r="GU164" s="105"/>
      <c r="GV164" s="105"/>
      <c r="GW164" s="105"/>
      <c r="GX164" s="105"/>
      <c r="GY164" s="105"/>
      <c r="GZ164" s="105"/>
      <c r="HA164" s="105"/>
      <c r="HB164" s="105"/>
      <c r="HC164" s="105"/>
      <c r="HD164" s="105"/>
      <c r="HE164" s="105"/>
      <c r="HF164" s="105"/>
      <c r="HG164" s="105"/>
      <c r="HH164" s="105"/>
      <c r="HI164" s="105"/>
      <c r="HJ164" s="105"/>
      <c r="HK164" s="105"/>
      <c r="HL164" s="105"/>
      <c r="HM164" s="105"/>
      <c r="HN164" s="105"/>
      <c r="HO164" s="105"/>
      <c r="HP164" s="105"/>
      <c r="HQ164" s="105"/>
      <c r="HR164" s="105"/>
      <c r="HS164" s="105"/>
      <c r="HT164" s="105"/>
      <c r="HU164" s="105"/>
      <c r="HV164" s="105"/>
      <c r="HW164" s="105"/>
      <c r="HX164" s="105"/>
      <c r="HY164" s="105"/>
      <c r="HZ164" s="105"/>
      <c r="IA164" s="105"/>
      <c r="IB164" s="105"/>
    </row>
    <row r="165" spans="1:236" s="116" customFormat="1" ht="26.55" customHeight="1" x14ac:dyDescent="0.25">
      <c r="A165" s="79">
        <v>159</v>
      </c>
      <c r="B165" s="113"/>
      <c r="C165" s="113"/>
      <c r="D165" s="114"/>
      <c r="E165" s="114"/>
      <c r="F165" s="115"/>
      <c r="G165" s="123" t="s">
        <v>77</v>
      </c>
      <c r="H165" s="123" t="s">
        <v>77</v>
      </c>
      <c r="I165" s="123" t="s">
        <v>77</v>
      </c>
      <c r="J165" s="123" t="s">
        <v>77</v>
      </c>
      <c r="K165" s="123" t="s">
        <v>9</v>
      </c>
      <c r="L165" s="116" t="s">
        <v>8</v>
      </c>
      <c r="M165" s="116" t="s">
        <v>8</v>
      </c>
      <c r="N165" s="116" t="s">
        <v>8</v>
      </c>
      <c r="O165" s="116" t="s">
        <v>8</v>
      </c>
      <c r="P165" s="131" t="s">
        <v>77</v>
      </c>
      <c r="Q165" s="124" t="s">
        <v>35</v>
      </c>
      <c r="R165" s="174">
        <v>0</v>
      </c>
      <c r="S165" s="175" t="s">
        <v>59</v>
      </c>
      <c r="T165" s="175" t="s">
        <v>271</v>
      </c>
      <c r="U165" s="176" t="str">
        <f t="shared" si="104"/>
        <v>&lt; 30 mn</v>
      </c>
      <c r="V165" s="177" t="s">
        <v>32</v>
      </c>
      <c r="W165" s="178" t="s">
        <v>112</v>
      </c>
      <c r="X165" s="179">
        <f t="shared" si="113"/>
        <v>0</v>
      </c>
      <c r="Y165" s="179">
        <f t="shared" si="114"/>
        <v>0</v>
      </c>
      <c r="Z165" s="179">
        <f t="shared" si="115"/>
        <v>0</v>
      </c>
      <c r="AA165" s="179">
        <f t="shared" si="116"/>
        <v>0</v>
      </c>
      <c r="AB165" s="179">
        <f t="shared" si="117"/>
        <v>0</v>
      </c>
      <c r="AC165" s="179">
        <f t="shared" si="118"/>
        <v>0</v>
      </c>
      <c r="AD165" s="179">
        <f t="shared" si="119"/>
        <v>0</v>
      </c>
      <c r="AE165" s="179">
        <f t="shared" si="120"/>
        <v>0</v>
      </c>
      <c r="AF165" s="179">
        <f t="shared" si="121"/>
        <v>0</v>
      </c>
      <c r="AG165" s="179">
        <f t="shared" si="122"/>
        <v>0</v>
      </c>
      <c r="AH165" s="179">
        <f t="shared" si="123"/>
        <v>0</v>
      </c>
      <c r="AI165" s="179">
        <f t="shared" si="124"/>
        <v>0</v>
      </c>
      <c r="AJ165" s="180">
        <f t="shared" si="143"/>
        <v>0</v>
      </c>
      <c r="AK165" s="180">
        <f t="shared" si="144"/>
        <v>0</v>
      </c>
      <c r="AL165" s="180" t="str">
        <f t="shared" si="145"/>
        <v>0</v>
      </c>
      <c r="AM165" s="180" t="str">
        <f t="shared" si="152"/>
        <v>0</v>
      </c>
      <c r="AN165" s="180" t="str">
        <f t="shared" si="153"/>
        <v>0</v>
      </c>
      <c r="AO165" s="181" t="str">
        <f t="shared" si="146"/>
        <v>NON</v>
      </c>
      <c r="AP165" s="181" t="str">
        <f t="shared" si="112"/>
        <v>NON</v>
      </c>
      <c r="AQ165" s="181" t="str">
        <f t="shared" si="154"/>
        <v>NON</v>
      </c>
      <c r="AR165" s="181" t="str">
        <f t="shared" si="125"/>
        <v>NON</v>
      </c>
      <c r="AS165" s="182">
        <f t="shared" si="126"/>
        <v>0</v>
      </c>
      <c r="AT165" s="182">
        <f t="shared" si="127"/>
        <v>0</v>
      </c>
      <c r="AU165" s="182">
        <f t="shared" si="128"/>
        <v>0</v>
      </c>
      <c r="AV165" s="182">
        <f t="shared" si="129"/>
        <v>0</v>
      </c>
      <c r="AW165" s="182">
        <f t="shared" si="130"/>
        <v>1</v>
      </c>
      <c r="AX165" s="182">
        <f t="shared" si="131"/>
        <v>1</v>
      </c>
      <c r="AY165" s="182">
        <f t="shared" si="132"/>
        <v>1</v>
      </c>
      <c r="AZ165" s="182">
        <f t="shared" si="133"/>
        <v>1</v>
      </c>
      <c r="BA165" s="182">
        <f t="shared" si="134"/>
        <v>1</v>
      </c>
      <c r="BB165" s="183">
        <f t="shared" si="147"/>
        <v>0</v>
      </c>
      <c r="BC165" s="184">
        <f t="shared" si="105"/>
        <v>11</v>
      </c>
      <c r="BD165" s="184">
        <f t="shared" si="106"/>
        <v>11</v>
      </c>
      <c r="BE165" s="185">
        <f t="shared" si="107"/>
        <v>1</v>
      </c>
      <c r="BF165" s="185">
        <f t="shared" si="135"/>
        <v>1</v>
      </c>
      <c r="BG165" s="186">
        <f t="shared" si="148"/>
        <v>1</v>
      </c>
      <c r="BH165" s="187">
        <f t="shared" si="108"/>
        <v>1</v>
      </c>
      <c r="BI165" s="187">
        <f t="shared" si="109"/>
        <v>1</v>
      </c>
      <c r="BJ165" s="187" t="str">
        <f t="shared" si="110"/>
        <v>Faible</v>
      </c>
      <c r="BK165" s="187">
        <f t="shared" si="111"/>
        <v>1</v>
      </c>
      <c r="BL165" s="187">
        <f t="shared" si="136"/>
        <v>1</v>
      </c>
      <c r="BM165" s="187">
        <f t="shared" si="137"/>
        <v>0.5</v>
      </c>
      <c r="BN165" s="187">
        <f t="shared" si="138"/>
        <v>1</v>
      </c>
      <c r="BO165" s="186">
        <f t="shared" si="149"/>
        <v>0.5</v>
      </c>
      <c r="BP165" s="188" t="str">
        <f t="shared" si="150"/>
        <v>RISQUE MINIME</v>
      </c>
      <c r="BQ165" s="182">
        <f t="shared" si="139"/>
        <v>0</v>
      </c>
      <c r="BR165" s="182">
        <f t="shared" si="140"/>
        <v>0</v>
      </c>
      <c r="BS165" s="182">
        <f t="shared" si="141"/>
        <v>0</v>
      </c>
      <c r="BT165" s="182">
        <f t="shared" si="142"/>
        <v>0</v>
      </c>
      <c r="BU165" s="182">
        <f t="shared" si="151"/>
        <v>0</v>
      </c>
      <c r="BV165" s="159" t="str">
        <f t="shared" si="155"/>
        <v>NON</v>
      </c>
      <c r="BW165" s="105"/>
      <c r="BX165" s="105"/>
      <c r="BY165" s="105"/>
      <c r="BZ165" s="105"/>
      <c r="CA165" s="105"/>
      <c r="CB165" s="105"/>
      <c r="CC165" s="105"/>
      <c r="CD165" s="105"/>
      <c r="CE165" s="105"/>
      <c r="CF165" s="105"/>
      <c r="CG165" s="105"/>
      <c r="CH165" s="105"/>
      <c r="CI165" s="105"/>
      <c r="CJ165" s="105"/>
      <c r="CK165" s="105"/>
      <c r="CL165" s="105"/>
      <c r="CM165" s="105"/>
      <c r="CN165" s="105"/>
      <c r="CO165" s="105"/>
      <c r="CP165" s="105"/>
      <c r="CQ165" s="105"/>
      <c r="CR165" s="105"/>
      <c r="CS165" s="105"/>
      <c r="CT165" s="105"/>
      <c r="CU165" s="105"/>
      <c r="CV165" s="105"/>
      <c r="CW165" s="105"/>
      <c r="CX165" s="105"/>
      <c r="CY165" s="105"/>
      <c r="CZ165" s="105"/>
      <c r="DA165" s="105"/>
      <c r="DB165" s="105"/>
      <c r="DC165" s="105"/>
      <c r="DD165" s="105"/>
      <c r="DE165" s="105"/>
      <c r="DF165" s="105"/>
      <c r="DG165" s="105"/>
      <c r="DH165" s="105"/>
      <c r="DI165" s="105"/>
      <c r="DJ165" s="105"/>
      <c r="DK165" s="105"/>
      <c r="DL165" s="105"/>
      <c r="DM165" s="105"/>
      <c r="DN165" s="105"/>
      <c r="DO165" s="105"/>
      <c r="DP165" s="105"/>
      <c r="DQ165" s="105"/>
      <c r="DR165" s="105"/>
      <c r="DS165" s="105"/>
      <c r="DT165" s="105"/>
      <c r="DU165" s="105"/>
      <c r="DV165" s="105"/>
      <c r="DW165" s="105"/>
      <c r="DX165" s="105"/>
      <c r="DY165" s="105"/>
      <c r="DZ165" s="105"/>
      <c r="EA165" s="105"/>
      <c r="EB165" s="105"/>
      <c r="EC165" s="105"/>
      <c r="ED165" s="105"/>
      <c r="EE165" s="105"/>
      <c r="EF165" s="105"/>
      <c r="EG165" s="105"/>
      <c r="EH165" s="105"/>
      <c r="EI165" s="105"/>
      <c r="EJ165" s="105"/>
      <c r="EK165" s="105"/>
      <c r="EL165" s="105"/>
      <c r="EM165" s="105"/>
      <c r="EN165" s="105"/>
      <c r="EO165" s="105"/>
      <c r="EP165" s="105"/>
      <c r="EQ165" s="105"/>
      <c r="ER165" s="105"/>
      <c r="ES165" s="105"/>
      <c r="ET165" s="105"/>
      <c r="EU165" s="105"/>
      <c r="EV165" s="105"/>
      <c r="EW165" s="105"/>
      <c r="EX165" s="105"/>
      <c r="EY165" s="105"/>
      <c r="EZ165" s="105"/>
      <c r="FA165" s="105"/>
      <c r="FB165" s="105"/>
      <c r="FC165" s="105"/>
      <c r="FD165" s="105"/>
      <c r="FE165" s="105"/>
      <c r="FF165" s="105"/>
      <c r="FG165" s="105"/>
      <c r="FH165" s="105"/>
      <c r="FI165" s="105"/>
      <c r="FJ165" s="105"/>
      <c r="FK165" s="105"/>
      <c r="FL165" s="105"/>
      <c r="FM165" s="105"/>
      <c r="FN165" s="105"/>
      <c r="FO165" s="105"/>
      <c r="FP165" s="105"/>
      <c r="FQ165" s="105"/>
      <c r="FR165" s="105"/>
      <c r="FS165" s="105"/>
      <c r="FT165" s="105"/>
      <c r="FU165" s="105"/>
      <c r="FV165" s="105"/>
      <c r="FW165" s="105"/>
      <c r="FX165" s="105"/>
      <c r="FY165" s="105"/>
      <c r="FZ165" s="105"/>
      <c r="GA165" s="105"/>
      <c r="GB165" s="105"/>
      <c r="GC165" s="105"/>
      <c r="GD165" s="105"/>
      <c r="GE165" s="105"/>
      <c r="GF165" s="105"/>
      <c r="GG165" s="105"/>
      <c r="GH165" s="105"/>
      <c r="GI165" s="105"/>
      <c r="GJ165" s="105"/>
      <c r="GK165" s="105"/>
      <c r="GL165" s="105"/>
      <c r="GM165" s="105"/>
      <c r="GN165" s="105"/>
      <c r="GO165" s="105"/>
      <c r="GP165" s="105"/>
      <c r="GQ165" s="105"/>
      <c r="GR165" s="105"/>
      <c r="GS165" s="105"/>
      <c r="GT165" s="105"/>
      <c r="GU165" s="105"/>
      <c r="GV165" s="105"/>
      <c r="GW165" s="105"/>
      <c r="GX165" s="105"/>
      <c r="GY165" s="105"/>
      <c r="GZ165" s="105"/>
      <c r="HA165" s="105"/>
      <c r="HB165" s="105"/>
      <c r="HC165" s="105"/>
      <c r="HD165" s="105"/>
      <c r="HE165" s="105"/>
      <c r="HF165" s="105"/>
      <c r="HG165" s="105"/>
      <c r="HH165" s="105"/>
      <c r="HI165" s="105"/>
      <c r="HJ165" s="105"/>
      <c r="HK165" s="105"/>
      <c r="HL165" s="105"/>
      <c r="HM165" s="105"/>
      <c r="HN165" s="105"/>
      <c r="HO165" s="105"/>
      <c r="HP165" s="105"/>
      <c r="HQ165" s="105"/>
      <c r="HR165" s="105"/>
      <c r="HS165" s="105"/>
      <c r="HT165" s="105"/>
      <c r="HU165" s="105"/>
      <c r="HV165" s="105"/>
      <c r="HW165" s="105"/>
      <c r="HX165" s="105"/>
      <c r="HY165" s="105"/>
      <c r="HZ165" s="105"/>
      <c r="IA165" s="105"/>
      <c r="IB165" s="105"/>
    </row>
    <row r="166" spans="1:236" s="116" customFormat="1" ht="26.55" customHeight="1" x14ac:dyDescent="0.25">
      <c r="A166" s="79">
        <v>160</v>
      </c>
      <c r="B166" s="113"/>
      <c r="C166" s="113"/>
      <c r="D166" s="114"/>
      <c r="E166" s="114"/>
      <c r="F166" s="115"/>
      <c r="G166" s="123" t="s">
        <v>77</v>
      </c>
      <c r="H166" s="123" t="s">
        <v>77</v>
      </c>
      <c r="I166" s="123" t="s">
        <v>77</v>
      </c>
      <c r="J166" s="123" t="s">
        <v>77</v>
      </c>
      <c r="K166" s="123" t="s">
        <v>9</v>
      </c>
      <c r="L166" s="116" t="s">
        <v>8</v>
      </c>
      <c r="M166" s="116" t="s">
        <v>8</v>
      </c>
      <c r="N166" s="116" t="s">
        <v>8</v>
      </c>
      <c r="O166" s="116" t="s">
        <v>8</v>
      </c>
      <c r="P166" s="131" t="s">
        <v>77</v>
      </c>
      <c r="Q166" s="124" t="s">
        <v>35</v>
      </c>
      <c r="R166" s="174">
        <v>0</v>
      </c>
      <c r="S166" s="175" t="s">
        <v>59</v>
      </c>
      <c r="T166" s="175" t="s">
        <v>271</v>
      </c>
      <c r="U166" s="176" t="str">
        <f t="shared" si="104"/>
        <v>&lt; 30 mn</v>
      </c>
      <c r="V166" s="177" t="s">
        <v>32</v>
      </c>
      <c r="W166" s="178" t="s">
        <v>112</v>
      </c>
      <c r="X166" s="179">
        <f t="shared" si="113"/>
        <v>0</v>
      </c>
      <c r="Y166" s="179">
        <f t="shared" si="114"/>
        <v>0</v>
      </c>
      <c r="Z166" s="179">
        <f t="shared" si="115"/>
        <v>0</v>
      </c>
      <c r="AA166" s="179">
        <f t="shared" si="116"/>
        <v>0</v>
      </c>
      <c r="AB166" s="179">
        <f t="shared" si="117"/>
        <v>0</v>
      </c>
      <c r="AC166" s="179">
        <f t="shared" si="118"/>
        <v>0</v>
      </c>
      <c r="AD166" s="179">
        <f t="shared" si="119"/>
        <v>0</v>
      </c>
      <c r="AE166" s="179">
        <f t="shared" si="120"/>
        <v>0</v>
      </c>
      <c r="AF166" s="179">
        <f t="shared" si="121"/>
        <v>0</v>
      </c>
      <c r="AG166" s="179">
        <f t="shared" si="122"/>
        <v>0</v>
      </c>
      <c r="AH166" s="179">
        <f t="shared" si="123"/>
        <v>0</v>
      </c>
      <c r="AI166" s="179">
        <f t="shared" si="124"/>
        <v>0</v>
      </c>
      <c r="AJ166" s="180">
        <f t="shared" si="143"/>
        <v>0</v>
      </c>
      <c r="AK166" s="180">
        <f t="shared" si="144"/>
        <v>0</v>
      </c>
      <c r="AL166" s="180" t="str">
        <f t="shared" si="145"/>
        <v>0</v>
      </c>
      <c r="AM166" s="180" t="str">
        <f t="shared" si="152"/>
        <v>0</v>
      </c>
      <c r="AN166" s="180" t="str">
        <f t="shared" si="153"/>
        <v>0</v>
      </c>
      <c r="AO166" s="181" t="str">
        <f t="shared" si="146"/>
        <v>NON</v>
      </c>
      <c r="AP166" s="181" t="str">
        <f t="shared" si="112"/>
        <v>NON</v>
      </c>
      <c r="AQ166" s="181" t="str">
        <f t="shared" si="154"/>
        <v>NON</v>
      </c>
      <c r="AR166" s="181" t="str">
        <f t="shared" si="125"/>
        <v>NON</v>
      </c>
      <c r="AS166" s="182">
        <f t="shared" si="126"/>
        <v>0</v>
      </c>
      <c r="AT166" s="182">
        <f t="shared" si="127"/>
        <v>0</v>
      </c>
      <c r="AU166" s="182">
        <f t="shared" si="128"/>
        <v>0</v>
      </c>
      <c r="AV166" s="182">
        <f t="shared" si="129"/>
        <v>0</v>
      </c>
      <c r="AW166" s="182">
        <f t="shared" si="130"/>
        <v>1</v>
      </c>
      <c r="AX166" s="182">
        <f t="shared" si="131"/>
        <v>1</v>
      </c>
      <c r="AY166" s="182">
        <f t="shared" si="132"/>
        <v>1</v>
      </c>
      <c r="AZ166" s="182">
        <f t="shared" si="133"/>
        <v>1</v>
      </c>
      <c r="BA166" s="182">
        <f t="shared" si="134"/>
        <v>1</v>
      </c>
      <c r="BB166" s="183">
        <f t="shared" si="147"/>
        <v>0</v>
      </c>
      <c r="BC166" s="184">
        <f t="shared" si="105"/>
        <v>11</v>
      </c>
      <c r="BD166" s="184">
        <f t="shared" si="106"/>
        <v>11</v>
      </c>
      <c r="BE166" s="185">
        <f t="shared" si="107"/>
        <v>1</v>
      </c>
      <c r="BF166" s="185">
        <f t="shared" si="135"/>
        <v>1</v>
      </c>
      <c r="BG166" s="186">
        <f t="shared" si="148"/>
        <v>1</v>
      </c>
      <c r="BH166" s="187">
        <f t="shared" si="108"/>
        <v>1</v>
      </c>
      <c r="BI166" s="187">
        <f t="shared" si="109"/>
        <v>1</v>
      </c>
      <c r="BJ166" s="187" t="str">
        <f t="shared" si="110"/>
        <v>Faible</v>
      </c>
      <c r="BK166" s="187">
        <f t="shared" si="111"/>
        <v>1</v>
      </c>
      <c r="BL166" s="187">
        <f t="shared" si="136"/>
        <v>1</v>
      </c>
      <c r="BM166" s="187">
        <f t="shared" si="137"/>
        <v>0.5</v>
      </c>
      <c r="BN166" s="187">
        <f t="shared" si="138"/>
        <v>1</v>
      </c>
      <c r="BO166" s="186">
        <f t="shared" si="149"/>
        <v>0.5</v>
      </c>
      <c r="BP166" s="188" t="str">
        <f t="shared" si="150"/>
        <v>RISQUE MINIME</v>
      </c>
      <c r="BQ166" s="182">
        <f t="shared" si="139"/>
        <v>0</v>
      </c>
      <c r="BR166" s="182">
        <f t="shared" si="140"/>
        <v>0</v>
      </c>
      <c r="BS166" s="182">
        <f t="shared" si="141"/>
        <v>0</v>
      </c>
      <c r="BT166" s="182">
        <f t="shared" si="142"/>
        <v>0</v>
      </c>
      <c r="BU166" s="182">
        <f t="shared" si="151"/>
        <v>0</v>
      </c>
      <c r="BV166" s="159" t="str">
        <f t="shared" si="155"/>
        <v>NON</v>
      </c>
      <c r="BW166" s="105"/>
      <c r="BX166" s="105"/>
      <c r="BY166" s="105"/>
      <c r="BZ166" s="105"/>
      <c r="CA166" s="105"/>
      <c r="CB166" s="105"/>
      <c r="CC166" s="105"/>
      <c r="CD166" s="105"/>
      <c r="CE166" s="105"/>
      <c r="CF166" s="105"/>
      <c r="CG166" s="105"/>
      <c r="CH166" s="105"/>
      <c r="CI166" s="105"/>
      <c r="CJ166" s="105"/>
      <c r="CK166" s="105"/>
      <c r="CL166" s="105"/>
      <c r="CM166" s="105"/>
      <c r="CN166" s="105"/>
      <c r="CO166" s="105"/>
      <c r="CP166" s="105"/>
      <c r="CQ166" s="105"/>
      <c r="CR166" s="105"/>
      <c r="CS166" s="105"/>
      <c r="CT166" s="105"/>
      <c r="CU166" s="105"/>
      <c r="CV166" s="105"/>
      <c r="CW166" s="105"/>
      <c r="CX166" s="105"/>
      <c r="CY166" s="105"/>
      <c r="CZ166" s="105"/>
      <c r="DA166" s="105"/>
      <c r="DB166" s="105"/>
      <c r="DC166" s="105"/>
      <c r="DD166" s="105"/>
      <c r="DE166" s="105"/>
      <c r="DF166" s="105"/>
      <c r="DG166" s="105"/>
      <c r="DH166" s="105"/>
      <c r="DI166" s="105"/>
      <c r="DJ166" s="105"/>
      <c r="DK166" s="105"/>
      <c r="DL166" s="105"/>
      <c r="DM166" s="105"/>
      <c r="DN166" s="105"/>
      <c r="DO166" s="105"/>
      <c r="DP166" s="105"/>
      <c r="DQ166" s="105"/>
      <c r="DR166" s="105"/>
      <c r="DS166" s="105"/>
      <c r="DT166" s="105"/>
      <c r="DU166" s="105"/>
      <c r="DV166" s="105"/>
      <c r="DW166" s="105"/>
      <c r="DX166" s="105"/>
      <c r="DY166" s="105"/>
      <c r="DZ166" s="105"/>
      <c r="EA166" s="105"/>
      <c r="EB166" s="105"/>
      <c r="EC166" s="105"/>
      <c r="ED166" s="105"/>
      <c r="EE166" s="105"/>
      <c r="EF166" s="105"/>
      <c r="EG166" s="105"/>
      <c r="EH166" s="105"/>
      <c r="EI166" s="105"/>
      <c r="EJ166" s="105"/>
      <c r="EK166" s="105"/>
      <c r="EL166" s="105"/>
      <c r="EM166" s="105"/>
      <c r="EN166" s="105"/>
      <c r="EO166" s="105"/>
      <c r="EP166" s="105"/>
      <c r="EQ166" s="105"/>
      <c r="ER166" s="105"/>
      <c r="ES166" s="105"/>
      <c r="ET166" s="105"/>
      <c r="EU166" s="105"/>
      <c r="EV166" s="105"/>
      <c r="EW166" s="105"/>
      <c r="EX166" s="105"/>
      <c r="EY166" s="105"/>
      <c r="EZ166" s="105"/>
      <c r="FA166" s="105"/>
      <c r="FB166" s="105"/>
      <c r="FC166" s="105"/>
      <c r="FD166" s="105"/>
      <c r="FE166" s="105"/>
      <c r="FF166" s="105"/>
      <c r="FG166" s="105"/>
      <c r="FH166" s="105"/>
      <c r="FI166" s="105"/>
      <c r="FJ166" s="105"/>
      <c r="FK166" s="105"/>
      <c r="FL166" s="105"/>
      <c r="FM166" s="105"/>
      <c r="FN166" s="105"/>
      <c r="FO166" s="105"/>
      <c r="FP166" s="105"/>
      <c r="FQ166" s="105"/>
      <c r="FR166" s="105"/>
      <c r="FS166" s="105"/>
      <c r="FT166" s="105"/>
      <c r="FU166" s="105"/>
      <c r="FV166" s="105"/>
      <c r="FW166" s="105"/>
      <c r="FX166" s="105"/>
      <c r="FY166" s="105"/>
      <c r="FZ166" s="105"/>
      <c r="GA166" s="105"/>
      <c r="GB166" s="105"/>
      <c r="GC166" s="105"/>
      <c r="GD166" s="105"/>
      <c r="GE166" s="105"/>
      <c r="GF166" s="105"/>
      <c r="GG166" s="105"/>
      <c r="GH166" s="105"/>
      <c r="GI166" s="105"/>
      <c r="GJ166" s="105"/>
      <c r="GK166" s="105"/>
      <c r="GL166" s="105"/>
      <c r="GM166" s="105"/>
      <c r="GN166" s="105"/>
      <c r="GO166" s="105"/>
      <c r="GP166" s="105"/>
      <c r="GQ166" s="105"/>
      <c r="GR166" s="105"/>
      <c r="GS166" s="105"/>
      <c r="GT166" s="105"/>
      <c r="GU166" s="105"/>
      <c r="GV166" s="105"/>
      <c r="GW166" s="105"/>
      <c r="GX166" s="105"/>
      <c r="GY166" s="105"/>
      <c r="GZ166" s="105"/>
      <c r="HA166" s="105"/>
      <c r="HB166" s="105"/>
      <c r="HC166" s="105"/>
      <c r="HD166" s="105"/>
      <c r="HE166" s="105"/>
      <c r="HF166" s="105"/>
      <c r="HG166" s="105"/>
      <c r="HH166" s="105"/>
      <c r="HI166" s="105"/>
      <c r="HJ166" s="105"/>
      <c r="HK166" s="105"/>
      <c r="HL166" s="105"/>
      <c r="HM166" s="105"/>
      <c r="HN166" s="105"/>
      <c r="HO166" s="105"/>
      <c r="HP166" s="105"/>
      <c r="HQ166" s="105"/>
      <c r="HR166" s="105"/>
      <c r="HS166" s="105"/>
      <c r="HT166" s="105"/>
      <c r="HU166" s="105"/>
      <c r="HV166" s="105"/>
      <c r="HW166" s="105"/>
      <c r="HX166" s="105"/>
      <c r="HY166" s="105"/>
      <c r="HZ166" s="105"/>
      <c r="IA166" s="105"/>
      <c r="IB166" s="105"/>
    </row>
    <row r="167" spans="1:236" s="116" customFormat="1" ht="26.55" customHeight="1" x14ac:dyDescent="0.25">
      <c r="A167" s="79">
        <v>161</v>
      </c>
      <c r="B167" s="113"/>
      <c r="C167" s="113"/>
      <c r="D167" s="114"/>
      <c r="E167" s="114"/>
      <c r="F167" s="115"/>
      <c r="G167" s="123" t="s">
        <v>77</v>
      </c>
      <c r="H167" s="123" t="s">
        <v>77</v>
      </c>
      <c r="I167" s="123" t="s">
        <v>77</v>
      </c>
      <c r="J167" s="123" t="s">
        <v>77</v>
      </c>
      <c r="K167" s="123" t="s">
        <v>9</v>
      </c>
      <c r="L167" s="116" t="s">
        <v>8</v>
      </c>
      <c r="M167" s="116" t="s">
        <v>8</v>
      </c>
      <c r="N167" s="116" t="s">
        <v>8</v>
      </c>
      <c r="O167" s="116" t="s">
        <v>8</v>
      </c>
      <c r="P167" s="131" t="s">
        <v>77</v>
      </c>
      <c r="Q167" s="124" t="s">
        <v>35</v>
      </c>
      <c r="R167" s="174">
        <v>0</v>
      </c>
      <c r="S167" s="175" t="s">
        <v>59</v>
      </c>
      <c r="T167" s="175" t="s">
        <v>271</v>
      </c>
      <c r="U167" s="176" t="str">
        <f t="shared" si="104"/>
        <v>&lt; 30 mn</v>
      </c>
      <c r="V167" s="177" t="s">
        <v>32</v>
      </c>
      <c r="W167" s="178" t="s">
        <v>112</v>
      </c>
      <c r="X167" s="179">
        <f t="shared" si="113"/>
        <v>0</v>
      </c>
      <c r="Y167" s="179">
        <f t="shared" si="114"/>
        <v>0</v>
      </c>
      <c r="Z167" s="179">
        <f t="shared" si="115"/>
        <v>0</v>
      </c>
      <c r="AA167" s="179">
        <f t="shared" si="116"/>
        <v>0</v>
      </c>
      <c r="AB167" s="179">
        <f t="shared" si="117"/>
        <v>0</v>
      </c>
      <c r="AC167" s="179">
        <f t="shared" si="118"/>
        <v>0</v>
      </c>
      <c r="AD167" s="179">
        <f t="shared" si="119"/>
        <v>0</v>
      </c>
      <c r="AE167" s="179">
        <f t="shared" si="120"/>
        <v>0</v>
      </c>
      <c r="AF167" s="179">
        <f t="shared" si="121"/>
        <v>0</v>
      </c>
      <c r="AG167" s="179">
        <f t="shared" si="122"/>
        <v>0</v>
      </c>
      <c r="AH167" s="179">
        <f t="shared" si="123"/>
        <v>0</v>
      </c>
      <c r="AI167" s="179">
        <f t="shared" si="124"/>
        <v>0</v>
      </c>
      <c r="AJ167" s="180">
        <f t="shared" si="143"/>
        <v>0</v>
      </c>
      <c r="AK167" s="180">
        <f t="shared" si="144"/>
        <v>0</v>
      </c>
      <c r="AL167" s="180" t="str">
        <f t="shared" si="145"/>
        <v>0</v>
      </c>
      <c r="AM167" s="180" t="str">
        <f t="shared" si="152"/>
        <v>0</v>
      </c>
      <c r="AN167" s="180" t="str">
        <f t="shared" si="153"/>
        <v>0</v>
      </c>
      <c r="AO167" s="181" t="str">
        <f t="shared" si="146"/>
        <v>NON</v>
      </c>
      <c r="AP167" s="181" t="str">
        <f t="shared" si="112"/>
        <v>NON</v>
      </c>
      <c r="AQ167" s="181" t="str">
        <f t="shared" si="154"/>
        <v>NON</v>
      </c>
      <c r="AR167" s="181" t="str">
        <f t="shared" si="125"/>
        <v>NON</v>
      </c>
      <c r="AS167" s="182">
        <f t="shared" si="126"/>
        <v>0</v>
      </c>
      <c r="AT167" s="182">
        <f t="shared" si="127"/>
        <v>0</v>
      </c>
      <c r="AU167" s="182">
        <f t="shared" si="128"/>
        <v>0</v>
      </c>
      <c r="AV167" s="182">
        <f t="shared" si="129"/>
        <v>0</v>
      </c>
      <c r="AW167" s="182">
        <f t="shared" si="130"/>
        <v>1</v>
      </c>
      <c r="AX167" s="182">
        <f t="shared" si="131"/>
        <v>1</v>
      </c>
      <c r="AY167" s="182">
        <f t="shared" si="132"/>
        <v>1</v>
      </c>
      <c r="AZ167" s="182">
        <f t="shared" si="133"/>
        <v>1</v>
      </c>
      <c r="BA167" s="182">
        <f t="shared" si="134"/>
        <v>1</v>
      </c>
      <c r="BB167" s="183">
        <f t="shared" si="147"/>
        <v>0</v>
      </c>
      <c r="BC167" s="184">
        <f t="shared" si="105"/>
        <v>11</v>
      </c>
      <c r="BD167" s="184">
        <f t="shared" si="106"/>
        <v>11</v>
      </c>
      <c r="BE167" s="185">
        <f t="shared" si="107"/>
        <v>1</v>
      </c>
      <c r="BF167" s="185">
        <f t="shared" si="135"/>
        <v>1</v>
      </c>
      <c r="BG167" s="186">
        <f t="shared" si="148"/>
        <v>1</v>
      </c>
      <c r="BH167" s="187">
        <f t="shared" si="108"/>
        <v>1</v>
      </c>
      <c r="BI167" s="187">
        <f t="shared" si="109"/>
        <v>1</v>
      </c>
      <c r="BJ167" s="187" t="str">
        <f t="shared" si="110"/>
        <v>Faible</v>
      </c>
      <c r="BK167" s="187">
        <f t="shared" si="111"/>
        <v>1</v>
      </c>
      <c r="BL167" s="187">
        <f t="shared" si="136"/>
        <v>1</v>
      </c>
      <c r="BM167" s="187">
        <f t="shared" si="137"/>
        <v>0.5</v>
      </c>
      <c r="BN167" s="187">
        <f t="shared" si="138"/>
        <v>1</v>
      </c>
      <c r="BO167" s="186">
        <f t="shared" si="149"/>
        <v>0.5</v>
      </c>
      <c r="BP167" s="188" t="str">
        <f t="shared" si="150"/>
        <v>RISQUE MINIME</v>
      </c>
      <c r="BQ167" s="182">
        <f t="shared" si="139"/>
        <v>0</v>
      </c>
      <c r="BR167" s="182">
        <f t="shared" si="140"/>
        <v>0</v>
      </c>
      <c r="BS167" s="182">
        <f t="shared" si="141"/>
        <v>0</v>
      </c>
      <c r="BT167" s="182">
        <f t="shared" si="142"/>
        <v>0</v>
      </c>
      <c r="BU167" s="182">
        <f t="shared" si="151"/>
        <v>0</v>
      </c>
      <c r="BV167" s="159" t="str">
        <f t="shared" si="155"/>
        <v>NON</v>
      </c>
      <c r="BW167" s="105"/>
      <c r="BX167" s="105"/>
      <c r="BY167" s="105"/>
      <c r="BZ167" s="105"/>
      <c r="CA167" s="105"/>
      <c r="CB167" s="105"/>
      <c r="CC167" s="105"/>
      <c r="CD167" s="105"/>
      <c r="CE167" s="105"/>
      <c r="CF167" s="105"/>
      <c r="CG167" s="105"/>
      <c r="CH167" s="105"/>
      <c r="CI167" s="105"/>
      <c r="CJ167" s="105"/>
      <c r="CK167" s="105"/>
      <c r="CL167" s="105"/>
      <c r="CM167" s="105"/>
      <c r="CN167" s="105"/>
      <c r="CO167" s="105"/>
      <c r="CP167" s="105"/>
      <c r="CQ167" s="105"/>
      <c r="CR167" s="105"/>
      <c r="CS167" s="105"/>
      <c r="CT167" s="105"/>
      <c r="CU167" s="105"/>
      <c r="CV167" s="105"/>
      <c r="CW167" s="105"/>
      <c r="CX167" s="105"/>
      <c r="CY167" s="105"/>
      <c r="CZ167" s="105"/>
      <c r="DA167" s="105"/>
      <c r="DB167" s="105"/>
      <c r="DC167" s="105"/>
      <c r="DD167" s="105"/>
      <c r="DE167" s="105"/>
      <c r="DF167" s="105"/>
      <c r="DG167" s="105"/>
      <c r="DH167" s="105"/>
      <c r="DI167" s="105"/>
      <c r="DJ167" s="105"/>
      <c r="DK167" s="105"/>
      <c r="DL167" s="105"/>
      <c r="DM167" s="105"/>
      <c r="DN167" s="105"/>
      <c r="DO167" s="105"/>
      <c r="DP167" s="105"/>
      <c r="DQ167" s="105"/>
      <c r="DR167" s="105"/>
      <c r="DS167" s="105"/>
      <c r="DT167" s="105"/>
      <c r="DU167" s="105"/>
      <c r="DV167" s="105"/>
      <c r="DW167" s="105"/>
      <c r="DX167" s="105"/>
      <c r="DY167" s="105"/>
      <c r="DZ167" s="105"/>
      <c r="EA167" s="105"/>
      <c r="EB167" s="105"/>
      <c r="EC167" s="105"/>
      <c r="ED167" s="105"/>
      <c r="EE167" s="105"/>
      <c r="EF167" s="105"/>
      <c r="EG167" s="105"/>
      <c r="EH167" s="105"/>
      <c r="EI167" s="105"/>
      <c r="EJ167" s="105"/>
      <c r="EK167" s="105"/>
      <c r="EL167" s="105"/>
      <c r="EM167" s="105"/>
      <c r="EN167" s="105"/>
      <c r="EO167" s="105"/>
      <c r="EP167" s="105"/>
      <c r="EQ167" s="105"/>
      <c r="ER167" s="105"/>
      <c r="ES167" s="105"/>
      <c r="ET167" s="105"/>
      <c r="EU167" s="105"/>
      <c r="EV167" s="105"/>
      <c r="EW167" s="105"/>
      <c r="EX167" s="105"/>
      <c r="EY167" s="105"/>
      <c r="EZ167" s="105"/>
      <c r="FA167" s="105"/>
      <c r="FB167" s="105"/>
      <c r="FC167" s="105"/>
      <c r="FD167" s="105"/>
      <c r="FE167" s="105"/>
      <c r="FF167" s="105"/>
      <c r="FG167" s="105"/>
      <c r="FH167" s="105"/>
      <c r="FI167" s="105"/>
      <c r="FJ167" s="105"/>
      <c r="FK167" s="105"/>
      <c r="FL167" s="105"/>
      <c r="FM167" s="105"/>
      <c r="FN167" s="105"/>
      <c r="FO167" s="105"/>
      <c r="FP167" s="105"/>
      <c r="FQ167" s="105"/>
      <c r="FR167" s="105"/>
      <c r="FS167" s="105"/>
      <c r="FT167" s="105"/>
      <c r="FU167" s="105"/>
      <c r="FV167" s="105"/>
      <c r="FW167" s="105"/>
      <c r="FX167" s="105"/>
      <c r="FY167" s="105"/>
      <c r="FZ167" s="105"/>
      <c r="GA167" s="105"/>
      <c r="GB167" s="105"/>
      <c r="GC167" s="105"/>
      <c r="GD167" s="105"/>
      <c r="GE167" s="105"/>
      <c r="GF167" s="105"/>
      <c r="GG167" s="105"/>
      <c r="GH167" s="105"/>
      <c r="GI167" s="105"/>
      <c r="GJ167" s="105"/>
      <c r="GK167" s="105"/>
      <c r="GL167" s="105"/>
      <c r="GM167" s="105"/>
      <c r="GN167" s="105"/>
      <c r="GO167" s="105"/>
      <c r="GP167" s="105"/>
      <c r="GQ167" s="105"/>
      <c r="GR167" s="105"/>
      <c r="GS167" s="105"/>
      <c r="GT167" s="105"/>
      <c r="GU167" s="105"/>
      <c r="GV167" s="105"/>
      <c r="GW167" s="105"/>
      <c r="GX167" s="105"/>
      <c r="GY167" s="105"/>
      <c r="GZ167" s="105"/>
      <c r="HA167" s="105"/>
      <c r="HB167" s="105"/>
      <c r="HC167" s="105"/>
      <c r="HD167" s="105"/>
      <c r="HE167" s="105"/>
      <c r="HF167" s="105"/>
      <c r="HG167" s="105"/>
      <c r="HH167" s="105"/>
      <c r="HI167" s="105"/>
      <c r="HJ167" s="105"/>
      <c r="HK167" s="105"/>
      <c r="HL167" s="105"/>
      <c r="HM167" s="105"/>
      <c r="HN167" s="105"/>
      <c r="HO167" s="105"/>
      <c r="HP167" s="105"/>
      <c r="HQ167" s="105"/>
      <c r="HR167" s="105"/>
      <c r="HS167" s="105"/>
      <c r="HT167" s="105"/>
      <c r="HU167" s="105"/>
      <c r="HV167" s="105"/>
      <c r="HW167" s="105"/>
      <c r="HX167" s="105"/>
      <c r="HY167" s="105"/>
      <c r="HZ167" s="105"/>
      <c r="IA167" s="105"/>
      <c r="IB167" s="105"/>
    </row>
    <row r="168" spans="1:236" s="116" customFormat="1" ht="26.55" customHeight="1" x14ac:dyDescent="0.25">
      <c r="A168" s="79">
        <v>162</v>
      </c>
      <c r="B168" s="113"/>
      <c r="C168" s="113"/>
      <c r="D168" s="114"/>
      <c r="E168" s="114"/>
      <c r="F168" s="115"/>
      <c r="G168" s="123" t="s">
        <v>77</v>
      </c>
      <c r="H168" s="123" t="s">
        <v>77</v>
      </c>
      <c r="I168" s="123" t="s">
        <v>77</v>
      </c>
      <c r="J168" s="123" t="s">
        <v>77</v>
      </c>
      <c r="K168" s="123" t="s">
        <v>9</v>
      </c>
      <c r="L168" s="116" t="s">
        <v>8</v>
      </c>
      <c r="M168" s="116" t="s">
        <v>8</v>
      </c>
      <c r="N168" s="116" t="s">
        <v>8</v>
      </c>
      <c r="O168" s="116" t="s">
        <v>8</v>
      </c>
      <c r="P168" s="131" t="s">
        <v>77</v>
      </c>
      <c r="Q168" s="124" t="s">
        <v>35</v>
      </c>
      <c r="R168" s="174">
        <v>0</v>
      </c>
      <c r="S168" s="175" t="s">
        <v>59</v>
      </c>
      <c r="T168" s="175" t="s">
        <v>271</v>
      </c>
      <c r="U168" s="176" t="str">
        <f t="shared" ref="U168:U231" si="156">IF(ISNA(VLOOKUP((CONCATENATE(S168,T168)),Fréquencess,2,FALSE)),0,VLOOKUP((CONCATENATE(S168,T168)),Fréquencess,2,FALSE))</f>
        <v>&lt; 30 mn</v>
      </c>
      <c r="V168" s="177" t="s">
        <v>32</v>
      </c>
      <c r="W168" s="178" t="s">
        <v>112</v>
      </c>
      <c r="X168" s="179">
        <f t="shared" si="113"/>
        <v>0</v>
      </c>
      <c r="Y168" s="179">
        <f t="shared" si="114"/>
        <v>0</v>
      </c>
      <c r="Z168" s="179">
        <f t="shared" si="115"/>
        <v>0</v>
      </c>
      <c r="AA168" s="179">
        <f t="shared" si="116"/>
        <v>0</v>
      </c>
      <c r="AB168" s="179">
        <f t="shared" si="117"/>
        <v>0</v>
      </c>
      <c r="AC168" s="179">
        <f t="shared" si="118"/>
        <v>0</v>
      </c>
      <c r="AD168" s="179">
        <f t="shared" si="119"/>
        <v>0</v>
      </c>
      <c r="AE168" s="179">
        <f t="shared" si="120"/>
        <v>0</v>
      </c>
      <c r="AF168" s="179">
        <f t="shared" si="121"/>
        <v>0</v>
      </c>
      <c r="AG168" s="179">
        <f t="shared" si="122"/>
        <v>0</v>
      </c>
      <c r="AH168" s="179">
        <f t="shared" si="123"/>
        <v>0</v>
      </c>
      <c r="AI168" s="179">
        <f t="shared" si="124"/>
        <v>0</v>
      </c>
      <c r="AJ168" s="180">
        <f t="shared" si="143"/>
        <v>0</v>
      </c>
      <c r="AK168" s="180">
        <f t="shared" si="144"/>
        <v>0</v>
      </c>
      <c r="AL168" s="180" t="str">
        <f t="shared" si="145"/>
        <v>0</v>
      </c>
      <c r="AM168" s="180" t="str">
        <f t="shared" si="152"/>
        <v>0</v>
      </c>
      <c r="AN168" s="180" t="str">
        <f t="shared" si="153"/>
        <v>0</v>
      </c>
      <c r="AO168" s="181" t="str">
        <f t="shared" si="146"/>
        <v>NON</v>
      </c>
      <c r="AP168" s="181" t="str">
        <f t="shared" si="112"/>
        <v>NON</v>
      </c>
      <c r="AQ168" s="181" t="str">
        <f t="shared" si="154"/>
        <v>NON</v>
      </c>
      <c r="AR168" s="181" t="str">
        <f t="shared" si="125"/>
        <v>NON</v>
      </c>
      <c r="AS168" s="182">
        <f t="shared" si="126"/>
        <v>0</v>
      </c>
      <c r="AT168" s="182">
        <f t="shared" si="127"/>
        <v>0</v>
      </c>
      <c r="AU168" s="182">
        <f t="shared" si="128"/>
        <v>0</v>
      </c>
      <c r="AV168" s="182">
        <f t="shared" si="129"/>
        <v>0</v>
      </c>
      <c r="AW168" s="182">
        <f t="shared" si="130"/>
        <v>1</v>
      </c>
      <c r="AX168" s="182">
        <f t="shared" si="131"/>
        <v>1</v>
      </c>
      <c r="AY168" s="182">
        <f t="shared" si="132"/>
        <v>1</v>
      </c>
      <c r="AZ168" s="182">
        <f t="shared" si="133"/>
        <v>1</v>
      </c>
      <c r="BA168" s="182">
        <f t="shared" si="134"/>
        <v>1</v>
      </c>
      <c r="BB168" s="183">
        <f t="shared" si="147"/>
        <v>0</v>
      </c>
      <c r="BC168" s="184">
        <f t="shared" ref="BC168:BC231" si="157">BE168*10+BG168</f>
        <v>11</v>
      </c>
      <c r="BD168" s="184">
        <f t="shared" ref="BD168:BD231" si="158">BH168*10+BF168</f>
        <v>11</v>
      </c>
      <c r="BE168" s="185">
        <f t="shared" ref="BE168:BE231" si="159">IF(BB168&gt;0.33,5,(IF(BB168&gt;0.12,4,IF(BB168&gt;0.05,3,IF(BB168&gt;0.01001,2,1)))))</f>
        <v>1</v>
      </c>
      <c r="BF168" s="185">
        <f t="shared" si="135"/>
        <v>1</v>
      </c>
      <c r="BG168" s="186">
        <f t="shared" si="148"/>
        <v>1</v>
      </c>
      <c r="BH168" s="187">
        <f t="shared" ref="BH168:BH231" si="160">IF(ISNA(VLOOKUP(BC168,Exposition,2,FALSE)),0,VLOOKUP(BC168,Exposition,2,FALSE))</f>
        <v>1</v>
      </c>
      <c r="BI168" s="187">
        <f t="shared" ref="BI168:BI231" si="161">IF(ISNA(VLOOKUP(BD168,Risque_potentiel,2,FALSE)),0,VLOOKUP(BD168,Risque_potentiel,2,FALSE))</f>
        <v>1</v>
      </c>
      <c r="BJ168" s="187" t="str">
        <f t="shared" ref="BJ168:BJ231" si="162">IF(BI168&gt;=10000,"Fort",IF(BI168&lt;100,"Faible", "Moyen"))</f>
        <v>Faible</v>
      </c>
      <c r="BK168" s="187">
        <f t="shared" ref="BK168:BK231" si="163">VLOOKUP(BF168,score_danger,2,FALSE)</f>
        <v>1</v>
      </c>
      <c r="BL168" s="187">
        <f t="shared" si="136"/>
        <v>1</v>
      </c>
      <c r="BM168" s="187">
        <f t="shared" si="137"/>
        <v>0.5</v>
      </c>
      <c r="BN168" s="187">
        <f t="shared" si="138"/>
        <v>1</v>
      </c>
      <c r="BO168" s="186">
        <f t="shared" si="149"/>
        <v>0.5</v>
      </c>
      <c r="BP168" s="188" t="str">
        <f t="shared" si="150"/>
        <v>RISQUE MINIME</v>
      </c>
      <c r="BQ168" s="182">
        <f t="shared" si="139"/>
        <v>0</v>
      </c>
      <c r="BR168" s="182">
        <f t="shared" si="140"/>
        <v>0</v>
      </c>
      <c r="BS168" s="182">
        <f t="shared" si="141"/>
        <v>0</v>
      </c>
      <c r="BT168" s="182">
        <f t="shared" si="142"/>
        <v>0</v>
      </c>
      <c r="BU168" s="182">
        <f t="shared" si="151"/>
        <v>0</v>
      </c>
      <c r="BV168" s="159" t="str">
        <f t="shared" si="155"/>
        <v>NON</v>
      </c>
      <c r="BW168" s="105"/>
      <c r="BX168" s="105"/>
      <c r="BY168" s="105"/>
      <c r="BZ168" s="105"/>
      <c r="CA168" s="105"/>
      <c r="CB168" s="105"/>
      <c r="CC168" s="105"/>
      <c r="CD168" s="105"/>
      <c r="CE168" s="105"/>
      <c r="CF168" s="105"/>
      <c r="CG168" s="105"/>
      <c r="CH168" s="105"/>
      <c r="CI168" s="105"/>
      <c r="CJ168" s="105"/>
      <c r="CK168" s="105"/>
      <c r="CL168" s="105"/>
      <c r="CM168" s="105"/>
      <c r="CN168" s="105"/>
      <c r="CO168" s="105"/>
      <c r="CP168" s="105"/>
      <c r="CQ168" s="105"/>
      <c r="CR168" s="105"/>
      <c r="CS168" s="105"/>
      <c r="CT168" s="105"/>
      <c r="CU168" s="105"/>
      <c r="CV168" s="105"/>
      <c r="CW168" s="105"/>
      <c r="CX168" s="105"/>
      <c r="CY168" s="105"/>
      <c r="CZ168" s="105"/>
      <c r="DA168" s="105"/>
      <c r="DB168" s="105"/>
      <c r="DC168" s="105"/>
      <c r="DD168" s="105"/>
      <c r="DE168" s="105"/>
      <c r="DF168" s="105"/>
      <c r="DG168" s="105"/>
      <c r="DH168" s="105"/>
      <c r="DI168" s="105"/>
      <c r="DJ168" s="105"/>
      <c r="DK168" s="105"/>
      <c r="DL168" s="105"/>
      <c r="DM168" s="105"/>
      <c r="DN168" s="105"/>
      <c r="DO168" s="105"/>
      <c r="DP168" s="105"/>
      <c r="DQ168" s="105"/>
      <c r="DR168" s="105"/>
      <c r="DS168" s="105"/>
      <c r="DT168" s="105"/>
      <c r="DU168" s="105"/>
      <c r="DV168" s="105"/>
      <c r="DW168" s="105"/>
      <c r="DX168" s="105"/>
      <c r="DY168" s="105"/>
      <c r="DZ168" s="105"/>
      <c r="EA168" s="105"/>
      <c r="EB168" s="105"/>
      <c r="EC168" s="105"/>
      <c r="ED168" s="105"/>
      <c r="EE168" s="105"/>
      <c r="EF168" s="105"/>
      <c r="EG168" s="105"/>
      <c r="EH168" s="105"/>
      <c r="EI168" s="105"/>
      <c r="EJ168" s="105"/>
      <c r="EK168" s="105"/>
      <c r="EL168" s="105"/>
      <c r="EM168" s="105"/>
      <c r="EN168" s="105"/>
      <c r="EO168" s="105"/>
      <c r="EP168" s="105"/>
      <c r="EQ168" s="105"/>
      <c r="ER168" s="105"/>
      <c r="ES168" s="105"/>
      <c r="ET168" s="105"/>
      <c r="EU168" s="105"/>
      <c r="EV168" s="105"/>
      <c r="EW168" s="105"/>
      <c r="EX168" s="105"/>
      <c r="EY168" s="105"/>
      <c r="EZ168" s="105"/>
      <c r="FA168" s="105"/>
      <c r="FB168" s="105"/>
      <c r="FC168" s="105"/>
      <c r="FD168" s="105"/>
      <c r="FE168" s="105"/>
      <c r="FF168" s="105"/>
      <c r="FG168" s="105"/>
      <c r="FH168" s="105"/>
      <c r="FI168" s="105"/>
      <c r="FJ168" s="105"/>
      <c r="FK168" s="105"/>
      <c r="FL168" s="105"/>
      <c r="FM168" s="105"/>
      <c r="FN168" s="105"/>
      <c r="FO168" s="105"/>
      <c r="FP168" s="105"/>
      <c r="FQ168" s="105"/>
      <c r="FR168" s="105"/>
      <c r="FS168" s="105"/>
      <c r="FT168" s="105"/>
      <c r="FU168" s="105"/>
      <c r="FV168" s="105"/>
      <c r="FW168" s="105"/>
      <c r="FX168" s="105"/>
      <c r="FY168" s="105"/>
      <c r="FZ168" s="105"/>
      <c r="GA168" s="105"/>
      <c r="GB168" s="105"/>
      <c r="GC168" s="105"/>
      <c r="GD168" s="105"/>
      <c r="GE168" s="105"/>
      <c r="GF168" s="105"/>
      <c r="GG168" s="105"/>
      <c r="GH168" s="105"/>
      <c r="GI168" s="105"/>
      <c r="GJ168" s="105"/>
      <c r="GK168" s="105"/>
      <c r="GL168" s="105"/>
      <c r="GM168" s="105"/>
      <c r="GN168" s="105"/>
      <c r="GO168" s="105"/>
      <c r="GP168" s="105"/>
      <c r="GQ168" s="105"/>
      <c r="GR168" s="105"/>
      <c r="GS168" s="105"/>
      <c r="GT168" s="105"/>
      <c r="GU168" s="105"/>
      <c r="GV168" s="105"/>
      <c r="GW168" s="105"/>
      <c r="GX168" s="105"/>
      <c r="GY168" s="105"/>
      <c r="GZ168" s="105"/>
      <c r="HA168" s="105"/>
      <c r="HB168" s="105"/>
      <c r="HC168" s="105"/>
      <c r="HD168" s="105"/>
      <c r="HE168" s="105"/>
      <c r="HF168" s="105"/>
      <c r="HG168" s="105"/>
      <c r="HH168" s="105"/>
      <c r="HI168" s="105"/>
      <c r="HJ168" s="105"/>
      <c r="HK168" s="105"/>
      <c r="HL168" s="105"/>
      <c r="HM168" s="105"/>
      <c r="HN168" s="105"/>
      <c r="HO168" s="105"/>
      <c r="HP168" s="105"/>
      <c r="HQ168" s="105"/>
      <c r="HR168" s="105"/>
      <c r="HS168" s="105"/>
      <c r="HT168" s="105"/>
      <c r="HU168" s="105"/>
      <c r="HV168" s="105"/>
      <c r="HW168" s="105"/>
      <c r="HX168" s="105"/>
      <c r="HY168" s="105"/>
      <c r="HZ168" s="105"/>
      <c r="IA168" s="105"/>
      <c r="IB168" s="105"/>
    </row>
    <row r="169" spans="1:236" s="116" customFormat="1" ht="26.55" customHeight="1" x14ac:dyDescent="0.25">
      <c r="A169" s="79">
        <v>163</v>
      </c>
      <c r="B169" s="113"/>
      <c r="C169" s="113"/>
      <c r="D169" s="114"/>
      <c r="E169" s="114"/>
      <c r="F169" s="115"/>
      <c r="G169" s="123" t="s">
        <v>77</v>
      </c>
      <c r="H169" s="123" t="s">
        <v>77</v>
      </c>
      <c r="I169" s="123" t="s">
        <v>77</v>
      </c>
      <c r="J169" s="123" t="s">
        <v>77</v>
      </c>
      <c r="K169" s="123" t="s">
        <v>9</v>
      </c>
      <c r="L169" s="116" t="s">
        <v>8</v>
      </c>
      <c r="M169" s="116" t="s">
        <v>8</v>
      </c>
      <c r="N169" s="116" t="s">
        <v>8</v>
      </c>
      <c r="O169" s="116" t="s">
        <v>8</v>
      </c>
      <c r="P169" s="131" t="s">
        <v>77</v>
      </c>
      <c r="Q169" s="124" t="s">
        <v>35</v>
      </c>
      <c r="R169" s="174">
        <v>0</v>
      </c>
      <c r="S169" s="175" t="s">
        <v>59</v>
      </c>
      <c r="T169" s="175" t="s">
        <v>271</v>
      </c>
      <c r="U169" s="176" t="str">
        <f t="shared" si="156"/>
        <v>&lt; 30 mn</v>
      </c>
      <c r="V169" s="177" t="s">
        <v>32</v>
      </c>
      <c r="W169" s="178" t="s">
        <v>112</v>
      </c>
      <c r="X169" s="179">
        <f t="shared" si="113"/>
        <v>0</v>
      </c>
      <c r="Y169" s="179">
        <f t="shared" si="114"/>
        <v>0</v>
      </c>
      <c r="Z169" s="179">
        <f t="shared" si="115"/>
        <v>0</v>
      </c>
      <c r="AA169" s="179">
        <f t="shared" si="116"/>
        <v>0</v>
      </c>
      <c r="AB169" s="179">
        <f t="shared" si="117"/>
        <v>0</v>
      </c>
      <c r="AC169" s="179">
        <f t="shared" si="118"/>
        <v>0</v>
      </c>
      <c r="AD169" s="179">
        <f t="shared" si="119"/>
        <v>0</v>
      </c>
      <c r="AE169" s="179">
        <f t="shared" si="120"/>
        <v>0</v>
      </c>
      <c r="AF169" s="179">
        <f t="shared" si="121"/>
        <v>0</v>
      </c>
      <c r="AG169" s="179">
        <f t="shared" si="122"/>
        <v>0</v>
      </c>
      <c r="AH169" s="179">
        <f t="shared" si="123"/>
        <v>0</v>
      </c>
      <c r="AI169" s="179">
        <f t="shared" si="124"/>
        <v>0</v>
      </c>
      <c r="AJ169" s="180">
        <f t="shared" si="143"/>
        <v>0</v>
      </c>
      <c r="AK169" s="180">
        <f t="shared" si="144"/>
        <v>0</v>
      </c>
      <c r="AL169" s="180" t="str">
        <f t="shared" si="145"/>
        <v>0</v>
      </c>
      <c r="AM169" s="180" t="str">
        <f t="shared" si="152"/>
        <v>0</v>
      </c>
      <c r="AN169" s="180" t="str">
        <f t="shared" si="153"/>
        <v>0</v>
      </c>
      <c r="AO169" s="181" t="str">
        <f t="shared" si="146"/>
        <v>NON</v>
      </c>
      <c r="AP169" s="181" t="str">
        <f t="shared" ref="AP169:AP232" si="164">IF(AK169=0,"NON","OUI")</f>
        <v>NON</v>
      </c>
      <c r="AQ169" s="181" t="str">
        <f t="shared" si="154"/>
        <v>NON</v>
      </c>
      <c r="AR169" s="181" t="str">
        <f t="shared" si="125"/>
        <v>NON</v>
      </c>
      <c r="AS169" s="182">
        <f t="shared" si="126"/>
        <v>0</v>
      </c>
      <c r="AT169" s="182">
        <f t="shared" si="127"/>
        <v>0</v>
      </c>
      <c r="AU169" s="182">
        <f t="shared" si="128"/>
        <v>0</v>
      </c>
      <c r="AV169" s="182">
        <f t="shared" si="129"/>
        <v>0</v>
      </c>
      <c r="AW169" s="182">
        <f t="shared" si="130"/>
        <v>1</v>
      </c>
      <c r="AX169" s="182">
        <f t="shared" si="131"/>
        <v>1</v>
      </c>
      <c r="AY169" s="182">
        <f t="shared" si="132"/>
        <v>1</v>
      </c>
      <c r="AZ169" s="182">
        <f t="shared" si="133"/>
        <v>1</v>
      </c>
      <c r="BA169" s="182">
        <f t="shared" si="134"/>
        <v>1</v>
      </c>
      <c r="BB169" s="183">
        <f t="shared" si="147"/>
        <v>0</v>
      </c>
      <c r="BC169" s="184">
        <f t="shared" si="157"/>
        <v>11</v>
      </c>
      <c r="BD169" s="184">
        <f t="shared" si="158"/>
        <v>11</v>
      </c>
      <c r="BE169" s="185">
        <f t="shared" si="159"/>
        <v>1</v>
      </c>
      <c r="BF169" s="185">
        <f t="shared" si="135"/>
        <v>1</v>
      </c>
      <c r="BG169" s="186">
        <f t="shared" si="148"/>
        <v>1</v>
      </c>
      <c r="BH169" s="187">
        <f t="shared" si="160"/>
        <v>1</v>
      </c>
      <c r="BI169" s="187">
        <f t="shared" si="161"/>
        <v>1</v>
      </c>
      <c r="BJ169" s="187" t="str">
        <f t="shared" si="162"/>
        <v>Faible</v>
      </c>
      <c r="BK169" s="187">
        <f t="shared" si="163"/>
        <v>1</v>
      </c>
      <c r="BL169" s="187">
        <f t="shared" si="136"/>
        <v>1</v>
      </c>
      <c r="BM169" s="187">
        <f t="shared" si="137"/>
        <v>0.5</v>
      </c>
      <c r="BN169" s="187">
        <f t="shared" si="138"/>
        <v>1</v>
      </c>
      <c r="BO169" s="186">
        <f t="shared" si="149"/>
        <v>0.5</v>
      </c>
      <c r="BP169" s="188" t="str">
        <f t="shared" si="150"/>
        <v>RISQUE MINIME</v>
      </c>
      <c r="BQ169" s="182">
        <f t="shared" si="139"/>
        <v>0</v>
      </c>
      <c r="BR169" s="182">
        <f t="shared" si="140"/>
        <v>0</v>
      </c>
      <c r="BS169" s="182">
        <f t="shared" si="141"/>
        <v>0</v>
      </c>
      <c r="BT169" s="182">
        <f t="shared" si="142"/>
        <v>0</v>
      </c>
      <c r="BU169" s="182">
        <f t="shared" si="151"/>
        <v>0</v>
      </c>
      <c r="BV169" s="159" t="str">
        <f t="shared" si="155"/>
        <v>NON</v>
      </c>
      <c r="BW169" s="105"/>
      <c r="BX169" s="105"/>
      <c r="BY169" s="105"/>
      <c r="BZ169" s="105"/>
      <c r="CA169" s="105"/>
      <c r="CB169" s="105"/>
      <c r="CC169" s="105"/>
      <c r="CD169" s="105"/>
      <c r="CE169" s="105"/>
      <c r="CF169" s="105"/>
      <c r="CG169" s="105"/>
      <c r="CH169" s="105"/>
      <c r="CI169" s="105"/>
      <c r="CJ169" s="105"/>
      <c r="CK169" s="105"/>
      <c r="CL169" s="105"/>
      <c r="CM169" s="105"/>
      <c r="CN169" s="105"/>
      <c r="CO169" s="105"/>
      <c r="CP169" s="105"/>
      <c r="CQ169" s="105"/>
      <c r="CR169" s="105"/>
      <c r="CS169" s="105"/>
      <c r="CT169" s="105"/>
      <c r="CU169" s="105"/>
      <c r="CV169" s="105"/>
      <c r="CW169" s="105"/>
      <c r="CX169" s="105"/>
      <c r="CY169" s="105"/>
      <c r="CZ169" s="105"/>
      <c r="DA169" s="105"/>
      <c r="DB169" s="105"/>
      <c r="DC169" s="105"/>
      <c r="DD169" s="105"/>
      <c r="DE169" s="105"/>
      <c r="DF169" s="105"/>
      <c r="DG169" s="105"/>
      <c r="DH169" s="105"/>
      <c r="DI169" s="105"/>
      <c r="DJ169" s="105"/>
      <c r="DK169" s="105"/>
      <c r="DL169" s="105"/>
      <c r="DM169" s="105"/>
      <c r="DN169" s="105"/>
      <c r="DO169" s="105"/>
      <c r="DP169" s="105"/>
      <c r="DQ169" s="105"/>
      <c r="DR169" s="105"/>
      <c r="DS169" s="105"/>
      <c r="DT169" s="105"/>
      <c r="DU169" s="105"/>
      <c r="DV169" s="105"/>
      <c r="DW169" s="105"/>
      <c r="DX169" s="105"/>
      <c r="DY169" s="105"/>
      <c r="DZ169" s="105"/>
      <c r="EA169" s="105"/>
      <c r="EB169" s="105"/>
      <c r="EC169" s="105"/>
      <c r="ED169" s="105"/>
      <c r="EE169" s="105"/>
      <c r="EF169" s="105"/>
      <c r="EG169" s="105"/>
      <c r="EH169" s="105"/>
      <c r="EI169" s="105"/>
      <c r="EJ169" s="105"/>
      <c r="EK169" s="105"/>
      <c r="EL169" s="105"/>
      <c r="EM169" s="105"/>
      <c r="EN169" s="105"/>
      <c r="EO169" s="105"/>
      <c r="EP169" s="105"/>
      <c r="EQ169" s="105"/>
      <c r="ER169" s="105"/>
      <c r="ES169" s="105"/>
      <c r="ET169" s="105"/>
      <c r="EU169" s="105"/>
      <c r="EV169" s="105"/>
      <c r="EW169" s="105"/>
      <c r="EX169" s="105"/>
      <c r="EY169" s="105"/>
      <c r="EZ169" s="105"/>
      <c r="FA169" s="105"/>
      <c r="FB169" s="105"/>
      <c r="FC169" s="105"/>
      <c r="FD169" s="105"/>
      <c r="FE169" s="105"/>
      <c r="FF169" s="105"/>
      <c r="FG169" s="105"/>
      <c r="FH169" s="105"/>
      <c r="FI169" s="105"/>
      <c r="FJ169" s="105"/>
      <c r="FK169" s="105"/>
      <c r="FL169" s="105"/>
      <c r="FM169" s="105"/>
      <c r="FN169" s="105"/>
      <c r="FO169" s="105"/>
      <c r="FP169" s="105"/>
      <c r="FQ169" s="105"/>
      <c r="FR169" s="105"/>
      <c r="FS169" s="105"/>
      <c r="FT169" s="105"/>
      <c r="FU169" s="105"/>
      <c r="FV169" s="105"/>
      <c r="FW169" s="105"/>
      <c r="FX169" s="105"/>
      <c r="FY169" s="105"/>
      <c r="FZ169" s="105"/>
      <c r="GA169" s="105"/>
      <c r="GB169" s="105"/>
      <c r="GC169" s="105"/>
      <c r="GD169" s="105"/>
      <c r="GE169" s="105"/>
      <c r="GF169" s="105"/>
      <c r="GG169" s="105"/>
      <c r="GH169" s="105"/>
      <c r="GI169" s="105"/>
      <c r="GJ169" s="105"/>
      <c r="GK169" s="105"/>
      <c r="GL169" s="105"/>
      <c r="GM169" s="105"/>
      <c r="GN169" s="105"/>
      <c r="GO169" s="105"/>
      <c r="GP169" s="105"/>
      <c r="GQ169" s="105"/>
      <c r="GR169" s="105"/>
      <c r="GS169" s="105"/>
      <c r="GT169" s="105"/>
      <c r="GU169" s="105"/>
      <c r="GV169" s="105"/>
      <c r="GW169" s="105"/>
      <c r="GX169" s="105"/>
      <c r="GY169" s="105"/>
      <c r="GZ169" s="105"/>
      <c r="HA169" s="105"/>
      <c r="HB169" s="105"/>
      <c r="HC169" s="105"/>
      <c r="HD169" s="105"/>
      <c r="HE169" s="105"/>
      <c r="HF169" s="105"/>
      <c r="HG169" s="105"/>
      <c r="HH169" s="105"/>
      <c r="HI169" s="105"/>
      <c r="HJ169" s="105"/>
      <c r="HK169" s="105"/>
      <c r="HL169" s="105"/>
      <c r="HM169" s="105"/>
      <c r="HN169" s="105"/>
      <c r="HO169" s="105"/>
      <c r="HP169" s="105"/>
      <c r="HQ169" s="105"/>
      <c r="HR169" s="105"/>
      <c r="HS169" s="105"/>
      <c r="HT169" s="105"/>
      <c r="HU169" s="105"/>
      <c r="HV169" s="105"/>
      <c r="HW169" s="105"/>
      <c r="HX169" s="105"/>
      <c r="HY169" s="105"/>
      <c r="HZ169" s="105"/>
      <c r="IA169" s="105"/>
      <c r="IB169" s="105"/>
    </row>
    <row r="170" spans="1:236" s="116" customFormat="1" ht="26.55" customHeight="1" x14ac:dyDescent="0.25">
      <c r="A170" s="79">
        <v>164</v>
      </c>
      <c r="B170" s="113"/>
      <c r="C170" s="113"/>
      <c r="D170" s="114"/>
      <c r="E170" s="114"/>
      <c r="F170" s="115"/>
      <c r="G170" s="123" t="s">
        <v>77</v>
      </c>
      <c r="H170" s="123" t="s">
        <v>77</v>
      </c>
      <c r="I170" s="123" t="s">
        <v>77</v>
      </c>
      <c r="J170" s="123" t="s">
        <v>77</v>
      </c>
      <c r="K170" s="123" t="s">
        <v>9</v>
      </c>
      <c r="L170" s="116" t="s">
        <v>8</v>
      </c>
      <c r="M170" s="116" t="s">
        <v>8</v>
      </c>
      <c r="N170" s="116" t="s">
        <v>8</v>
      </c>
      <c r="O170" s="116" t="s">
        <v>8</v>
      </c>
      <c r="P170" s="131" t="s">
        <v>77</v>
      </c>
      <c r="Q170" s="124" t="s">
        <v>35</v>
      </c>
      <c r="R170" s="174">
        <v>0</v>
      </c>
      <c r="S170" s="175" t="s">
        <v>59</v>
      </c>
      <c r="T170" s="175" t="s">
        <v>271</v>
      </c>
      <c r="U170" s="176" t="str">
        <f t="shared" si="156"/>
        <v>&lt; 30 mn</v>
      </c>
      <c r="V170" s="177" t="s">
        <v>32</v>
      </c>
      <c r="W170" s="178" t="s">
        <v>112</v>
      </c>
      <c r="X170" s="179">
        <f t="shared" si="113"/>
        <v>0</v>
      </c>
      <c r="Y170" s="179">
        <f t="shared" si="114"/>
        <v>0</v>
      </c>
      <c r="Z170" s="179">
        <f t="shared" si="115"/>
        <v>0</v>
      </c>
      <c r="AA170" s="179">
        <f t="shared" si="116"/>
        <v>0</v>
      </c>
      <c r="AB170" s="179">
        <f t="shared" si="117"/>
        <v>0</v>
      </c>
      <c r="AC170" s="179">
        <f t="shared" si="118"/>
        <v>0</v>
      </c>
      <c r="AD170" s="179">
        <f t="shared" si="119"/>
        <v>0</v>
      </c>
      <c r="AE170" s="179">
        <f t="shared" si="120"/>
        <v>0</v>
      </c>
      <c r="AF170" s="179">
        <f t="shared" si="121"/>
        <v>0</v>
      </c>
      <c r="AG170" s="179">
        <f t="shared" si="122"/>
        <v>0</v>
      </c>
      <c r="AH170" s="179">
        <f t="shared" si="123"/>
        <v>0</v>
      </c>
      <c r="AI170" s="179">
        <f t="shared" si="124"/>
        <v>0</v>
      </c>
      <c r="AJ170" s="180">
        <f t="shared" si="143"/>
        <v>0</v>
      </c>
      <c r="AK170" s="180">
        <f t="shared" si="144"/>
        <v>0</v>
      </c>
      <c r="AL170" s="180" t="str">
        <f t="shared" si="145"/>
        <v>0</v>
      </c>
      <c r="AM170" s="180" t="str">
        <f t="shared" si="152"/>
        <v>0</v>
      </c>
      <c r="AN170" s="180" t="str">
        <f t="shared" si="153"/>
        <v>0</v>
      </c>
      <c r="AO170" s="181" t="str">
        <f t="shared" si="146"/>
        <v>NON</v>
      </c>
      <c r="AP170" s="181" t="str">
        <f t="shared" si="164"/>
        <v>NON</v>
      </c>
      <c r="AQ170" s="181" t="str">
        <f t="shared" si="154"/>
        <v>NON</v>
      </c>
      <c r="AR170" s="181" t="str">
        <f t="shared" si="125"/>
        <v>NON</v>
      </c>
      <c r="AS170" s="182">
        <f t="shared" si="126"/>
        <v>0</v>
      </c>
      <c r="AT170" s="182">
        <f t="shared" si="127"/>
        <v>0</v>
      </c>
      <c r="AU170" s="182">
        <f t="shared" si="128"/>
        <v>0</v>
      </c>
      <c r="AV170" s="182">
        <f t="shared" si="129"/>
        <v>0</v>
      </c>
      <c r="AW170" s="182">
        <f t="shared" si="130"/>
        <v>1</v>
      </c>
      <c r="AX170" s="182">
        <f t="shared" si="131"/>
        <v>1</v>
      </c>
      <c r="AY170" s="182">
        <f t="shared" si="132"/>
        <v>1</v>
      </c>
      <c r="AZ170" s="182">
        <f t="shared" si="133"/>
        <v>1</v>
      </c>
      <c r="BA170" s="182">
        <f t="shared" si="134"/>
        <v>1</v>
      </c>
      <c r="BB170" s="183">
        <f t="shared" si="147"/>
        <v>0</v>
      </c>
      <c r="BC170" s="184">
        <f t="shared" si="157"/>
        <v>11</v>
      </c>
      <c r="BD170" s="184">
        <f t="shared" si="158"/>
        <v>11</v>
      </c>
      <c r="BE170" s="185">
        <f t="shared" si="159"/>
        <v>1</v>
      </c>
      <c r="BF170" s="185">
        <f t="shared" si="135"/>
        <v>1</v>
      </c>
      <c r="BG170" s="186">
        <f t="shared" si="148"/>
        <v>1</v>
      </c>
      <c r="BH170" s="187">
        <f t="shared" si="160"/>
        <v>1</v>
      </c>
      <c r="BI170" s="187">
        <f t="shared" si="161"/>
        <v>1</v>
      </c>
      <c r="BJ170" s="187" t="str">
        <f t="shared" si="162"/>
        <v>Faible</v>
      </c>
      <c r="BK170" s="187">
        <f t="shared" si="163"/>
        <v>1</v>
      </c>
      <c r="BL170" s="187">
        <f t="shared" si="136"/>
        <v>1</v>
      </c>
      <c r="BM170" s="187">
        <f t="shared" si="137"/>
        <v>0.5</v>
      </c>
      <c r="BN170" s="187">
        <f t="shared" si="138"/>
        <v>1</v>
      </c>
      <c r="BO170" s="186">
        <f t="shared" si="149"/>
        <v>0.5</v>
      </c>
      <c r="BP170" s="188" t="str">
        <f t="shared" si="150"/>
        <v>RISQUE MINIME</v>
      </c>
      <c r="BQ170" s="182">
        <f t="shared" si="139"/>
        <v>0</v>
      </c>
      <c r="BR170" s="182">
        <f t="shared" si="140"/>
        <v>0</v>
      </c>
      <c r="BS170" s="182">
        <f t="shared" si="141"/>
        <v>0</v>
      </c>
      <c r="BT170" s="182">
        <f t="shared" si="142"/>
        <v>0</v>
      </c>
      <c r="BU170" s="182">
        <f t="shared" si="151"/>
        <v>0</v>
      </c>
      <c r="BV170" s="159" t="str">
        <f t="shared" si="155"/>
        <v>NON</v>
      </c>
      <c r="BW170" s="105"/>
      <c r="BX170" s="105"/>
      <c r="BY170" s="105"/>
      <c r="BZ170" s="105"/>
      <c r="CA170" s="105"/>
      <c r="CB170" s="105"/>
      <c r="CC170" s="105"/>
      <c r="CD170" s="105"/>
      <c r="CE170" s="105"/>
      <c r="CF170" s="105"/>
      <c r="CG170" s="105"/>
      <c r="CH170" s="105"/>
      <c r="CI170" s="105"/>
      <c r="CJ170" s="105"/>
      <c r="CK170" s="105"/>
      <c r="CL170" s="105"/>
      <c r="CM170" s="105"/>
      <c r="CN170" s="105"/>
      <c r="CO170" s="105"/>
      <c r="CP170" s="105"/>
      <c r="CQ170" s="105"/>
      <c r="CR170" s="105"/>
      <c r="CS170" s="105"/>
      <c r="CT170" s="105"/>
      <c r="CU170" s="105"/>
      <c r="CV170" s="105"/>
      <c r="CW170" s="105"/>
      <c r="CX170" s="105"/>
      <c r="CY170" s="105"/>
      <c r="CZ170" s="105"/>
      <c r="DA170" s="105"/>
      <c r="DB170" s="105"/>
      <c r="DC170" s="105"/>
      <c r="DD170" s="105"/>
      <c r="DE170" s="105"/>
      <c r="DF170" s="105"/>
      <c r="DG170" s="105"/>
      <c r="DH170" s="105"/>
      <c r="DI170" s="105"/>
      <c r="DJ170" s="105"/>
      <c r="DK170" s="105"/>
      <c r="DL170" s="105"/>
      <c r="DM170" s="105"/>
      <c r="DN170" s="105"/>
      <c r="DO170" s="105"/>
      <c r="DP170" s="105"/>
      <c r="DQ170" s="105"/>
      <c r="DR170" s="105"/>
      <c r="DS170" s="105"/>
      <c r="DT170" s="105"/>
      <c r="DU170" s="105"/>
      <c r="DV170" s="105"/>
      <c r="DW170" s="105"/>
      <c r="DX170" s="105"/>
      <c r="DY170" s="105"/>
      <c r="DZ170" s="105"/>
      <c r="EA170" s="105"/>
      <c r="EB170" s="105"/>
      <c r="EC170" s="105"/>
      <c r="ED170" s="105"/>
      <c r="EE170" s="105"/>
      <c r="EF170" s="105"/>
      <c r="EG170" s="105"/>
      <c r="EH170" s="105"/>
      <c r="EI170" s="105"/>
      <c r="EJ170" s="105"/>
      <c r="EK170" s="105"/>
      <c r="EL170" s="105"/>
      <c r="EM170" s="105"/>
      <c r="EN170" s="105"/>
      <c r="EO170" s="105"/>
      <c r="EP170" s="105"/>
      <c r="EQ170" s="105"/>
      <c r="ER170" s="105"/>
      <c r="ES170" s="105"/>
      <c r="ET170" s="105"/>
      <c r="EU170" s="105"/>
      <c r="EV170" s="105"/>
      <c r="EW170" s="105"/>
      <c r="EX170" s="105"/>
      <c r="EY170" s="105"/>
      <c r="EZ170" s="105"/>
      <c r="FA170" s="105"/>
      <c r="FB170" s="105"/>
      <c r="FC170" s="105"/>
      <c r="FD170" s="105"/>
      <c r="FE170" s="105"/>
      <c r="FF170" s="105"/>
      <c r="FG170" s="105"/>
      <c r="FH170" s="105"/>
      <c r="FI170" s="105"/>
      <c r="FJ170" s="105"/>
      <c r="FK170" s="105"/>
      <c r="FL170" s="105"/>
      <c r="FM170" s="105"/>
      <c r="FN170" s="105"/>
      <c r="FO170" s="105"/>
      <c r="FP170" s="105"/>
      <c r="FQ170" s="105"/>
      <c r="FR170" s="105"/>
      <c r="FS170" s="105"/>
      <c r="FT170" s="105"/>
      <c r="FU170" s="105"/>
      <c r="FV170" s="105"/>
      <c r="FW170" s="105"/>
      <c r="FX170" s="105"/>
      <c r="FY170" s="105"/>
      <c r="FZ170" s="105"/>
      <c r="GA170" s="105"/>
      <c r="GB170" s="105"/>
      <c r="GC170" s="105"/>
      <c r="GD170" s="105"/>
      <c r="GE170" s="105"/>
      <c r="GF170" s="105"/>
      <c r="GG170" s="105"/>
      <c r="GH170" s="105"/>
      <c r="GI170" s="105"/>
      <c r="GJ170" s="105"/>
      <c r="GK170" s="105"/>
      <c r="GL170" s="105"/>
      <c r="GM170" s="105"/>
      <c r="GN170" s="105"/>
      <c r="GO170" s="105"/>
      <c r="GP170" s="105"/>
      <c r="GQ170" s="105"/>
      <c r="GR170" s="105"/>
      <c r="GS170" s="105"/>
      <c r="GT170" s="105"/>
      <c r="GU170" s="105"/>
      <c r="GV170" s="105"/>
      <c r="GW170" s="105"/>
      <c r="GX170" s="105"/>
      <c r="GY170" s="105"/>
      <c r="GZ170" s="105"/>
      <c r="HA170" s="105"/>
      <c r="HB170" s="105"/>
      <c r="HC170" s="105"/>
      <c r="HD170" s="105"/>
      <c r="HE170" s="105"/>
      <c r="HF170" s="105"/>
      <c r="HG170" s="105"/>
      <c r="HH170" s="105"/>
      <c r="HI170" s="105"/>
      <c r="HJ170" s="105"/>
      <c r="HK170" s="105"/>
      <c r="HL170" s="105"/>
      <c r="HM170" s="105"/>
      <c r="HN170" s="105"/>
      <c r="HO170" s="105"/>
      <c r="HP170" s="105"/>
      <c r="HQ170" s="105"/>
      <c r="HR170" s="105"/>
      <c r="HS170" s="105"/>
      <c r="HT170" s="105"/>
      <c r="HU170" s="105"/>
      <c r="HV170" s="105"/>
      <c r="HW170" s="105"/>
      <c r="HX170" s="105"/>
      <c r="HY170" s="105"/>
      <c r="HZ170" s="105"/>
      <c r="IA170" s="105"/>
      <c r="IB170" s="105"/>
    </row>
    <row r="171" spans="1:236" s="116" customFormat="1" ht="26.55" customHeight="1" x14ac:dyDescent="0.25">
      <c r="A171" s="79">
        <v>165</v>
      </c>
      <c r="B171" s="113"/>
      <c r="C171" s="113"/>
      <c r="D171" s="114"/>
      <c r="E171" s="114"/>
      <c r="F171" s="115"/>
      <c r="G171" s="123" t="s">
        <v>77</v>
      </c>
      <c r="H171" s="123" t="s">
        <v>77</v>
      </c>
      <c r="I171" s="123" t="s">
        <v>77</v>
      </c>
      <c r="J171" s="123" t="s">
        <v>77</v>
      </c>
      <c r="K171" s="123" t="s">
        <v>9</v>
      </c>
      <c r="L171" s="116" t="s">
        <v>8</v>
      </c>
      <c r="M171" s="116" t="s">
        <v>8</v>
      </c>
      <c r="N171" s="116" t="s">
        <v>8</v>
      </c>
      <c r="O171" s="116" t="s">
        <v>8</v>
      </c>
      <c r="P171" s="131" t="s">
        <v>77</v>
      </c>
      <c r="Q171" s="124" t="s">
        <v>35</v>
      </c>
      <c r="R171" s="174">
        <v>0</v>
      </c>
      <c r="S171" s="175" t="s">
        <v>59</v>
      </c>
      <c r="T171" s="175" t="s">
        <v>271</v>
      </c>
      <c r="U171" s="176" t="str">
        <f t="shared" si="156"/>
        <v>&lt; 30 mn</v>
      </c>
      <c r="V171" s="177" t="s">
        <v>32</v>
      </c>
      <c r="W171" s="178" t="s">
        <v>112</v>
      </c>
      <c r="X171" s="179">
        <f t="shared" si="113"/>
        <v>0</v>
      </c>
      <c r="Y171" s="179">
        <f t="shared" si="114"/>
        <v>0</v>
      </c>
      <c r="Z171" s="179">
        <f t="shared" si="115"/>
        <v>0</v>
      </c>
      <c r="AA171" s="179">
        <f t="shared" si="116"/>
        <v>0</v>
      </c>
      <c r="AB171" s="179">
        <f t="shared" si="117"/>
        <v>0</v>
      </c>
      <c r="AC171" s="179">
        <f t="shared" si="118"/>
        <v>0</v>
      </c>
      <c r="AD171" s="179">
        <f t="shared" si="119"/>
        <v>0</v>
      </c>
      <c r="AE171" s="179">
        <f t="shared" si="120"/>
        <v>0</v>
      </c>
      <c r="AF171" s="179">
        <f t="shared" si="121"/>
        <v>0</v>
      </c>
      <c r="AG171" s="179">
        <f t="shared" si="122"/>
        <v>0</v>
      </c>
      <c r="AH171" s="179">
        <f t="shared" si="123"/>
        <v>0</v>
      </c>
      <c r="AI171" s="179">
        <f t="shared" si="124"/>
        <v>0</v>
      </c>
      <c r="AJ171" s="180">
        <f t="shared" si="143"/>
        <v>0</v>
      </c>
      <c r="AK171" s="180">
        <f t="shared" si="144"/>
        <v>0</v>
      </c>
      <c r="AL171" s="180" t="str">
        <f t="shared" si="145"/>
        <v>0</v>
      </c>
      <c r="AM171" s="180" t="str">
        <f t="shared" si="152"/>
        <v>0</v>
      </c>
      <c r="AN171" s="180" t="str">
        <f t="shared" si="153"/>
        <v>0</v>
      </c>
      <c r="AO171" s="181" t="str">
        <f t="shared" si="146"/>
        <v>NON</v>
      </c>
      <c r="AP171" s="181" t="str">
        <f t="shared" si="164"/>
        <v>NON</v>
      </c>
      <c r="AQ171" s="181" t="str">
        <f t="shared" si="154"/>
        <v>NON</v>
      </c>
      <c r="AR171" s="181" t="str">
        <f t="shared" si="125"/>
        <v>NON</v>
      </c>
      <c r="AS171" s="182">
        <f t="shared" si="126"/>
        <v>0</v>
      </c>
      <c r="AT171" s="182">
        <f t="shared" si="127"/>
        <v>0</v>
      </c>
      <c r="AU171" s="182">
        <f t="shared" si="128"/>
        <v>0</v>
      </c>
      <c r="AV171" s="182">
        <f t="shared" si="129"/>
        <v>0</v>
      </c>
      <c r="AW171" s="182">
        <f t="shared" si="130"/>
        <v>1</v>
      </c>
      <c r="AX171" s="182">
        <f t="shared" si="131"/>
        <v>1</v>
      </c>
      <c r="AY171" s="182">
        <f t="shared" si="132"/>
        <v>1</v>
      </c>
      <c r="AZ171" s="182">
        <f t="shared" si="133"/>
        <v>1</v>
      </c>
      <c r="BA171" s="182">
        <f t="shared" si="134"/>
        <v>1</v>
      </c>
      <c r="BB171" s="183">
        <f t="shared" si="147"/>
        <v>0</v>
      </c>
      <c r="BC171" s="184">
        <f t="shared" si="157"/>
        <v>11</v>
      </c>
      <c r="BD171" s="184">
        <f t="shared" si="158"/>
        <v>11</v>
      </c>
      <c r="BE171" s="185">
        <f t="shared" si="159"/>
        <v>1</v>
      </c>
      <c r="BF171" s="185">
        <f t="shared" si="135"/>
        <v>1</v>
      </c>
      <c r="BG171" s="186">
        <f t="shared" si="148"/>
        <v>1</v>
      </c>
      <c r="BH171" s="187">
        <f t="shared" si="160"/>
        <v>1</v>
      </c>
      <c r="BI171" s="187">
        <f t="shared" si="161"/>
        <v>1</v>
      </c>
      <c r="BJ171" s="187" t="str">
        <f t="shared" si="162"/>
        <v>Faible</v>
      </c>
      <c r="BK171" s="187">
        <f t="shared" si="163"/>
        <v>1</v>
      </c>
      <c r="BL171" s="187">
        <f t="shared" si="136"/>
        <v>1</v>
      </c>
      <c r="BM171" s="187">
        <f t="shared" si="137"/>
        <v>0.5</v>
      </c>
      <c r="BN171" s="187">
        <f t="shared" si="138"/>
        <v>1</v>
      </c>
      <c r="BO171" s="186">
        <f t="shared" si="149"/>
        <v>0.5</v>
      </c>
      <c r="BP171" s="188" t="str">
        <f t="shared" si="150"/>
        <v>RISQUE MINIME</v>
      </c>
      <c r="BQ171" s="182">
        <f t="shared" si="139"/>
        <v>0</v>
      </c>
      <c r="BR171" s="182">
        <f t="shared" si="140"/>
        <v>0</v>
      </c>
      <c r="BS171" s="182">
        <f t="shared" si="141"/>
        <v>0</v>
      </c>
      <c r="BT171" s="182">
        <f t="shared" si="142"/>
        <v>0</v>
      </c>
      <c r="BU171" s="182">
        <f t="shared" si="151"/>
        <v>0</v>
      </c>
      <c r="BV171" s="159" t="str">
        <f t="shared" si="155"/>
        <v>NON</v>
      </c>
      <c r="BW171" s="105"/>
      <c r="BX171" s="105"/>
      <c r="BY171" s="105"/>
      <c r="BZ171" s="105"/>
      <c r="CA171" s="105"/>
      <c r="CB171" s="105"/>
      <c r="CC171" s="105"/>
      <c r="CD171" s="105"/>
      <c r="CE171" s="105"/>
      <c r="CF171" s="105"/>
      <c r="CG171" s="105"/>
      <c r="CH171" s="105"/>
      <c r="CI171" s="105"/>
      <c r="CJ171" s="105"/>
      <c r="CK171" s="105"/>
      <c r="CL171" s="105"/>
      <c r="CM171" s="105"/>
      <c r="CN171" s="105"/>
      <c r="CO171" s="105"/>
      <c r="CP171" s="105"/>
      <c r="CQ171" s="105"/>
      <c r="CR171" s="105"/>
      <c r="CS171" s="105"/>
      <c r="CT171" s="105"/>
      <c r="CU171" s="105"/>
      <c r="CV171" s="105"/>
      <c r="CW171" s="105"/>
      <c r="CX171" s="105"/>
      <c r="CY171" s="105"/>
      <c r="CZ171" s="105"/>
      <c r="DA171" s="105"/>
      <c r="DB171" s="105"/>
      <c r="DC171" s="105"/>
      <c r="DD171" s="105"/>
      <c r="DE171" s="105"/>
      <c r="DF171" s="105"/>
      <c r="DG171" s="105"/>
      <c r="DH171" s="105"/>
      <c r="DI171" s="105"/>
      <c r="DJ171" s="105"/>
      <c r="DK171" s="105"/>
      <c r="DL171" s="105"/>
      <c r="DM171" s="105"/>
      <c r="DN171" s="105"/>
      <c r="DO171" s="105"/>
      <c r="DP171" s="105"/>
      <c r="DQ171" s="105"/>
      <c r="DR171" s="105"/>
      <c r="DS171" s="105"/>
      <c r="DT171" s="105"/>
      <c r="DU171" s="105"/>
      <c r="DV171" s="105"/>
      <c r="DW171" s="105"/>
      <c r="DX171" s="105"/>
      <c r="DY171" s="105"/>
      <c r="DZ171" s="105"/>
      <c r="EA171" s="105"/>
      <c r="EB171" s="105"/>
      <c r="EC171" s="105"/>
      <c r="ED171" s="105"/>
      <c r="EE171" s="105"/>
      <c r="EF171" s="105"/>
      <c r="EG171" s="105"/>
      <c r="EH171" s="105"/>
      <c r="EI171" s="105"/>
      <c r="EJ171" s="105"/>
      <c r="EK171" s="105"/>
      <c r="EL171" s="105"/>
      <c r="EM171" s="105"/>
      <c r="EN171" s="105"/>
      <c r="EO171" s="105"/>
      <c r="EP171" s="105"/>
      <c r="EQ171" s="105"/>
      <c r="ER171" s="105"/>
      <c r="ES171" s="105"/>
      <c r="ET171" s="105"/>
      <c r="EU171" s="105"/>
      <c r="EV171" s="105"/>
      <c r="EW171" s="105"/>
      <c r="EX171" s="105"/>
      <c r="EY171" s="105"/>
      <c r="EZ171" s="105"/>
      <c r="FA171" s="105"/>
      <c r="FB171" s="105"/>
      <c r="FC171" s="105"/>
      <c r="FD171" s="105"/>
      <c r="FE171" s="105"/>
      <c r="FF171" s="105"/>
      <c r="FG171" s="105"/>
      <c r="FH171" s="105"/>
      <c r="FI171" s="105"/>
      <c r="FJ171" s="105"/>
      <c r="FK171" s="105"/>
      <c r="FL171" s="105"/>
      <c r="FM171" s="105"/>
      <c r="FN171" s="105"/>
      <c r="FO171" s="105"/>
      <c r="FP171" s="105"/>
      <c r="FQ171" s="105"/>
      <c r="FR171" s="105"/>
      <c r="FS171" s="105"/>
      <c r="FT171" s="105"/>
      <c r="FU171" s="105"/>
      <c r="FV171" s="105"/>
      <c r="FW171" s="105"/>
      <c r="FX171" s="105"/>
      <c r="FY171" s="105"/>
      <c r="FZ171" s="105"/>
      <c r="GA171" s="105"/>
      <c r="GB171" s="105"/>
      <c r="GC171" s="105"/>
      <c r="GD171" s="105"/>
      <c r="GE171" s="105"/>
      <c r="GF171" s="105"/>
      <c r="GG171" s="105"/>
      <c r="GH171" s="105"/>
      <c r="GI171" s="105"/>
      <c r="GJ171" s="105"/>
      <c r="GK171" s="105"/>
      <c r="GL171" s="105"/>
      <c r="GM171" s="105"/>
      <c r="GN171" s="105"/>
      <c r="GO171" s="105"/>
      <c r="GP171" s="105"/>
      <c r="GQ171" s="105"/>
      <c r="GR171" s="105"/>
      <c r="GS171" s="105"/>
      <c r="GT171" s="105"/>
      <c r="GU171" s="105"/>
      <c r="GV171" s="105"/>
      <c r="GW171" s="105"/>
      <c r="GX171" s="105"/>
      <c r="GY171" s="105"/>
      <c r="GZ171" s="105"/>
      <c r="HA171" s="105"/>
      <c r="HB171" s="105"/>
      <c r="HC171" s="105"/>
      <c r="HD171" s="105"/>
      <c r="HE171" s="105"/>
      <c r="HF171" s="105"/>
      <c r="HG171" s="105"/>
      <c r="HH171" s="105"/>
      <c r="HI171" s="105"/>
      <c r="HJ171" s="105"/>
      <c r="HK171" s="105"/>
      <c r="HL171" s="105"/>
      <c r="HM171" s="105"/>
      <c r="HN171" s="105"/>
      <c r="HO171" s="105"/>
      <c r="HP171" s="105"/>
      <c r="HQ171" s="105"/>
      <c r="HR171" s="105"/>
      <c r="HS171" s="105"/>
      <c r="HT171" s="105"/>
      <c r="HU171" s="105"/>
      <c r="HV171" s="105"/>
      <c r="HW171" s="105"/>
      <c r="HX171" s="105"/>
      <c r="HY171" s="105"/>
      <c r="HZ171" s="105"/>
      <c r="IA171" s="105"/>
      <c r="IB171" s="105"/>
    </row>
    <row r="172" spans="1:236" s="116" customFormat="1" ht="26.55" customHeight="1" x14ac:dyDescent="0.25">
      <c r="A172" s="79">
        <v>166</v>
      </c>
      <c r="B172" s="113"/>
      <c r="C172" s="113"/>
      <c r="D172" s="114"/>
      <c r="E172" s="114"/>
      <c r="F172" s="115"/>
      <c r="G172" s="123" t="s">
        <v>77</v>
      </c>
      <c r="H172" s="123" t="s">
        <v>77</v>
      </c>
      <c r="I172" s="123" t="s">
        <v>77</v>
      </c>
      <c r="J172" s="123" t="s">
        <v>77</v>
      </c>
      <c r="K172" s="123" t="s">
        <v>9</v>
      </c>
      <c r="L172" s="116" t="s">
        <v>8</v>
      </c>
      <c r="M172" s="116" t="s">
        <v>8</v>
      </c>
      <c r="N172" s="116" t="s">
        <v>8</v>
      </c>
      <c r="O172" s="116" t="s">
        <v>8</v>
      </c>
      <c r="P172" s="131" t="s">
        <v>77</v>
      </c>
      <c r="Q172" s="124" t="s">
        <v>35</v>
      </c>
      <c r="R172" s="174">
        <v>0</v>
      </c>
      <c r="S172" s="175" t="s">
        <v>59</v>
      </c>
      <c r="T172" s="175" t="s">
        <v>271</v>
      </c>
      <c r="U172" s="176" t="str">
        <f t="shared" si="156"/>
        <v>&lt; 30 mn</v>
      </c>
      <c r="V172" s="177" t="s">
        <v>32</v>
      </c>
      <c r="W172" s="178" t="s">
        <v>112</v>
      </c>
      <c r="X172" s="179">
        <f t="shared" si="113"/>
        <v>0</v>
      </c>
      <c r="Y172" s="179">
        <f t="shared" si="114"/>
        <v>0</v>
      </c>
      <c r="Z172" s="179">
        <f t="shared" si="115"/>
        <v>0</v>
      </c>
      <c r="AA172" s="179">
        <f t="shared" si="116"/>
        <v>0</v>
      </c>
      <c r="AB172" s="179">
        <f t="shared" si="117"/>
        <v>0</v>
      </c>
      <c r="AC172" s="179">
        <f t="shared" si="118"/>
        <v>0</v>
      </c>
      <c r="AD172" s="179">
        <f t="shared" si="119"/>
        <v>0</v>
      </c>
      <c r="AE172" s="179">
        <f t="shared" si="120"/>
        <v>0</v>
      </c>
      <c r="AF172" s="179">
        <f t="shared" si="121"/>
        <v>0</v>
      </c>
      <c r="AG172" s="179">
        <f t="shared" si="122"/>
        <v>0</v>
      </c>
      <c r="AH172" s="179">
        <f t="shared" si="123"/>
        <v>0</v>
      </c>
      <c r="AI172" s="179">
        <f t="shared" si="124"/>
        <v>0</v>
      </c>
      <c r="AJ172" s="180">
        <f t="shared" si="143"/>
        <v>0</v>
      </c>
      <c r="AK172" s="180">
        <f t="shared" si="144"/>
        <v>0</v>
      </c>
      <c r="AL172" s="180" t="str">
        <f t="shared" si="145"/>
        <v>0</v>
      </c>
      <c r="AM172" s="180" t="str">
        <f t="shared" si="152"/>
        <v>0</v>
      </c>
      <c r="AN172" s="180" t="str">
        <f t="shared" si="153"/>
        <v>0</v>
      </c>
      <c r="AO172" s="181" t="str">
        <f t="shared" si="146"/>
        <v>NON</v>
      </c>
      <c r="AP172" s="181" t="str">
        <f t="shared" si="164"/>
        <v>NON</v>
      </c>
      <c r="AQ172" s="181" t="str">
        <f t="shared" si="154"/>
        <v>NON</v>
      </c>
      <c r="AR172" s="181" t="str">
        <f t="shared" si="125"/>
        <v>NON</v>
      </c>
      <c r="AS172" s="182">
        <f t="shared" si="126"/>
        <v>0</v>
      </c>
      <c r="AT172" s="182">
        <f t="shared" si="127"/>
        <v>0</v>
      </c>
      <c r="AU172" s="182">
        <f t="shared" si="128"/>
        <v>0</v>
      </c>
      <c r="AV172" s="182">
        <f t="shared" si="129"/>
        <v>0</v>
      </c>
      <c r="AW172" s="182">
        <f t="shared" si="130"/>
        <v>1</v>
      </c>
      <c r="AX172" s="182">
        <f t="shared" si="131"/>
        <v>1</v>
      </c>
      <c r="AY172" s="182">
        <f t="shared" si="132"/>
        <v>1</v>
      </c>
      <c r="AZ172" s="182">
        <f t="shared" si="133"/>
        <v>1</v>
      </c>
      <c r="BA172" s="182">
        <f t="shared" si="134"/>
        <v>1</v>
      </c>
      <c r="BB172" s="183">
        <f t="shared" si="147"/>
        <v>0</v>
      </c>
      <c r="BC172" s="184">
        <f t="shared" si="157"/>
        <v>11</v>
      </c>
      <c r="BD172" s="184">
        <f t="shared" si="158"/>
        <v>11</v>
      </c>
      <c r="BE172" s="185">
        <f t="shared" si="159"/>
        <v>1</v>
      </c>
      <c r="BF172" s="185">
        <f t="shared" si="135"/>
        <v>1</v>
      </c>
      <c r="BG172" s="186">
        <f t="shared" si="148"/>
        <v>1</v>
      </c>
      <c r="BH172" s="187">
        <f t="shared" si="160"/>
        <v>1</v>
      </c>
      <c r="BI172" s="187">
        <f t="shared" si="161"/>
        <v>1</v>
      </c>
      <c r="BJ172" s="187" t="str">
        <f t="shared" si="162"/>
        <v>Faible</v>
      </c>
      <c r="BK172" s="187">
        <f t="shared" si="163"/>
        <v>1</v>
      </c>
      <c r="BL172" s="187">
        <f t="shared" si="136"/>
        <v>1</v>
      </c>
      <c r="BM172" s="187">
        <f t="shared" si="137"/>
        <v>0.5</v>
      </c>
      <c r="BN172" s="187">
        <f t="shared" si="138"/>
        <v>1</v>
      </c>
      <c r="BO172" s="186">
        <f t="shared" si="149"/>
        <v>0.5</v>
      </c>
      <c r="BP172" s="188" t="str">
        <f t="shared" si="150"/>
        <v>RISQUE MINIME</v>
      </c>
      <c r="BQ172" s="182">
        <f t="shared" si="139"/>
        <v>0</v>
      </c>
      <c r="BR172" s="182">
        <f t="shared" si="140"/>
        <v>0</v>
      </c>
      <c r="BS172" s="182">
        <f t="shared" si="141"/>
        <v>0</v>
      </c>
      <c r="BT172" s="182">
        <f t="shared" si="142"/>
        <v>0</v>
      </c>
      <c r="BU172" s="182">
        <f t="shared" si="151"/>
        <v>0</v>
      </c>
      <c r="BV172" s="159" t="str">
        <f t="shared" si="155"/>
        <v>NON</v>
      </c>
      <c r="BW172" s="105"/>
      <c r="BX172" s="105"/>
      <c r="BY172" s="105"/>
      <c r="BZ172" s="105"/>
      <c r="CA172" s="105"/>
      <c r="CB172" s="105"/>
      <c r="CC172" s="105"/>
      <c r="CD172" s="105"/>
      <c r="CE172" s="105"/>
      <c r="CF172" s="105"/>
      <c r="CG172" s="105"/>
      <c r="CH172" s="105"/>
      <c r="CI172" s="105"/>
      <c r="CJ172" s="105"/>
      <c r="CK172" s="105"/>
      <c r="CL172" s="105"/>
      <c r="CM172" s="105"/>
      <c r="CN172" s="105"/>
      <c r="CO172" s="105"/>
      <c r="CP172" s="105"/>
      <c r="CQ172" s="105"/>
      <c r="CR172" s="105"/>
      <c r="CS172" s="105"/>
      <c r="CT172" s="105"/>
      <c r="CU172" s="105"/>
      <c r="CV172" s="105"/>
      <c r="CW172" s="105"/>
      <c r="CX172" s="105"/>
      <c r="CY172" s="105"/>
      <c r="CZ172" s="105"/>
      <c r="DA172" s="105"/>
      <c r="DB172" s="105"/>
      <c r="DC172" s="105"/>
      <c r="DD172" s="105"/>
      <c r="DE172" s="105"/>
      <c r="DF172" s="105"/>
      <c r="DG172" s="105"/>
      <c r="DH172" s="105"/>
      <c r="DI172" s="105"/>
      <c r="DJ172" s="105"/>
      <c r="DK172" s="105"/>
      <c r="DL172" s="105"/>
      <c r="DM172" s="105"/>
      <c r="DN172" s="105"/>
      <c r="DO172" s="105"/>
      <c r="DP172" s="105"/>
      <c r="DQ172" s="105"/>
      <c r="DR172" s="105"/>
      <c r="DS172" s="105"/>
      <c r="DT172" s="105"/>
      <c r="DU172" s="105"/>
      <c r="DV172" s="105"/>
      <c r="DW172" s="105"/>
      <c r="DX172" s="105"/>
      <c r="DY172" s="105"/>
      <c r="DZ172" s="105"/>
      <c r="EA172" s="105"/>
      <c r="EB172" s="105"/>
      <c r="EC172" s="105"/>
      <c r="ED172" s="105"/>
      <c r="EE172" s="105"/>
      <c r="EF172" s="105"/>
      <c r="EG172" s="105"/>
      <c r="EH172" s="105"/>
      <c r="EI172" s="105"/>
      <c r="EJ172" s="105"/>
      <c r="EK172" s="105"/>
      <c r="EL172" s="105"/>
      <c r="EM172" s="105"/>
      <c r="EN172" s="105"/>
      <c r="EO172" s="105"/>
      <c r="EP172" s="105"/>
      <c r="EQ172" s="105"/>
      <c r="ER172" s="105"/>
      <c r="ES172" s="105"/>
      <c r="ET172" s="105"/>
      <c r="EU172" s="105"/>
      <c r="EV172" s="105"/>
      <c r="EW172" s="105"/>
      <c r="EX172" s="105"/>
      <c r="EY172" s="105"/>
      <c r="EZ172" s="105"/>
      <c r="FA172" s="105"/>
      <c r="FB172" s="105"/>
      <c r="FC172" s="105"/>
      <c r="FD172" s="105"/>
      <c r="FE172" s="105"/>
      <c r="FF172" s="105"/>
      <c r="FG172" s="105"/>
      <c r="FH172" s="105"/>
      <c r="FI172" s="105"/>
      <c r="FJ172" s="105"/>
      <c r="FK172" s="105"/>
      <c r="FL172" s="105"/>
      <c r="FM172" s="105"/>
      <c r="FN172" s="105"/>
      <c r="FO172" s="105"/>
      <c r="FP172" s="105"/>
      <c r="FQ172" s="105"/>
      <c r="FR172" s="105"/>
      <c r="FS172" s="105"/>
      <c r="FT172" s="105"/>
      <c r="FU172" s="105"/>
      <c r="FV172" s="105"/>
      <c r="FW172" s="105"/>
      <c r="FX172" s="105"/>
      <c r="FY172" s="105"/>
      <c r="FZ172" s="105"/>
      <c r="GA172" s="105"/>
      <c r="GB172" s="105"/>
      <c r="GC172" s="105"/>
      <c r="GD172" s="105"/>
      <c r="GE172" s="105"/>
      <c r="GF172" s="105"/>
      <c r="GG172" s="105"/>
      <c r="GH172" s="105"/>
      <c r="GI172" s="105"/>
      <c r="GJ172" s="105"/>
      <c r="GK172" s="105"/>
      <c r="GL172" s="105"/>
      <c r="GM172" s="105"/>
      <c r="GN172" s="105"/>
      <c r="GO172" s="105"/>
      <c r="GP172" s="105"/>
      <c r="GQ172" s="105"/>
      <c r="GR172" s="105"/>
      <c r="GS172" s="105"/>
      <c r="GT172" s="105"/>
      <c r="GU172" s="105"/>
      <c r="GV172" s="105"/>
      <c r="GW172" s="105"/>
      <c r="GX172" s="105"/>
      <c r="GY172" s="105"/>
      <c r="GZ172" s="105"/>
      <c r="HA172" s="105"/>
      <c r="HB172" s="105"/>
      <c r="HC172" s="105"/>
      <c r="HD172" s="105"/>
      <c r="HE172" s="105"/>
      <c r="HF172" s="105"/>
      <c r="HG172" s="105"/>
      <c r="HH172" s="105"/>
      <c r="HI172" s="105"/>
      <c r="HJ172" s="105"/>
      <c r="HK172" s="105"/>
      <c r="HL172" s="105"/>
      <c r="HM172" s="105"/>
      <c r="HN172" s="105"/>
      <c r="HO172" s="105"/>
      <c r="HP172" s="105"/>
      <c r="HQ172" s="105"/>
      <c r="HR172" s="105"/>
      <c r="HS172" s="105"/>
      <c r="HT172" s="105"/>
      <c r="HU172" s="105"/>
      <c r="HV172" s="105"/>
      <c r="HW172" s="105"/>
      <c r="HX172" s="105"/>
      <c r="HY172" s="105"/>
      <c r="HZ172" s="105"/>
      <c r="IA172" s="105"/>
      <c r="IB172" s="105"/>
    </row>
    <row r="173" spans="1:236" s="116" customFormat="1" ht="26.55" customHeight="1" x14ac:dyDescent="0.25">
      <c r="A173" s="79">
        <v>167</v>
      </c>
      <c r="B173" s="113"/>
      <c r="C173" s="113"/>
      <c r="D173" s="114"/>
      <c r="E173" s="114"/>
      <c r="F173" s="115"/>
      <c r="G173" s="123" t="s">
        <v>77</v>
      </c>
      <c r="H173" s="123" t="s">
        <v>77</v>
      </c>
      <c r="I173" s="123" t="s">
        <v>77</v>
      </c>
      <c r="J173" s="123" t="s">
        <v>77</v>
      </c>
      <c r="K173" s="123" t="s">
        <v>9</v>
      </c>
      <c r="L173" s="116" t="s">
        <v>8</v>
      </c>
      <c r="M173" s="116" t="s">
        <v>8</v>
      </c>
      <c r="N173" s="116" t="s">
        <v>8</v>
      </c>
      <c r="O173" s="116" t="s">
        <v>8</v>
      </c>
      <c r="P173" s="131" t="s">
        <v>77</v>
      </c>
      <c r="Q173" s="124" t="s">
        <v>35</v>
      </c>
      <c r="R173" s="174">
        <v>0</v>
      </c>
      <c r="S173" s="175" t="s">
        <v>59</v>
      </c>
      <c r="T173" s="175" t="s">
        <v>271</v>
      </c>
      <c r="U173" s="176" t="str">
        <f t="shared" si="156"/>
        <v>&lt; 30 mn</v>
      </c>
      <c r="V173" s="177" t="s">
        <v>32</v>
      </c>
      <c r="W173" s="178" t="s">
        <v>112</v>
      </c>
      <c r="X173" s="179">
        <f t="shared" si="113"/>
        <v>0</v>
      </c>
      <c r="Y173" s="179">
        <f t="shared" si="114"/>
        <v>0</v>
      </c>
      <c r="Z173" s="179">
        <f t="shared" si="115"/>
        <v>0</v>
      </c>
      <c r="AA173" s="179">
        <f t="shared" si="116"/>
        <v>0</v>
      </c>
      <c r="AB173" s="179">
        <f t="shared" si="117"/>
        <v>0</v>
      </c>
      <c r="AC173" s="179">
        <f t="shared" si="118"/>
        <v>0</v>
      </c>
      <c r="AD173" s="179">
        <f t="shared" si="119"/>
        <v>0</v>
      </c>
      <c r="AE173" s="179">
        <f t="shared" si="120"/>
        <v>0</v>
      </c>
      <c r="AF173" s="179">
        <f t="shared" si="121"/>
        <v>0</v>
      </c>
      <c r="AG173" s="179">
        <f t="shared" si="122"/>
        <v>0</v>
      </c>
      <c r="AH173" s="179">
        <f t="shared" si="123"/>
        <v>0</v>
      </c>
      <c r="AI173" s="179">
        <f t="shared" si="124"/>
        <v>0</v>
      </c>
      <c r="AJ173" s="180">
        <f t="shared" si="143"/>
        <v>0</v>
      </c>
      <c r="AK173" s="180">
        <f t="shared" si="144"/>
        <v>0</v>
      </c>
      <c r="AL173" s="180" t="str">
        <f t="shared" si="145"/>
        <v>0</v>
      </c>
      <c r="AM173" s="180" t="str">
        <f t="shared" si="152"/>
        <v>0</v>
      </c>
      <c r="AN173" s="180" t="str">
        <f t="shared" si="153"/>
        <v>0</v>
      </c>
      <c r="AO173" s="181" t="str">
        <f t="shared" si="146"/>
        <v>NON</v>
      </c>
      <c r="AP173" s="181" t="str">
        <f t="shared" si="164"/>
        <v>NON</v>
      </c>
      <c r="AQ173" s="181" t="str">
        <f t="shared" si="154"/>
        <v>NON</v>
      </c>
      <c r="AR173" s="181" t="str">
        <f t="shared" si="125"/>
        <v>NON</v>
      </c>
      <c r="AS173" s="182">
        <f t="shared" si="126"/>
        <v>0</v>
      </c>
      <c r="AT173" s="182">
        <f t="shared" si="127"/>
        <v>0</v>
      </c>
      <c r="AU173" s="182">
        <f t="shared" si="128"/>
        <v>0</v>
      </c>
      <c r="AV173" s="182">
        <f t="shared" si="129"/>
        <v>0</v>
      </c>
      <c r="AW173" s="182">
        <f t="shared" si="130"/>
        <v>1</v>
      </c>
      <c r="AX173" s="182">
        <f t="shared" si="131"/>
        <v>1</v>
      </c>
      <c r="AY173" s="182">
        <f t="shared" si="132"/>
        <v>1</v>
      </c>
      <c r="AZ173" s="182">
        <f t="shared" si="133"/>
        <v>1</v>
      </c>
      <c r="BA173" s="182">
        <f t="shared" si="134"/>
        <v>1</v>
      </c>
      <c r="BB173" s="183">
        <f t="shared" si="147"/>
        <v>0</v>
      </c>
      <c r="BC173" s="184">
        <f t="shared" si="157"/>
        <v>11</v>
      </c>
      <c r="BD173" s="184">
        <f t="shared" si="158"/>
        <v>11</v>
      </c>
      <c r="BE173" s="185">
        <f t="shared" si="159"/>
        <v>1</v>
      </c>
      <c r="BF173" s="185">
        <f t="shared" si="135"/>
        <v>1</v>
      </c>
      <c r="BG173" s="186">
        <f t="shared" si="148"/>
        <v>1</v>
      </c>
      <c r="BH173" s="187">
        <f t="shared" si="160"/>
        <v>1</v>
      </c>
      <c r="BI173" s="187">
        <f t="shared" si="161"/>
        <v>1</v>
      </c>
      <c r="BJ173" s="187" t="str">
        <f t="shared" si="162"/>
        <v>Faible</v>
      </c>
      <c r="BK173" s="187">
        <f t="shared" si="163"/>
        <v>1</v>
      </c>
      <c r="BL173" s="187">
        <f t="shared" si="136"/>
        <v>1</v>
      </c>
      <c r="BM173" s="187">
        <f t="shared" si="137"/>
        <v>0.5</v>
      </c>
      <c r="BN173" s="187">
        <f t="shared" si="138"/>
        <v>1</v>
      </c>
      <c r="BO173" s="186">
        <f t="shared" si="149"/>
        <v>0.5</v>
      </c>
      <c r="BP173" s="188" t="str">
        <f t="shared" si="150"/>
        <v>RISQUE MINIME</v>
      </c>
      <c r="BQ173" s="182">
        <f t="shared" si="139"/>
        <v>0</v>
      </c>
      <c r="BR173" s="182">
        <f t="shared" si="140"/>
        <v>0</v>
      </c>
      <c r="BS173" s="182">
        <f t="shared" si="141"/>
        <v>0</v>
      </c>
      <c r="BT173" s="182">
        <f t="shared" si="142"/>
        <v>0</v>
      </c>
      <c r="BU173" s="182">
        <f t="shared" si="151"/>
        <v>0</v>
      </c>
      <c r="BV173" s="159" t="str">
        <f t="shared" si="155"/>
        <v>NON</v>
      </c>
      <c r="BW173" s="105"/>
      <c r="BX173" s="105"/>
      <c r="BY173" s="105"/>
      <c r="BZ173" s="105"/>
      <c r="CA173" s="105"/>
      <c r="CB173" s="105"/>
      <c r="CC173" s="105"/>
      <c r="CD173" s="105"/>
      <c r="CE173" s="105"/>
      <c r="CF173" s="105"/>
      <c r="CG173" s="105"/>
      <c r="CH173" s="105"/>
      <c r="CI173" s="105"/>
      <c r="CJ173" s="105"/>
      <c r="CK173" s="105"/>
      <c r="CL173" s="105"/>
      <c r="CM173" s="105"/>
      <c r="CN173" s="105"/>
      <c r="CO173" s="105"/>
      <c r="CP173" s="105"/>
      <c r="CQ173" s="105"/>
      <c r="CR173" s="105"/>
      <c r="CS173" s="105"/>
      <c r="CT173" s="105"/>
      <c r="CU173" s="105"/>
      <c r="CV173" s="105"/>
      <c r="CW173" s="105"/>
      <c r="CX173" s="105"/>
      <c r="CY173" s="105"/>
      <c r="CZ173" s="105"/>
      <c r="DA173" s="105"/>
      <c r="DB173" s="105"/>
      <c r="DC173" s="105"/>
      <c r="DD173" s="105"/>
      <c r="DE173" s="105"/>
      <c r="DF173" s="105"/>
      <c r="DG173" s="105"/>
      <c r="DH173" s="105"/>
      <c r="DI173" s="105"/>
      <c r="DJ173" s="105"/>
      <c r="DK173" s="105"/>
      <c r="DL173" s="105"/>
      <c r="DM173" s="105"/>
      <c r="DN173" s="105"/>
      <c r="DO173" s="105"/>
      <c r="DP173" s="105"/>
      <c r="DQ173" s="105"/>
      <c r="DR173" s="105"/>
      <c r="DS173" s="105"/>
      <c r="DT173" s="105"/>
      <c r="DU173" s="105"/>
      <c r="DV173" s="105"/>
      <c r="DW173" s="105"/>
      <c r="DX173" s="105"/>
      <c r="DY173" s="105"/>
      <c r="DZ173" s="105"/>
      <c r="EA173" s="105"/>
      <c r="EB173" s="105"/>
      <c r="EC173" s="105"/>
      <c r="ED173" s="105"/>
      <c r="EE173" s="105"/>
      <c r="EF173" s="105"/>
      <c r="EG173" s="105"/>
      <c r="EH173" s="105"/>
      <c r="EI173" s="105"/>
      <c r="EJ173" s="105"/>
      <c r="EK173" s="105"/>
      <c r="EL173" s="105"/>
      <c r="EM173" s="105"/>
      <c r="EN173" s="105"/>
      <c r="EO173" s="105"/>
      <c r="EP173" s="105"/>
      <c r="EQ173" s="105"/>
      <c r="ER173" s="105"/>
      <c r="ES173" s="105"/>
      <c r="ET173" s="105"/>
      <c r="EU173" s="105"/>
      <c r="EV173" s="105"/>
      <c r="EW173" s="105"/>
      <c r="EX173" s="105"/>
      <c r="EY173" s="105"/>
      <c r="EZ173" s="105"/>
      <c r="FA173" s="105"/>
      <c r="FB173" s="105"/>
      <c r="FC173" s="105"/>
      <c r="FD173" s="105"/>
      <c r="FE173" s="105"/>
      <c r="FF173" s="105"/>
      <c r="FG173" s="105"/>
      <c r="FH173" s="105"/>
      <c r="FI173" s="105"/>
      <c r="FJ173" s="105"/>
      <c r="FK173" s="105"/>
      <c r="FL173" s="105"/>
      <c r="FM173" s="105"/>
      <c r="FN173" s="105"/>
      <c r="FO173" s="105"/>
      <c r="FP173" s="105"/>
      <c r="FQ173" s="105"/>
      <c r="FR173" s="105"/>
      <c r="FS173" s="105"/>
      <c r="FT173" s="105"/>
      <c r="FU173" s="105"/>
      <c r="FV173" s="105"/>
      <c r="FW173" s="105"/>
      <c r="FX173" s="105"/>
      <c r="FY173" s="105"/>
      <c r="FZ173" s="105"/>
      <c r="GA173" s="105"/>
      <c r="GB173" s="105"/>
      <c r="GC173" s="105"/>
      <c r="GD173" s="105"/>
      <c r="GE173" s="105"/>
      <c r="GF173" s="105"/>
      <c r="GG173" s="105"/>
      <c r="GH173" s="105"/>
      <c r="GI173" s="105"/>
      <c r="GJ173" s="105"/>
      <c r="GK173" s="105"/>
      <c r="GL173" s="105"/>
      <c r="GM173" s="105"/>
      <c r="GN173" s="105"/>
      <c r="GO173" s="105"/>
      <c r="GP173" s="105"/>
      <c r="GQ173" s="105"/>
      <c r="GR173" s="105"/>
      <c r="GS173" s="105"/>
      <c r="GT173" s="105"/>
      <c r="GU173" s="105"/>
      <c r="GV173" s="105"/>
      <c r="GW173" s="105"/>
      <c r="GX173" s="105"/>
      <c r="GY173" s="105"/>
      <c r="GZ173" s="105"/>
      <c r="HA173" s="105"/>
      <c r="HB173" s="105"/>
      <c r="HC173" s="105"/>
      <c r="HD173" s="105"/>
      <c r="HE173" s="105"/>
      <c r="HF173" s="105"/>
      <c r="HG173" s="105"/>
      <c r="HH173" s="105"/>
      <c r="HI173" s="105"/>
      <c r="HJ173" s="105"/>
      <c r="HK173" s="105"/>
      <c r="HL173" s="105"/>
      <c r="HM173" s="105"/>
      <c r="HN173" s="105"/>
      <c r="HO173" s="105"/>
      <c r="HP173" s="105"/>
      <c r="HQ173" s="105"/>
      <c r="HR173" s="105"/>
      <c r="HS173" s="105"/>
      <c r="HT173" s="105"/>
      <c r="HU173" s="105"/>
      <c r="HV173" s="105"/>
      <c r="HW173" s="105"/>
      <c r="HX173" s="105"/>
      <c r="HY173" s="105"/>
      <c r="HZ173" s="105"/>
      <c r="IA173" s="105"/>
      <c r="IB173" s="105"/>
    </row>
    <row r="174" spans="1:236" s="116" customFormat="1" ht="26.55" customHeight="1" x14ac:dyDescent="0.25">
      <c r="A174" s="79">
        <v>168</v>
      </c>
      <c r="B174" s="113"/>
      <c r="C174" s="113"/>
      <c r="D174" s="114"/>
      <c r="E174" s="114"/>
      <c r="F174" s="115"/>
      <c r="G174" s="123" t="s">
        <v>77</v>
      </c>
      <c r="H174" s="123" t="s">
        <v>77</v>
      </c>
      <c r="I174" s="123" t="s">
        <v>77</v>
      </c>
      <c r="J174" s="123" t="s">
        <v>77</v>
      </c>
      <c r="K174" s="123" t="s">
        <v>9</v>
      </c>
      <c r="L174" s="116" t="s">
        <v>8</v>
      </c>
      <c r="M174" s="116" t="s">
        <v>8</v>
      </c>
      <c r="N174" s="116" t="s">
        <v>8</v>
      </c>
      <c r="O174" s="116" t="s">
        <v>8</v>
      </c>
      <c r="P174" s="131" t="s">
        <v>77</v>
      </c>
      <c r="Q174" s="124" t="s">
        <v>35</v>
      </c>
      <c r="R174" s="174">
        <v>0</v>
      </c>
      <c r="S174" s="175" t="s">
        <v>59</v>
      </c>
      <c r="T174" s="175" t="s">
        <v>271</v>
      </c>
      <c r="U174" s="176" t="str">
        <f t="shared" si="156"/>
        <v>&lt; 30 mn</v>
      </c>
      <c r="V174" s="177" t="s">
        <v>32</v>
      </c>
      <c r="W174" s="178" t="s">
        <v>112</v>
      </c>
      <c r="X174" s="179">
        <f t="shared" si="113"/>
        <v>0</v>
      </c>
      <c r="Y174" s="179">
        <f t="shared" si="114"/>
        <v>0</v>
      </c>
      <c r="Z174" s="179">
        <f t="shared" si="115"/>
        <v>0</v>
      </c>
      <c r="AA174" s="179">
        <f t="shared" si="116"/>
        <v>0</v>
      </c>
      <c r="AB174" s="179">
        <f t="shared" si="117"/>
        <v>0</v>
      </c>
      <c r="AC174" s="179">
        <f t="shared" si="118"/>
        <v>0</v>
      </c>
      <c r="AD174" s="179">
        <f t="shared" si="119"/>
        <v>0</v>
      </c>
      <c r="AE174" s="179">
        <f t="shared" si="120"/>
        <v>0</v>
      </c>
      <c r="AF174" s="179">
        <f t="shared" si="121"/>
        <v>0</v>
      </c>
      <c r="AG174" s="179">
        <f t="shared" si="122"/>
        <v>0</v>
      </c>
      <c r="AH174" s="179">
        <f t="shared" si="123"/>
        <v>0</v>
      </c>
      <c r="AI174" s="179">
        <f t="shared" si="124"/>
        <v>0</v>
      </c>
      <c r="AJ174" s="180">
        <f t="shared" si="143"/>
        <v>0</v>
      </c>
      <c r="AK174" s="180">
        <f t="shared" si="144"/>
        <v>0</v>
      </c>
      <c r="AL174" s="180" t="str">
        <f t="shared" si="145"/>
        <v>0</v>
      </c>
      <c r="AM174" s="180" t="str">
        <f t="shared" si="152"/>
        <v>0</v>
      </c>
      <c r="AN174" s="180" t="str">
        <f t="shared" si="153"/>
        <v>0</v>
      </c>
      <c r="AO174" s="181" t="str">
        <f t="shared" si="146"/>
        <v>NON</v>
      </c>
      <c r="AP174" s="181" t="str">
        <f t="shared" si="164"/>
        <v>NON</v>
      </c>
      <c r="AQ174" s="181" t="str">
        <f t="shared" si="154"/>
        <v>NON</v>
      </c>
      <c r="AR174" s="181" t="str">
        <f t="shared" si="125"/>
        <v>NON</v>
      </c>
      <c r="AS174" s="182">
        <f t="shared" si="126"/>
        <v>0</v>
      </c>
      <c r="AT174" s="182">
        <f t="shared" si="127"/>
        <v>0</v>
      </c>
      <c r="AU174" s="182">
        <f t="shared" si="128"/>
        <v>0</v>
      </c>
      <c r="AV174" s="182">
        <f t="shared" si="129"/>
        <v>0</v>
      </c>
      <c r="AW174" s="182">
        <f t="shared" si="130"/>
        <v>1</v>
      </c>
      <c r="AX174" s="182">
        <f t="shared" si="131"/>
        <v>1</v>
      </c>
      <c r="AY174" s="182">
        <f t="shared" si="132"/>
        <v>1</v>
      </c>
      <c r="AZ174" s="182">
        <f t="shared" si="133"/>
        <v>1</v>
      </c>
      <c r="BA174" s="182">
        <f t="shared" si="134"/>
        <v>1</v>
      </c>
      <c r="BB174" s="183">
        <f t="shared" si="147"/>
        <v>0</v>
      </c>
      <c r="BC174" s="184">
        <f t="shared" si="157"/>
        <v>11</v>
      </c>
      <c r="BD174" s="184">
        <f t="shared" si="158"/>
        <v>11</v>
      </c>
      <c r="BE174" s="185">
        <f t="shared" si="159"/>
        <v>1</v>
      </c>
      <c r="BF174" s="185">
        <f t="shared" si="135"/>
        <v>1</v>
      </c>
      <c r="BG174" s="186">
        <f t="shared" si="148"/>
        <v>1</v>
      </c>
      <c r="BH174" s="187">
        <f t="shared" si="160"/>
        <v>1</v>
      </c>
      <c r="BI174" s="187">
        <f t="shared" si="161"/>
        <v>1</v>
      </c>
      <c r="BJ174" s="187" t="str">
        <f t="shared" si="162"/>
        <v>Faible</v>
      </c>
      <c r="BK174" s="187">
        <f t="shared" si="163"/>
        <v>1</v>
      </c>
      <c r="BL174" s="187">
        <f t="shared" si="136"/>
        <v>1</v>
      </c>
      <c r="BM174" s="187">
        <f t="shared" si="137"/>
        <v>0.5</v>
      </c>
      <c r="BN174" s="187">
        <f t="shared" si="138"/>
        <v>1</v>
      </c>
      <c r="BO174" s="186">
        <f t="shared" si="149"/>
        <v>0.5</v>
      </c>
      <c r="BP174" s="188" t="str">
        <f t="shared" si="150"/>
        <v>RISQUE MINIME</v>
      </c>
      <c r="BQ174" s="182">
        <f t="shared" si="139"/>
        <v>0</v>
      </c>
      <c r="BR174" s="182">
        <f t="shared" si="140"/>
        <v>0</v>
      </c>
      <c r="BS174" s="182">
        <f t="shared" si="141"/>
        <v>0</v>
      </c>
      <c r="BT174" s="182">
        <f t="shared" si="142"/>
        <v>0</v>
      </c>
      <c r="BU174" s="182">
        <f t="shared" si="151"/>
        <v>0</v>
      </c>
      <c r="BV174" s="159" t="str">
        <f t="shared" si="155"/>
        <v>NON</v>
      </c>
      <c r="BW174" s="105"/>
      <c r="BX174" s="105"/>
      <c r="BY174" s="105"/>
      <c r="BZ174" s="105"/>
      <c r="CA174" s="105"/>
      <c r="CB174" s="105"/>
      <c r="CC174" s="105"/>
      <c r="CD174" s="105"/>
      <c r="CE174" s="105"/>
      <c r="CF174" s="105"/>
      <c r="CG174" s="105"/>
      <c r="CH174" s="105"/>
      <c r="CI174" s="105"/>
      <c r="CJ174" s="105"/>
      <c r="CK174" s="105"/>
      <c r="CL174" s="105"/>
      <c r="CM174" s="105"/>
      <c r="CN174" s="105"/>
      <c r="CO174" s="105"/>
      <c r="CP174" s="105"/>
      <c r="CQ174" s="105"/>
      <c r="CR174" s="105"/>
      <c r="CS174" s="105"/>
      <c r="CT174" s="105"/>
      <c r="CU174" s="105"/>
      <c r="CV174" s="105"/>
      <c r="CW174" s="105"/>
      <c r="CX174" s="105"/>
      <c r="CY174" s="105"/>
      <c r="CZ174" s="105"/>
      <c r="DA174" s="105"/>
      <c r="DB174" s="105"/>
      <c r="DC174" s="105"/>
      <c r="DD174" s="105"/>
      <c r="DE174" s="105"/>
      <c r="DF174" s="105"/>
      <c r="DG174" s="105"/>
      <c r="DH174" s="105"/>
      <c r="DI174" s="105"/>
      <c r="DJ174" s="105"/>
      <c r="DK174" s="105"/>
      <c r="DL174" s="105"/>
      <c r="DM174" s="105"/>
      <c r="DN174" s="105"/>
      <c r="DO174" s="105"/>
      <c r="DP174" s="105"/>
      <c r="DQ174" s="105"/>
      <c r="DR174" s="105"/>
      <c r="DS174" s="105"/>
      <c r="DT174" s="105"/>
      <c r="DU174" s="105"/>
      <c r="DV174" s="105"/>
      <c r="DW174" s="105"/>
      <c r="DX174" s="105"/>
      <c r="DY174" s="105"/>
      <c r="DZ174" s="105"/>
      <c r="EA174" s="105"/>
      <c r="EB174" s="105"/>
      <c r="EC174" s="105"/>
      <c r="ED174" s="105"/>
      <c r="EE174" s="105"/>
      <c r="EF174" s="105"/>
      <c r="EG174" s="105"/>
      <c r="EH174" s="105"/>
      <c r="EI174" s="105"/>
      <c r="EJ174" s="105"/>
      <c r="EK174" s="105"/>
      <c r="EL174" s="105"/>
      <c r="EM174" s="105"/>
      <c r="EN174" s="105"/>
      <c r="EO174" s="105"/>
      <c r="EP174" s="105"/>
      <c r="EQ174" s="105"/>
      <c r="ER174" s="105"/>
      <c r="ES174" s="105"/>
      <c r="ET174" s="105"/>
      <c r="EU174" s="105"/>
      <c r="EV174" s="105"/>
      <c r="EW174" s="105"/>
      <c r="EX174" s="105"/>
      <c r="EY174" s="105"/>
      <c r="EZ174" s="105"/>
      <c r="FA174" s="105"/>
      <c r="FB174" s="105"/>
      <c r="FC174" s="105"/>
      <c r="FD174" s="105"/>
      <c r="FE174" s="105"/>
      <c r="FF174" s="105"/>
      <c r="FG174" s="105"/>
      <c r="FH174" s="105"/>
      <c r="FI174" s="105"/>
      <c r="FJ174" s="105"/>
      <c r="FK174" s="105"/>
      <c r="FL174" s="105"/>
      <c r="FM174" s="105"/>
      <c r="FN174" s="105"/>
      <c r="FO174" s="105"/>
      <c r="FP174" s="105"/>
      <c r="FQ174" s="105"/>
      <c r="FR174" s="105"/>
      <c r="FS174" s="105"/>
      <c r="FT174" s="105"/>
      <c r="FU174" s="105"/>
      <c r="FV174" s="105"/>
      <c r="FW174" s="105"/>
      <c r="FX174" s="105"/>
      <c r="FY174" s="105"/>
      <c r="FZ174" s="105"/>
      <c r="GA174" s="105"/>
      <c r="GB174" s="105"/>
      <c r="GC174" s="105"/>
      <c r="GD174" s="105"/>
      <c r="GE174" s="105"/>
      <c r="GF174" s="105"/>
      <c r="GG174" s="105"/>
      <c r="GH174" s="105"/>
      <c r="GI174" s="105"/>
      <c r="GJ174" s="105"/>
      <c r="GK174" s="105"/>
      <c r="GL174" s="105"/>
      <c r="GM174" s="105"/>
      <c r="GN174" s="105"/>
      <c r="GO174" s="105"/>
      <c r="GP174" s="105"/>
      <c r="GQ174" s="105"/>
      <c r="GR174" s="105"/>
      <c r="GS174" s="105"/>
      <c r="GT174" s="105"/>
      <c r="GU174" s="105"/>
      <c r="GV174" s="105"/>
      <c r="GW174" s="105"/>
      <c r="GX174" s="105"/>
      <c r="GY174" s="105"/>
      <c r="GZ174" s="105"/>
      <c r="HA174" s="105"/>
      <c r="HB174" s="105"/>
      <c r="HC174" s="105"/>
      <c r="HD174" s="105"/>
      <c r="HE174" s="105"/>
      <c r="HF174" s="105"/>
      <c r="HG174" s="105"/>
      <c r="HH174" s="105"/>
      <c r="HI174" s="105"/>
      <c r="HJ174" s="105"/>
      <c r="HK174" s="105"/>
      <c r="HL174" s="105"/>
      <c r="HM174" s="105"/>
      <c r="HN174" s="105"/>
      <c r="HO174" s="105"/>
      <c r="HP174" s="105"/>
      <c r="HQ174" s="105"/>
      <c r="HR174" s="105"/>
      <c r="HS174" s="105"/>
      <c r="HT174" s="105"/>
      <c r="HU174" s="105"/>
      <c r="HV174" s="105"/>
      <c r="HW174" s="105"/>
      <c r="HX174" s="105"/>
      <c r="HY174" s="105"/>
      <c r="HZ174" s="105"/>
      <c r="IA174" s="105"/>
      <c r="IB174" s="105"/>
    </row>
    <row r="175" spans="1:236" s="116" customFormat="1" ht="26.55" customHeight="1" x14ac:dyDescent="0.25">
      <c r="A175" s="79">
        <v>169</v>
      </c>
      <c r="B175" s="113"/>
      <c r="C175" s="113"/>
      <c r="D175" s="114"/>
      <c r="E175" s="114"/>
      <c r="F175" s="115"/>
      <c r="G175" s="123" t="s">
        <v>77</v>
      </c>
      <c r="H175" s="123" t="s">
        <v>77</v>
      </c>
      <c r="I175" s="123" t="s">
        <v>77</v>
      </c>
      <c r="J175" s="123" t="s">
        <v>77</v>
      </c>
      <c r="K175" s="123" t="s">
        <v>9</v>
      </c>
      <c r="L175" s="116" t="s">
        <v>8</v>
      </c>
      <c r="M175" s="116" t="s">
        <v>8</v>
      </c>
      <c r="N175" s="116" t="s">
        <v>8</v>
      </c>
      <c r="O175" s="116" t="s">
        <v>8</v>
      </c>
      <c r="P175" s="131" t="s">
        <v>77</v>
      </c>
      <c r="Q175" s="124" t="s">
        <v>35</v>
      </c>
      <c r="R175" s="174">
        <v>0</v>
      </c>
      <c r="S175" s="175" t="s">
        <v>59</v>
      </c>
      <c r="T175" s="175" t="s">
        <v>271</v>
      </c>
      <c r="U175" s="176" t="str">
        <f t="shared" si="156"/>
        <v>&lt; 30 mn</v>
      </c>
      <c r="V175" s="177" t="s">
        <v>32</v>
      </c>
      <c r="W175" s="178" t="s">
        <v>112</v>
      </c>
      <c r="X175" s="179">
        <f t="shared" si="113"/>
        <v>0</v>
      </c>
      <c r="Y175" s="179">
        <f t="shared" si="114"/>
        <v>0</v>
      </c>
      <c r="Z175" s="179">
        <f t="shared" si="115"/>
        <v>0</v>
      </c>
      <c r="AA175" s="179">
        <f t="shared" si="116"/>
        <v>0</v>
      </c>
      <c r="AB175" s="179">
        <f t="shared" si="117"/>
        <v>0</v>
      </c>
      <c r="AC175" s="179">
        <f t="shared" si="118"/>
        <v>0</v>
      </c>
      <c r="AD175" s="179">
        <f t="shared" si="119"/>
        <v>0</v>
      </c>
      <c r="AE175" s="179">
        <f t="shared" si="120"/>
        <v>0</v>
      </c>
      <c r="AF175" s="179">
        <f t="shared" si="121"/>
        <v>0</v>
      </c>
      <c r="AG175" s="179">
        <f t="shared" si="122"/>
        <v>0</v>
      </c>
      <c r="AH175" s="179">
        <f t="shared" si="123"/>
        <v>0</v>
      </c>
      <c r="AI175" s="179">
        <f t="shared" si="124"/>
        <v>0</v>
      </c>
      <c r="AJ175" s="180">
        <f t="shared" si="143"/>
        <v>0</v>
      </c>
      <c r="AK175" s="180">
        <f t="shared" si="144"/>
        <v>0</v>
      </c>
      <c r="AL175" s="180" t="str">
        <f t="shared" si="145"/>
        <v>0</v>
      </c>
      <c r="AM175" s="180" t="str">
        <f t="shared" si="152"/>
        <v>0</v>
      </c>
      <c r="AN175" s="180" t="str">
        <f t="shared" si="153"/>
        <v>0</v>
      </c>
      <c r="AO175" s="181" t="str">
        <f t="shared" si="146"/>
        <v>NON</v>
      </c>
      <c r="AP175" s="181" t="str">
        <f t="shared" si="164"/>
        <v>NON</v>
      </c>
      <c r="AQ175" s="181" t="str">
        <f t="shared" si="154"/>
        <v>NON</v>
      </c>
      <c r="AR175" s="181" t="str">
        <f t="shared" si="125"/>
        <v>NON</v>
      </c>
      <c r="AS175" s="182">
        <f t="shared" si="126"/>
        <v>0</v>
      </c>
      <c r="AT175" s="182">
        <f t="shared" si="127"/>
        <v>0</v>
      </c>
      <c r="AU175" s="182">
        <f t="shared" si="128"/>
        <v>0</v>
      </c>
      <c r="AV175" s="182">
        <f t="shared" si="129"/>
        <v>0</v>
      </c>
      <c r="AW175" s="182">
        <f t="shared" si="130"/>
        <v>1</v>
      </c>
      <c r="AX175" s="182">
        <f t="shared" si="131"/>
        <v>1</v>
      </c>
      <c r="AY175" s="182">
        <f t="shared" si="132"/>
        <v>1</v>
      </c>
      <c r="AZ175" s="182">
        <f t="shared" si="133"/>
        <v>1</v>
      </c>
      <c r="BA175" s="182">
        <f t="shared" si="134"/>
        <v>1</v>
      </c>
      <c r="BB175" s="183">
        <f t="shared" si="147"/>
        <v>0</v>
      </c>
      <c r="BC175" s="184">
        <f t="shared" si="157"/>
        <v>11</v>
      </c>
      <c r="BD175" s="184">
        <f t="shared" si="158"/>
        <v>11</v>
      </c>
      <c r="BE175" s="185">
        <f t="shared" si="159"/>
        <v>1</v>
      </c>
      <c r="BF175" s="185">
        <f t="shared" si="135"/>
        <v>1</v>
      </c>
      <c r="BG175" s="186">
        <f t="shared" si="148"/>
        <v>1</v>
      </c>
      <c r="BH175" s="187">
        <f t="shared" si="160"/>
        <v>1</v>
      </c>
      <c r="BI175" s="187">
        <f t="shared" si="161"/>
        <v>1</v>
      </c>
      <c r="BJ175" s="187" t="str">
        <f t="shared" si="162"/>
        <v>Faible</v>
      </c>
      <c r="BK175" s="187">
        <f t="shared" si="163"/>
        <v>1</v>
      </c>
      <c r="BL175" s="187">
        <f t="shared" si="136"/>
        <v>1</v>
      </c>
      <c r="BM175" s="187">
        <f t="shared" si="137"/>
        <v>0.5</v>
      </c>
      <c r="BN175" s="187">
        <f t="shared" si="138"/>
        <v>1</v>
      </c>
      <c r="BO175" s="186">
        <f t="shared" si="149"/>
        <v>0.5</v>
      </c>
      <c r="BP175" s="188" t="str">
        <f t="shared" si="150"/>
        <v>RISQUE MINIME</v>
      </c>
      <c r="BQ175" s="182">
        <f t="shared" si="139"/>
        <v>0</v>
      </c>
      <c r="BR175" s="182">
        <f t="shared" si="140"/>
        <v>0</v>
      </c>
      <c r="BS175" s="182">
        <f t="shared" si="141"/>
        <v>0</v>
      </c>
      <c r="BT175" s="182">
        <f t="shared" si="142"/>
        <v>0</v>
      </c>
      <c r="BU175" s="182">
        <f t="shared" si="151"/>
        <v>0</v>
      </c>
      <c r="BV175" s="159" t="str">
        <f t="shared" si="155"/>
        <v>NON</v>
      </c>
      <c r="BW175" s="105"/>
      <c r="BX175" s="105"/>
      <c r="BY175" s="105"/>
      <c r="BZ175" s="105"/>
      <c r="CA175" s="105"/>
      <c r="CB175" s="105"/>
      <c r="CC175" s="105"/>
      <c r="CD175" s="105"/>
      <c r="CE175" s="105"/>
      <c r="CF175" s="105"/>
      <c r="CG175" s="105"/>
      <c r="CH175" s="105"/>
      <c r="CI175" s="105"/>
      <c r="CJ175" s="105"/>
      <c r="CK175" s="105"/>
      <c r="CL175" s="105"/>
      <c r="CM175" s="105"/>
      <c r="CN175" s="105"/>
      <c r="CO175" s="105"/>
      <c r="CP175" s="105"/>
      <c r="CQ175" s="105"/>
      <c r="CR175" s="105"/>
      <c r="CS175" s="105"/>
      <c r="CT175" s="105"/>
      <c r="CU175" s="105"/>
      <c r="CV175" s="105"/>
      <c r="CW175" s="105"/>
      <c r="CX175" s="105"/>
      <c r="CY175" s="105"/>
      <c r="CZ175" s="105"/>
      <c r="DA175" s="105"/>
      <c r="DB175" s="105"/>
      <c r="DC175" s="105"/>
      <c r="DD175" s="105"/>
      <c r="DE175" s="105"/>
      <c r="DF175" s="105"/>
      <c r="DG175" s="105"/>
      <c r="DH175" s="105"/>
      <c r="DI175" s="105"/>
      <c r="DJ175" s="105"/>
      <c r="DK175" s="105"/>
      <c r="DL175" s="105"/>
      <c r="DM175" s="105"/>
      <c r="DN175" s="105"/>
      <c r="DO175" s="105"/>
      <c r="DP175" s="105"/>
      <c r="DQ175" s="105"/>
      <c r="DR175" s="105"/>
      <c r="DS175" s="105"/>
      <c r="DT175" s="105"/>
      <c r="DU175" s="105"/>
      <c r="DV175" s="105"/>
      <c r="DW175" s="105"/>
      <c r="DX175" s="105"/>
      <c r="DY175" s="105"/>
      <c r="DZ175" s="105"/>
      <c r="EA175" s="105"/>
      <c r="EB175" s="105"/>
      <c r="EC175" s="105"/>
      <c r="ED175" s="105"/>
      <c r="EE175" s="105"/>
      <c r="EF175" s="105"/>
      <c r="EG175" s="105"/>
      <c r="EH175" s="105"/>
      <c r="EI175" s="105"/>
      <c r="EJ175" s="105"/>
      <c r="EK175" s="105"/>
      <c r="EL175" s="105"/>
      <c r="EM175" s="105"/>
      <c r="EN175" s="105"/>
      <c r="EO175" s="105"/>
      <c r="EP175" s="105"/>
      <c r="EQ175" s="105"/>
      <c r="ER175" s="105"/>
      <c r="ES175" s="105"/>
      <c r="ET175" s="105"/>
      <c r="EU175" s="105"/>
      <c r="EV175" s="105"/>
      <c r="EW175" s="105"/>
      <c r="EX175" s="105"/>
      <c r="EY175" s="105"/>
      <c r="EZ175" s="105"/>
      <c r="FA175" s="105"/>
      <c r="FB175" s="105"/>
      <c r="FC175" s="105"/>
      <c r="FD175" s="105"/>
      <c r="FE175" s="105"/>
      <c r="FF175" s="105"/>
      <c r="FG175" s="105"/>
      <c r="FH175" s="105"/>
      <c r="FI175" s="105"/>
      <c r="FJ175" s="105"/>
      <c r="FK175" s="105"/>
      <c r="FL175" s="105"/>
      <c r="FM175" s="105"/>
      <c r="FN175" s="105"/>
      <c r="FO175" s="105"/>
      <c r="FP175" s="105"/>
      <c r="FQ175" s="105"/>
      <c r="FR175" s="105"/>
      <c r="FS175" s="105"/>
      <c r="FT175" s="105"/>
      <c r="FU175" s="105"/>
      <c r="FV175" s="105"/>
      <c r="FW175" s="105"/>
      <c r="FX175" s="105"/>
      <c r="FY175" s="105"/>
      <c r="FZ175" s="105"/>
      <c r="GA175" s="105"/>
      <c r="GB175" s="105"/>
      <c r="GC175" s="105"/>
      <c r="GD175" s="105"/>
      <c r="GE175" s="105"/>
      <c r="GF175" s="105"/>
      <c r="GG175" s="105"/>
      <c r="GH175" s="105"/>
      <c r="GI175" s="105"/>
      <c r="GJ175" s="105"/>
      <c r="GK175" s="105"/>
      <c r="GL175" s="105"/>
      <c r="GM175" s="105"/>
      <c r="GN175" s="105"/>
      <c r="GO175" s="105"/>
      <c r="GP175" s="105"/>
      <c r="GQ175" s="105"/>
      <c r="GR175" s="105"/>
      <c r="GS175" s="105"/>
      <c r="GT175" s="105"/>
      <c r="GU175" s="105"/>
      <c r="GV175" s="105"/>
      <c r="GW175" s="105"/>
      <c r="GX175" s="105"/>
      <c r="GY175" s="105"/>
      <c r="GZ175" s="105"/>
      <c r="HA175" s="105"/>
      <c r="HB175" s="105"/>
      <c r="HC175" s="105"/>
      <c r="HD175" s="105"/>
      <c r="HE175" s="105"/>
      <c r="HF175" s="105"/>
      <c r="HG175" s="105"/>
      <c r="HH175" s="105"/>
      <c r="HI175" s="105"/>
      <c r="HJ175" s="105"/>
      <c r="HK175" s="105"/>
      <c r="HL175" s="105"/>
      <c r="HM175" s="105"/>
      <c r="HN175" s="105"/>
      <c r="HO175" s="105"/>
      <c r="HP175" s="105"/>
      <c r="HQ175" s="105"/>
      <c r="HR175" s="105"/>
      <c r="HS175" s="105"/>
      <c r="HT175" s="105"/>
      <c r="HU175" s="105"/>
      <c r="HV175" s="105"/>
      <c r="HW175" s="105"/>
      <c r="HX175" s="105"/>
      <c r="HY175" s="105"/>
      <c r="HZ175" s="105"/>
      <c r="IA175" s="105"/>
      <c r="IB175" s="105"/>
    </row>
    <row r="176" spans="1:236" s="116" customFormat="1" ht="26.55" customHeight="1" x14ac:dyDescent="0.25">
      <c r="A176" s="79">
        <v>170</v>
      </c>
      <c r="B176" s="113"/>
      <c r="C176" s="113"/>
      <c r="D176" s="114"/>
      <c r="E176" s="114"/>
      <c r="F176" s="115"/>
      <c r="G176" s="123" t="s">
        <v>77</v>
      </c>
      <c r="H176" s="123" t="s">
        <v>77</v>
      </c>
      <c r="I176" s="123" t="s">
        <v>77</v>
      </c>
      <c r="J176" s="123" t="s">
        <v>77</v>
      </c>
      <c r="K176" s="123" t="s">
        <v>9</v>
      </c>
      <c r="L176" s="116" t="s">
        <v>8</v>
      </c>
      <c r="M176" s="116" t="s">
        <v>8</v>
      </c>
      <c r="N176" s="116" t="s">
        <v>8</v>
      </c>
      <c r="O176" s="116" t="s">
        <v>8</v>
      </c>
      <c r="P176" s="131" t="s">
        <v>77</v>
      </c>
      <c r="Q176" s="124" t="s">
        <v>35</v>
      </c>
      <c r="R176" s="174">
        <v>0</v>
      </c>
      <c r="S176" s="175" t="s">
        <v>59</v>
      </c>
      <c r="T176" s="175" t="s">
        <v>271</v>
      </c>
      <c r="U176" s="176" t="str">
        <f t="shared" si="156"/>
        <v>&lt; 30 mn</v>
      </c>
      <c r="V176" s="177" t="s">
        <v>32</v>
      </c>
      <c r="W176" s="178" t="s">
        <v>112</v>
      </c>
      <c r="X176" s="179">
        <f t="shared" si="113"/>
        <v>0</v>
      </c>
      <c r="Y176" s="179">
        <f t="shared" si="114"/>
        <v>0</v>
      </c>
      <c r="Z176" s="179">
        <f t="shared" si="115"/>
        <v>0</v>
      </c>
      <c r="AA176" s="179">
        <f t="shared" si="116"/>
        <v>0</v>
      </c>
      <c r="AB176" s="179">
        <f t="shared" si="117"/>
        <v>0</v>
      </c>
      <c r="AC176" s="179">
        <f t="shared" si="118"/>
        <v>0</v>
      </c>
      <c r="AD176" s="179">
        <f t="shared" si="119"/>
        <v>0</v>
      </c>
      <c r="AE176" s="179">
        <f t="shared" si="120"/>
        <v>0</v>
      </c>
      <c r="AF176" s="179">
        <f t="shared" si="121"/>
        <v>0</v>
      </c>
      <c r="AG176" s="179">
        <f t="shared" si="122"/>
        <v>0</v>
      </c>
      <c r="AH176" s="179">
        <f t="shared" si="123"/>
        <v>0</v>
      </c>
      <c r="AI176" s="179">
        <f t="shared" si="124"/>
        <v>0</v>
      </c>
      <c r="AJ176" s="180">
        <f t="shared" si="143"/>
        <v>0</v>
      </c>
      <c r="AK176" s="180">
        <f t="shared" si="144"/>
        <v>0</v>
      </c>
      <c r="AL176" s="180" t="str">
        <f t="shared" si="145"/>
        <v>0</v>
      </c>
      <c r="AM176" s="180" t="str">
        <f t="shared" si="152"/>
        <v>0</v>
      </c>
      <c r="AN176" s="180" t="str">
        <f t="shared" si="153"/>
        <v>0</v>
      </c>
      <c r="AO176" s="181" t="str">
        <f t="shared" si="146"/>
        <v>NON</v>
      </c>
      <c r="AP176" s="181" t="str">
        <f t="shared" si="164"/>
        <v>NON</v>
      </c>
      <c r="AQ176" s="181" t="str">
        <f t="shared" si="154"/>
        <v>NON</v>
      </c>
      <c r="AR176" s="181" t="str">
        <f t="shared" si="125"/>
        <v>NON</v>
      </c>
      <c r="AS176" s="182">
        <f t="shared" si="126"/>
        <v>0</v>
      </c>
      <c r="AT176" s="182">
        <f t="shared" si="127"/>
        <v>0</v>
      </c>
      <c r="AU176" s="182">
        <f t="shared" si="128"/>
        <v>0</v>
      </c>
      <c r="AV176" s="182">
        <f t="shared" si="129"/>
        <v>0</v>
      </c>
      <c r="AW176" s="182">
        <f t="shared" si="130"/>
        <v>1</v>
      </c>
      <c r="AX176" s="182">
        <f t="shared" si="131"/>
        <v>1</v>
      </c>
      <c r="AY176" s="182">
        <f t="shared" si="132"/>
        <v>1</v>
      </c>
      <c r="AZ176" s="182">
        <f t="shared" si="133"/>
        <v>1</v>
      </c>
      <c r="BA176" s="182">
        <f t="shared" si="134"/>
        <v>1</v>
      </c>
      <c r="BB176" s="183">
        <f t="shared" si="147"/>
        <v>0</v>
      </c>
      <c r="BC176" s="184">
        <f t="shared" si="157"/>
        <v>11</v>
      </c>
      <c r="BD176" s="184">
        <f t="shared" si="158"/>
        <v>11</v>
      </c>
      <c r="BE176" s="185">
        <f t="shared" si="159"/>
        <v>1</v>
      </c>
      <c r="BF176" s="185">
        <f t="shared" si="135"/>
        <v>1</v>
      </c>
      <c r="BG176" s="186">
        <f t="shared" si="148"/>
        <v>1</v>
      </c>
      <c r="BH176" s="187">
        <f t="shared" si="160"/>
        <v>1</v>
      </c>
      <c r="BI176" s="187">
        <f t="shared" si="161"/>
        <v>1</v>
      </c>
      <c r="BJ176" s="187" t="str">
        <f t="shared" si="162"/>
        <v>Faible</v>
      </c>
      <c r="BK176" s="187">
        <f t="shared" si="163"/>
        <v>1</v>
      </c>
      <c r="BL176" s="187">
        <f t="shared" si="136"/>
        <v>1</v>
      </c>
      <c r="BM176" s="187">
        <f t="shared" si="137"/>
        <v>0.5</v>
      </c>
      <c r="BN176" s="187">
        <f t="shared" si="138"/>
        <v>1</v>
      </c>
      <c r="BO176" s="186">
        <f t="shared" si="149"/>
        <v>0.5</v>
      </c>
      <c r="BP176" s="188" t="str">
        <f t="shared" si="150"/>
        <v>RISQUE MINIME</v>
      </c>
      <c r="BQ176" s="182">
        <f t="shared" si="139"/>
        <v>0</v>
      </c>
      <c r="BR176" s="182">
        <f t="shared" si="140"/>
        <v>0</v>
      </c>
      <c r="BS176" s="182">
        <f t="shared" si="141"/>
        <v>0</v>
      </c>
      <c r="BT176" s="182">
        <f t="shared" si="142"/>
        <v>0</v>
      </c>
      <c r="BU176" s="182">
        <f t="shared" si="151"/>
        <v>0</v>
      </c>
      <c r="BV176" s="159" t="str">
        <f t="shared" si="155"/>
        <v>NON</v>
      </c>
      <c r="BW176" s="105"/>
      <c r="BX176" s="105"/>
      <c r="BY176" s="105"/>
      <c r="BZ176" s="105"/>
      <c r="CA176" s="105"/>
      <c r="CB176" s="105"/>
      <c r="CC176" s="105"/>
      <c r="CD176" s="105"/>
      <c r="CE176" s="105"/>
      <c r="CF176" s="105"/>
      <c r="CG176" s="105"/>
      <c r="CH176" s="105"/>
      <c r="CI176" s="105"/>
      <c r="CJ176" s="105"/>
      <c r="CK176" s="105"/>
      <c r="CL176" s="105"/>
      <c r="CM176" s="105"/>
      <c r="CN176" s="105"/>
      <c r="CO176" s="105"/>
      <c r="CP176" s="105"/>
      <c r="CQ176" s="105"/>
      <c r="CR176" s="105"/>
      <c r="CS176" s="105"/>
      <c r="CT176" s="105"/>
      <c r="CU176" s="105"/>
      <c r="CV176" s="105"/>
      <c r="CW176" s="105"/>
      <c r="CX176" s="105"/>
      <c r="CY176" s="105"/>
      <c r="CZ176" s="105"/>
      <c r="DA176" s="105"/>
      <c r="DB176" s="105"/>
      <c r="DC176" s="105"/>
      <c r="DD176" s="105"/>
      <c r="DE176" s="105"/>
      <c r="DF176" s="105"/>
      <c r="DG176" s="105"/>
      <c r="DH176" s="105"/>
      <c r="DI176" s="105"/>
      <c r="DJ176" s="105"/>
      <c r="DK176" s="105"/>
      <c r="DL176" s="105"/>
      <c r="DM176" s="105"/>
      <c r="DN176" s="105"/>
      <c r="DO176" s="105"/>
      <c r="DP176" s="105"/>
      <c r="DQ176" s="105"/>
      <c r="DR176" s="105"/>
      <c r="DS176" s="105"/>
      <c r="DT176" s="105"/>
      <c r="DU176" s="105"/>
      <c r="DV176" s="105"/>
      <c r="DW176" s="105"/>
      <c r="DX176" s="105"/>
      <c r="DY176" s="105"/>
      <c r="DZ176" s="105"/>
      <c r="EA176" s="105"/>
      <c r="EB176" s="105"/>
      <c r="EC176" s="105"/>
      <c r="ED176" s="105"/>
      <c r="EE176" s="105"/>
      <c r="EF176" s="105"/>
      <c r="EG176" s="105"/>
      <c r="EH176" s="105"/>
      <c r="EI176" s="105"/>
      <c r="EJ176" s="105"/>
      <c r="EK176" s="105"/>
      <c r="EL176" s="105"/>
      <c r="EM176" s="105"/>
      <c r="EN176" s="105"/>
      <c r="EO176" s="105"/>
      <c r="EP176" s="105"/>
      <c r="EQ176" s="105"/>
      <c r="ER176" s="105"/>
      <c r="ES176" s="105"/>
      <c r="ET176" s="105"/>
      <c r="EU176" s="105"/>
      <c r="EV176" s="105"/>
      <c r="EW176" s="105"/>
      <c r="EX176" s="105"/>
      <c r="EY176" s="105"/>
      <c r="EZ176" s="105"/>
      <c r="FA176" s="105"/>
      <c r="FB176" s="105"/>
      <c r="FC176" s="105"/>
      <c r="FD176" s="105"/>
      <c r="FE176" s="105"/>
      <c r="FF176" s="105"/>
      <c r="FG176" s="105"/>
      <c r="FH176" s="105"/>
      <c r="FI176" s="105"/>
      <c r="FJ176" s="105"/>
      <c r="FK176" s="105"/>
      <c r="FL176" s="105"/>
      <c r="FM176" s="105"/>
      <c r="FN176" s="105"/>
      <c r="FO176" s="105"/>
      <c r="FP176" s="105"/>
      <c r="FQ176" s="105"/>
      <c r="FR176" s="105"/>
      <c r="FS176" s="105"/>
      <c r="FT176" s="105"/>
      <c r="FU176" s="105"/>
      <c r="FV176" s="105"/>
      <c r="FW176" s="105"/>
      <c r="FX176" s="105"/>
      <c r="FY176" s="105"/>
      <c r="FZ176" s="105"/>
      <c r="GA176" s="105"/>
      <c r="GB176" s="105"/>
      <c r="GC176" s="105"/>
      <c r="GD176" s="105"/>
      <c r="GE176" s="105"/>
      <c r="GF176" s="105"/>
      <c r="GG176" s="105"/>
      <c r="GH176" s="105"/>
      <c r="GI176" s="105"/>
      <c r="GJ176" s="105"/>
      <c r="GK176" s="105"/>
      <c r="GL176" s="105"/>
      <c r="GM176" s="105"/>
      <c r="GN176" s="105"/>
      <c r="GO176" s="105"/>
      <c r="GP176" s="105"/>
      <c r="GQ176" s="105"/>
      <c r="GR176" s="105"/>
      <c r="GS176" s="105"/>
      <c r="GT176" s="105"/>
      <c r="GU176" s="105"/>
      <c r="GV176" s="105"/>
      <c r="GW176" s="105"/>
      <c r="GX176" s="105"/>
      <c r="GY176" s="105"/>
      <c r="GZ176" s="105"/>
      <c r="HA176" s="105"/>
      <c r="HB176" s="105"/>
      <c r="HC176" s="105"/>
      <c r="HD176" s="105"/>
      <c r="HE176" s="105"/>
      <c r="HF176" s="105"/>
      <c r="HG176" s="105"/>
      <c r="HH176" s="105"/>
      <c r="HI176" s="105"/>
      <c r="HJ176" s="105"/>
      <c r="HK176" s="105"/>
      <c r="HL176" s="105"/>
      <c r="HM176" s="105"/>
      <c r="HN176" s="105"/>
      <c r="HO176" s="105"/>
      <c r="HP176" s="105"/>
      <c r="HQ176" s="105"/>
      <c r="HR176" s="105"/>
      <c r="HS176" s="105"/>
      <c r="HT176" s="105"/>
      <c r="HU176" s="105"/>
      <c r="HV176" s="105"/>
      <c r="HW176" s="105"/>
      <c r="HX176" s="105"/>
      <c r="HY176" s="105"/>
      <c r="HZ176" s="105"/>
      <c r="IA176" s="105"/>
      <c r="IB176" s="105"/>
    </row>
    <row r="177" spans="1:236" s="116" customFormat="1" ht="26.55" customHeight="1" x14ac:dyDescent="0.25">
      <c r="A177" s="79">
        <v>171</v>
      </c>
      <c r="B177" s="113"/>
      <c r="C177" s="113"/>
      <c r="D177" s="114"/>
      <c r="E177" s="114"/>
      <c r="F177" s="115"/>
      <c r="G177" s="123" t="s">
        <v>77</v>
      </c>
      <c r="H177" s="123" t="s">
        <v>77</v>
      </c>
      <c r="I177" s="123" t="s">
        <v>77</v>
      </c>
      <c r="J177" s="123" t="s">
        <v>77</v>
      </c>
      <c r="K177" s="123" t="s">
        <v>9</v>
      </c>
      <c r="L177" s="116" t="s">
        <v>8</v>
      </c>
      <c r="M177" s="116" t="s">
        <v>8</v>
      </c>
      <c r="N177" s="116" t="s">
        <v>8</v>
      </c>
      <c r="O177" s="116" t="s">
        <v>8</v>
      </c>
      <c r="P177" s="131" t="s">
        <v>77</v>
      </c>
      <c r="Q177" s="124" t="s">
        <v>35</v>
      </c>
      <c r="R177" s="174">
        <v>0</v>
      </c>
      <c r="S177" s="175" t="s">
        <v>59</v>
      </c>
      <c r="T177" s="175" t="s">
        <v>271</v>
      </c>
      <c r="U177" s="176" t="str">
        <f t="shared" si="156"/>
        <v>&lt; 30 mn</v>
      </c>
      <c r="V177" s="177" t="s">
        <v>32</v>
      </c>
      <c r="W177" s="178" t="s">
        <v>112</v>
      </c>
      <c r="X177" s="179">
        <f t="shared" si="113"/>
        <v>0</v>
      </c>
      <c r="Y177" s="179">
        <f t="shared" si="114"/>
        <v>0</v>
      </c>
      <c r="Z177" s="179">
        <f t="shared" si="115"/>
        <v>0</v>
      </c>
      <c r="AA177" s="179">
        <f t="shared" si="116"/>
        <v>0</v>
      </c>
      <c r="AB177" s="179">
        <f t="shared" si="117"/>
        <v>0</v>
      </c>
      <c r="AC177" s="179">
        <f t="shared" si="118"/>
        <v>0</v>
      </c>
      <c r="AD177" s="179">
        <f t="shared" si="119"/>
        <v>0</v>
      </c>
      <c r="AE177" s="179">
        <f t="shared" si="120"/>
        <v>0</v>
      </c>
      <c r="AF177" s="179">
        <f t="shared" si="121"/>
        <v>0</v>
      </c>
      <c r="AG177" s="179">
        <f t="shared" si="122"/>
        <v>0</v>
      </c>
      <c r="AH177" s="179">
        <f t="shared" si="123"/>
        <v>0</v>
      </c>
      <c r="AI177" s="179">
        <f t="shared" si="124"/>
        <v>0</v>
      </c>
      <c r="AJ177" s="180">
        <f t="shared" si="143"/>
        <v>0</v>
      </c>
      <c r="AK177" s="180">
        <f t="shared" si="144"/>
        <v>0</v>
      </c>
      <c r="AL177" s="180" t="str">
        <f t="shared" si="145"/>
        <v>0</v>
      </c>
      <c r="AM177" s="180" t="str">
        <f t="shared" si="152"/>
        <v>0</v>
      </c>
      <c r="AN177" s="180" t="str">
        <f t="shared" si="153"/>
        <v>0</v>
      </c>
      <c r="AO177" s="181" t="str">
        <f t="shared" si="146"/>
        <v>NON</v>
      </c>
      <c r="AP177" s="181" t="str">
        <f t="shared" si="164"/>
        <v>NON</v>
      </c>
      <c r="AQ177" s="181" t="str">
        <f t="shared" si="154"/>
        <v>NON</v>
      </c>
      <c r="AR177" s="181" t="str">
        <f t="shared" si="125"/>
        <v>NON</v>
      </c>
      <c r="AS177" s="182">
        <f t="shared" si="126"/>
        <v>0</v>
      </c>
      <c r="AT177" s="182">
        <f t="shared" si="127"/>
        <v>0</v>
      </c>
      <c r="AU177" s="182">
        <f t="shared" si="128"/>
        <v>0</v>
      </c>
      <c r="AV177" s="182">
        <f t="shared" si="129"/>
        <v>0</v>
      </c>
      <c r="AW177" s="182">
        <f t="shared" si="130"/>
        <v>1</v>
      </c>
      <c r="AX177" s="182">
        <f t="shared" si="131"/>
        <v>1</v>
      </c>
      <c r="AY177" s="182">
        <f t="shared" si="132"/>
        <v>1</v>
      </c>
      <c r="AZ177" s="182">
        <f t="shared" si="133"/>
        <v>1</v>
      </c>
      <c r="BA177" s="182">
        <f t="shared" si="134"/>
        <v>1</v>
      </c>
      <c r="BB177" s="183">
        <f t="shared" si="147"/>
        <v>0</v>
      </c>
      <c r="BC177" s="184">
        <f t="shared" si="157"/>
        <v>11</v>
      </c>
      <c r="BD177" s="184">
        <f t="shared" si="158"/>
        <v>11</v>
      </c>
      <c r="BE177" s="185">
        <f t="shared" si="159"/>
        <v>1</v>
      </c>
      <c r="BF177" s="185">
        <f t="shared" si="135"/>
        <v>1</v>
      </c>
      <c r="BG177" s="186">
        <f t="shared" si="148"/>
        <v>1</v>
      </c>
      <c r="BH177" s="187">
        <f t="shared" si="160"/>
        <v>1</v>
      </c>
      <c r="BI177" s="187">
        <f t="shared" si="161"/>
        <v>1</v>
      </c>
      <c r="BJ177" s="187" t="str">
        <f t="shared" si="162"/>
        <v>Faible</v>
      </c>
      <c r="BK177" s="187">
        <f t="shared" si="163"/>
        <v>1</v>
      </c>
      <c r="BL177" s="187">
        <f t="shared" si="136"/>
        <v>1</v>
      </c>
      <c r="BM177" s="187">
        <f t="shared" si="137"/>
        <v>0.5</v>
      </c>
      <c r="BN177" s="187">
        <f t="shared" si="138"/>
        <v>1</v>
      </c>
      <c r="BO177" s="186">
        <f t="shared" si="149"/>
        <v>0.5</v>
      </c>
      <c r="BP177" s="188" t="str">
        <f t="shared" si="150"/>
        <v>RISQUE MINIME</v>
      </c>
      <c r="BQ177" s="182">
        <f t="shared" si="139"/>
        <v>0</v>
      </c>
      <c r="BR177" s="182">
        <f t="shared" si="140"/>
        <v>0</v>
      </c>
      <c r="BS177" s="182">
        <f t="shared" si="141"/>
        <v>0</v>
      </c>
      <c r="BT177" s="182">
        <f t="shared" si="142"/>
        <v>0</v>
      </c>
      <c r="BU177" s="182">
        <f t="shared" si="151"/>
        <v>0</v>
      </c>
      <c r="BV177" s="159" t="str">
        <f t="shared" si="155"/>
        <v>NON</v>
      </c>
      <c r="BW177" s="105"/>
      <c r="BX177" s="105"/>
      <c r="BY177" s="105"/>
      <c r="BZ177" s="105"/>
      <c r="CA177" s="105"/>
      <c r="CB177" s="105"/>
      <c r="CC177" s="105"/>
      <c r="CD177" s="105"/>
      <c r="CE177" s="105"/>
      <c r="CF177" s="105"/>
      <c r="CG177" s="105"/>
      <c r="CH177" s="105"/>
      <c r="CI177" s="105"/>
      <c r="CJ177" s="105"/>
      <c r="CK177" s="105"/>
      <c r="CL177" s="105"/>
      <c r="CM177" s="105"/>
      <c r="CN177" s="105"/>
      <c r="CO177" s="105"/>
      <c r="CP177" s="105"/>
      <c r="CQ177" s="105"/>
      <c r="CR177" s="105"/>
      <c r="CS177" s="105"/>
      <c r="CT177" s="105"/>
      <c r="CU177" s="105"/>
      <c r="CV177" s="105"/>
      <c r="CW177" s="105"/>
      <c r="CX177" s="105"/>
      <c r="CY177" s="105"/>
      <c r="CZ177" s="105"/>
      <c r="DA177" s="105"/>
      <c r="DB177" s="105"/>
      <c r="DC177" s="105"/>
      <c r="DD177" s="105"/>
      <c r="DE177" s="105"/>
      <c r="DF177" s="105"/>
      <c r="DG177" s="105"/>
      <c r="DH177" s="105"/>
      <c r="DI177" s="105"/>
      <c r="DJ177" s="105"/>
      <c r="DK177" s="105"/>
      <c r="DL177" s="105"/>
      <c r="DM177" s="105"/>
      <c r="DN177" s="105"/>
      <c r="DO177" s="105"/>
      <c r="DP177" s="105"/>
      <c r="DQ177" s="105"/>
      <c r="DR177" s="105"/>
      <c r="DS177" s="105"/>
      <c r="DT177" s="105"/>
      <c r="DU177" s="105"/>
      <c r="DV177" s="105"/>
      <c r="DW177" s="105"/>
      <c r="DX177" s="105"/>
      <c r="DY177" s="105"/>
      <c r="DZ177" s="105"/>
      <c r="EA177" s="105"/>
      <c r="EB177" s="105"/>
      <c r="EC177" s="105"/>
      <c r="ED177" s="105"/>
      <c r="EE177" s="105"/>
      <c r="EF177" s="105"/>
      <c r="EG177" s="105"/>
      <c r="EH177" s="105"/>
      <c r="EI177" s="105"/>
      <c r="EJ177" s="105"/>
      <c r="EK177" s="105"/>
      <c r="EL177" s="105"/>
      <c r="EM177" s="105"/>
      <c r="EN177" s="105"/>
      <c r="EO177" s="105"/>
      <c r="EP177" s="105"/>
      <c r="EQ177" s="105"/>
      <c r="ER177" s="105"/>
      <c r="ES177" s="105"/>
      <c r="ET177" s="105"/>
      <c r="EU177" s="105"/>
      <c r="EV177" s="105"/>
      <c r="EW177" s="105"/>
      <c r="EX177" s="105"/>
      <c r="EY177" s="105"/>
      <c r="EZ177" s="105"/>
      <c r="FA177" s="105"/>
      <c r="FB177" s="105"/>
      <c r="FC177" s="105"/>
      <c r="FD177" s="105"/>
      <c r="FE177" s="105"/>
      <c r="FF177" s="105"/>
      <c r="FG177" s="105"/>
      <c r="FH177" s="105"/>
      <c r="FI177" s="105"/>
      <c r="FJ177" s="105"/>
      <c r="FK177" s="105"/>
      <c r="FL177" s="105"/>
      <c r="FM177" s="105"/>
      <c r="FN177" s="105"/>
      <c r="FO177" s="105"/>
      <c r="FP177" s="105"/>
      <c r="FQ177" s="105"/>
      <c r="FR177" s="105"/>
      <c r="FS177" s="105"/>
      <c r="FT177" s="105"/>
      <c r="FU177" s="105"/>
      <c r="FV177" s="105"/>
      <c r="FW177" s="105"/>
      <c r="FX177" s="105"/>
      <c r="FY177" s="105"/>
      <c r="FZ177" s="105"/>
      <c r="GA177" s="105"/>
      <c r="GB177" s="105"/>
      <c r="GC177" s="105"/>
      <c r="GD177" s="105"/>
      <c r="GE177" s="105"/>
      <c r="GF177" s="105"/>
      <c r="GG177" s="105"/>
      <c r="GH177" s="105"/>
      <c r="GI177" s="105"/>
      <c r="GJ177" s="105"/>
      <c r="GK177" s="105"/>
      <c r="GL177" s="105"/>
      <c r="GM177" s="105"/>
      <c r="GN177" s="105"/>
      <c r="GO177" s="105"/>
      <c r="GP177" s="105"/>
      <c r="GQ177" s="105"/>
      <c r="GR177" s="105"/>
      <c r="GS177" s="105"/>
      <c r="GT177" s="105"/>
      <c r="GU177" s="105"/>
      <c r="GV177" s="105"/>
      <c r="GW177" s="105"/>
      <c r="GX177" s="105"/>
      <c r="GY177" s="105"/>
      <c r="GZ177" s="105"/>
      <c r="HA177" s="105"/>
      <c r="HB177" s="105"/>
      <c r="HC177" s="105"/>
      <c r="HD177" s="105"/>
      <c r="HE177" s="105"/>
      <c r="HF177" s="105"/>
      <c r="HG177" s="105"/>
      <c r="HH177" s="105"/>
      <c r="HI177" s="105"/>
      <c r="HJ177" s="105"/>
      <c r="HK177" s="105"/>
      <c r="HL177" s="105"/>
      <c r="HM177" s="105"/>
      <c r="HN177" s="105"/>
      <c r="HO177" s="105"/>
      <c r="HP177" s="105"/>
      <c r="HQ177" s="105"/>
      <c r="HR177" s="105"/>
      <c r="HS177" s="105"/>
      <c r="HT177" s="105"/>
      <c r="HU177" s="105"/>
      <c r="HV177" s="105"/>
      <c r="HW177" s="105"/>
      <c r="HX177" s="105"/>
      <c r="HY177" s="105"/>
      <c r="HZ177" s="105"/>
      <c r="IA177" s="105"/>
      <c r="IB177" s="105"/>
    </row>
    <row r="178" spans="1:236" s="116" customFormat="1" ht="26.55" customHeight="1" x14ac:dyDescent="0.25">
      <c r="A178" s="79">
        <v>172</v>
      </c>
      <c r="B178" s="113"/>
      <c r="C178" s="113"/>
      <c r="D178" s="114"/>
      <c r="E178" s="114"/>
      <c r="F178" s="115"/>
      <c r="G178" s="123" t="s">
        <v>77</v>
      </c>
      <c r="H178" s="123" t="s">
        <v>77</v>
      </c>
      <c r="I178" s="123" t="s">
        <v>77</v>
      </c>
      <c r="J178" s="123" t="s">
        <v>77</v>
      </c>
      <c r="K178" s="123" t="s">
        <v>9</v>
      </c>
      <c r="L178" s="116" t="s">
        <v>8</v>
      </c>
      <c r="M178" s="116" t="s">
        <v>8</v>
      </c>
      <c r="N178" s="116" t="s">
        <v>8</v>
      </c>
      <c r="O178" s="116" t="s">
        <v>8</v>
      </c>
      <c r="P178" s="131" t="s">
        <v>77</v>
      </c>
      <c r="Q178" s="124" t="s">
        <v>35</v>
      </c>
      <c r="R178" s="174">
        <v>0</v>
      </c>
      <c r="S178" s="175" t="s">
        <v>59</v>
      </c>
      <c r="T178" s="175" t="s">
        <v>271</v>
      </c>
      <c r="U178" s="176" t="str">
        <f t="shared" si="156"/>
        <v>&lt; 30 mn</v>
      </c>
      <c r="V178" s="177" t="s">
        <v>32</v>
      </c>
      <c r="W178" s="178" t="s">
        <v>112</v>
      </c>
      <c r="X178" s="179">
        <f t="shared" si="113"/>
        <v>0</v>
      </c>
      <c r="Y178" s="179">
        <f t="shared" si="114"/>
        <v>0</v>
      </c>
      <c r="Z178" s="179">
        <f t="shared" si="115"/>
        <v>0</v>
      </c>
      <c r="AA178" s="179">
        <f t="shared" si="116"/>
        <v>0</v>
      </c>
      <c r="AB178" s="179">
        <f t="shared" si="117"/>
        <v>0</v>
      </c>
      <c r="AC178" s="179">
        <f t="shared" si="118"/>
        <v>0</v>
      </c>
      <c r="AD178" s="179">
        <f t="shared" si="119"/>
        <v>0</v>
      </c>
      <c r="AE178" s="179">
        <f t="shared" si="120"/>
        <v>0</v>
      </c>
      <c r="AF178" s="179">
        <f t="shared" si="121"/>
        <v>0</v>
      </c>
      <c r="AG178" s="179">
        <f t="shared" si="122"/>
        <v>0</v>
      </c>
      <c r="AH178" s="179">
        <f t="shared" si="123"/>
        <v>0</v>
      </c>
      <c r="AI178" s="179">
        <f t="shared" si="124"/>
        <v>0</v>
      </c>
      <c r="AJ178" s="180">
        <f t="shared" si="143"/>
        <v>0</v>
      </c>
      <c r="AK178" s="180">
        <f t="shared" si="144"/>
        <v>0</v>
      </c>
      <c r="AL178" s="180" t="str">
        <f t="shared" si="145"/>
        <v>0</v>
      </c>
      <c r="AM178" s="180" t="str">
        <f t="shared" si="152"/>
        <v>0</v>
      </c>
      <c r="AN178" s="180" t="str">
        <f t="shared" si="153"/>
        <v>0</v>
      </c>
      <c r="AO178" s="181" t="str">
        <f t="shared" si="146"/>
        <v>NON</v>
      </c>
      <c r="AP178" s="181" t="str">
        <f t="shared" si="164"/>
        <v>NON</v>
      </c>
      <c r="AQ178" s="181" t="str">
        <f t="shared" si="154"/>
        <v>NON</v>
      </c>
      <c r="AR178" s="181" t="str">
        <f t="shared" si="125"/>
        <v>NON</v>
      </c>
      <c r="AS178" s="182">
        <f t="shared" si="126"/>
        <v>0</v>
      </c>
      <c r="AT178" s="182">
        <f t="shared" si="127"/>
        <v>0</v>
      </c>
      <c r="AU178" s="182">
        <f t="shared" si="128"/>
        <v>0</v>
      </c>
      <c r="AV178" s="182">
        <f t="shared" si="129"/>
        <v>0</v>
      </c>
      <c r="AW178" s="182">
        <f t="shared" si="130"/>
        <v>1</v>
      </c>
      <c r="AX178" s="182">
        <f t="shared" si="131"/>
        <v>1</v>
      </c>
      <c r="AY178" s="182">
        <f t="shared" si="132"/>
        <v>1</v>
      </c>
      <c r="AZ178" s="182">
        <f t="shared" si="133"/>
        <v>1</v>
      </c>
      <c r="BA178" s="182">
        <f t="shared" si="134"/>
        <v>1</v>
      </c>
      <c r="BB178" s="183">
        <f t="shared" si="147"/>
        <v>0</v>
      </c>
      <c r="BC178" s="184">
        <f t="shared" si="157"/>
        <v>11</v>
      </c>
      <c r="BD178" s="184">
        <f t="shared" si="158"/>
        <v>11</v>
      </c>
      <c r="BE178" s="185">
        <f t="shared" si="159"/>
        <v>1</v>
      </c>
      <c r="BF178" s="185">
        <f t="shared" si="135"/>
        <v>1</v>
      </c>
      <c r="BG178" s="186">
        <f t="shared" si="148"/>
        <v>1</v>
      </c>
      <c r="BH178" s="187">
        <f t="shared" si="160"/>
        <v>1</v>
      </c>
      <c r="BI178" s="187">
        <f t="shared" si="161"/>
        <v>1</v>
      </c>
      <c r="BJ178" s="187" t="str">
        <f t="shared" si="162"/>
        <v>Faible</v>
      </c>
      <c r="BK178" s="187">
        <f t="shared" si="163"/>
        <v>1</v>
      </c>
      <c r="BL178" s="187">
        <f t="shared" si="136"/>
        <v>1</v>
      </c>
      <c r="BM178" s="187">
        <f t="shared" si="137"/>
        <v>0.5</v>
      </c>
      <c r="BN178" s="187">
        <f t="shared" si="138"/>
        <v>1</v>
      </c>
      <c r="BO178" s="186">
        <f t="shared" si="149"/>
        <v>0.5</v>
      </c>
      <c r="BP178" s="188" t="str">
        <f t="shared" si="150"/>
        <v>RISQUE MINIME</v>
      </c>
      <c r="BQ178" s="182">
        <f t="shared" si="139"/>
        <v>0</v>
      </c>
      <c r="BR178" s="182">
        <f t="shared" si="140"/>
        <v>0</v>
      </c>
      <c r="BS178" s="182">
        <f t="shared" si="141"/>
        <v>0</v>
      </c>
      <c r="BT178" s="182">
        <f t="shared" si="142"/>
        <v>0</v>
      </c>
      <c r="BU178" s="182">
        <f t="shared" si="151"/>
        <v>0</v>
      </c>
      <c r="BV178" s="159" t="str">
        <f t="shared" si="155"/>
        <v>NON</v>
      </c>
      <c r="BW178" s="105"/>
      <c r="BX178" s="105"/>
      <c r="BY178" s="105"/>
      <c r="BZ178" s="105"/>
      <c r="CA178" s="105"/>
      <c r="CB178" s="105"/>
      <c r="CC178" s="105"/>
      <c r="CD178" s="105"/>
      <c r="CE178" s="105"/>
      <c r="CF178" s="105"/>
      <c r="CG178" s="105"/>
      <c r="CH178" s="105"/>
      <c r="CI178" s="105"/>
      <c r="CJ178" s="105"/>
      <c r="CK178" s="105"/>
      <c r="CL178" s="105"/>
      <c r="CM178" s="105"/>
      <c r="CN178" s="105"/>
      <c r="CO178" s="105"/>
      <c r="CP178" s="105"/>
      <c r="CQ178" s="105"/>
      <c r="CR178" s="105"/>
      <c r="CS178" s="105"/>
      <c r="CT178" s="105"/>
      <c r="CU178" s="105"/>
      <c r="CV178" s="105"/>
      <c r="CW178" s="105"/>
      <c r="CX178" s="105"/>
      <c r="CY178" s="105"/>
      <c r="CZ178" s="105"/>
      <c r="DA178" s="105"/>
      <c r="DB178" s="105"/>
      <c r="DC178" s="105"/>
      <c r="DD178" s="105"/>
      <c r="DE178" s="105"/>
      <c r="DF178" s="105"/>
      <c r="DG178" s="105"/>
      <c r="DH178" s="105"/>
      <c r="DI178" s="105"/>
      <c r="DJ178" s="105"/>
      <c r="DK178" s="105"/>
      <c r="DL178" s="105"/>
      <c r="DM178" s="105"/>
      <c r="DN178" s="105"/>
      <c r="DO178" s="105"/>
      <c r="DP178" s="105"/>
      <c r="DQ178" s="105"/>
      <c r="DR178" s="105"/>
      <c r="DS178" s="105"/>
      <c r="DT178" s="105"/>
      <c r="DU178" s="105"/>
      <c r="DV178" s="105"/>
      <c r="DW178" s="105"/>
      <c r="DX178" s="105"/>
      <c r="DY178" s="105"/>
      <c r="DZ178" s="105"/>
      <c r="EA178" s="105"/>
      <c r="EB178" s="105"/>
      <c r="EC178" s="105"/>
      <c r="ED178" s="105"/>
      <c r="EE178" s="105"/>
      <c r="EF178" s="105"/>
      <c r="EG178" s="105"/>
      <c r="EH178" s="105"/>
      <c r="EI178" s="105"/>
      <c r="EJ178" s="105"/>
      <c r="EK178" s="105"/>
      <c r="EL178" s="105"/>
      <c r="EM178" s="105"/>
      <c r="EN178" s="105"/>
      <c r="EO178" s="105"/>
      <c r="EP178" s="105"/>
      <c r="EQ178" s="105"/>
      <c r="ER178" s="105"/>
      <c r="ES178" s="105"/>
      <c r="ET178" s="105"/>
      <c r="EU178" s="105"/>
      <c r="EV178" s="105"/>
      <c r="EW178" s="105"/>
      <c r="EX178" s="105"/>
      <c r="EY178" s="105"/>
      <c r="EZ178" s="105"/>
      <c r="FA178" s="105"/>
      <c r="FB178" s="105"/>
      <c r="FC178" s="105"/>
      <c r="FD178" s="105"/>
      <c r="FE178" s="105"/>
      <c r="FF178" s="105"/>
      <c r="FG178" s="105"/>
      <c r="FH178" s="105"/>
      <c r="FI178" s="105"/>
      <c r="FJ178" s="105"/>
      <c r="FK178" s="105"/>
      <c r="FL178" s="105"/>
      <c r="FM178" s="105"/>
      <c r="FN178" s="105"/>
      <c r="FO178" s="105"/>
      <c r="FP178" s="105"/>
      <c r="FQ178" s="105"/>
      <c r="FR178" s="105"/>
      <c r="FS178" s="105"/>
      <c r="FT178" s="105"/>
      <c r="FU178" s="105"/>
      <c r="FV178" s="105"/>
      <c r="FW178" s="105"/>
      <c r="FX178" s="105"/>
      <c r="FY178" s="105"/>
      <c r="FZ178" s="105"/>
      <c r="GA178" s="105"/>
      <c r="GB178" s="105"/>
      <c r="GC178" s="105"/>
      <c r="GD178" s="105"/>
      <c r="GE178" s="105"/>
      <c r="GF178" s="105"/>
      <c r="GG178" s="105"/>
      <c r="GH178" s="105"/>
      <c r="GI178" s="105"/>
      <c r="GJ178" s="105"/>
      <c r="GK178" s="105"/>
      <c r="GL178" s="105"/>
      <c r="GM178" s="105"/>
      <c r="GN178" s="105"/>
      <c r="GO178" s="105"/>
      <c r="GP178" s="105"/>
      <c r="GQ178" s="105"/>
      <c r="GR178" s="105"/>
      <c r="GS178" s="105"/>
      <c r="GT178" s="105"/>
      <c r="GU178" s="105"/>
      <c r="GV178" s="105"/>
      <c r="GW178" s="105"/>
      <c r="GX178" s="105"/>
      <c r="GY178" s="105"/>
      <c r="GZ178" s="105"/>
      <c r="HA178" s="105"/>
      <c r="HB178" s="105"/>
      <c r="HC178" s="105"/>
      <c r="HD178" s="105"/>
      <c r="HE178" s="105"/>
      <c r="HF178" s="105"/>
      <c r="HG178" s="105"/>
      <c r="HH178" s="105"/>
      <c r="HI178" s="105"/>
      <c r="HJ178" s="105"/>
      <c r="HK178" s="105"/>
      <c r="HL178" s="105"/>
      <c r="HM178" s="105"/>
      <c r="HN178" s="105"/>
      <c r="HO178" s="105"/>
      <c r="HP178" s="105"/>
      <c r="HQ178" s="105"/>
      <c r="HR178" s="105"/>
      <c r="HS178" s="105"/>
      <c r="HT178" s="105"/>
      <c r="HU178" s="105"/>
      <c r="HV178" s="105"/>
      <c r="HW178" s="105"/>
      <c r="HX178" s="105"/>
      <c r="HY178" s="105"/>
      <c r="HZ178" s="105"/>
      <c r="IA178" s="105"/>
      <c r="IB178" s="105"/>
    </row>
    <row r="179" spans="1:236" s="116" customFormat="1" ht="26.55" customHeight="1" x14ac:dyDescent="0.25">
      <c r="A179" s="79">
        <v>173</v>
      </c>
      <c r="B179" s="113"/>
      <c r="C179" s="113"/>
      <c r="D179" s="114"/>
      <c r="E179" s="114"/>
      <c r="F179" s="115"/>
      <c r="G179" s="123" t="s">
        <v>77</v>
      </c>
      <c r="H179" s="123" t="s">
        <v>77</v>
      </c>
      <c r="I179" s="123" t="s">
        <v>77</v>
      </c>
      <c r="J179" s="123" t="s">
        <v>77</v>
      </c>
      <c r="K179" s="123" t="s">
        <v>9</v>
      </c>
      <c r="L179" s="116" t="s">
        <v>8</v>
      </c>
      <c r="M179" s="116" t="s">
        <v>8</v>
      </c>
      <c r="N179" s="116" t="s">
        <v>8</v>
      </c>
      <c r="O179" s="116" t="s">
        <v>8</v>
      </c>
      <c r="P179" s="131" t="s">
        <v>77</v>
      </c>
      <c r="Q179" s="124" t="s">
        <v>35</v>
      </c>
      <c r="R179" s="174">
        <v>0</v>
      </c>
      <c r="S179" s="175" t="s">
        <v>59</v>
      </c>
      <c r="T179" s="175" t="s">
        <v>271</v>
      </c>
      <c r="U179" s="176" t="str">
        <f t="shared" si="156"/>
        <v>&lt; 30 mn</v>
      </c>
      <c r="V179" s="177" t="s">
        <v>32</v>
      </c>
      <c r="W179" s="178" t="s">
        <v>112</v>
      </c>
      <c r="X179" s="179">
        <f t="shared" si="113"/>
        <v>0</v>
      </c>
      <c r="Y179" s="179">
        <f t="shared" si="114"/>
        <v>0</v>
      </c>
      <c r="Z179" s="179">
        <f t="shared" si="115"/>
        <v>0</v>
      </c>
      <c r="AA179" s="179">
        <f t="shared" si="116"/>
        <v>0</v>
      </c>
      <c r="AB179" s="179">
        <f t="shared" si="117"/>
        <v>0</v>
      </c>
      <c r="AC179" s="179">
        <f t="shared" si="118"/>
        <v>0</v>
      </c>
      <c r="AD179" s="179">
        <f t="shared" si="119"/>
        <v>0</v>
      </c>
      <c r="AE179" s="179">
        <f t="shared" si="120"/>
        <v>0</v>
      </c>
      <c r="AF179" s="179">
        <f t="shared" si="121"/>
        <v>0</v>
      </c>
      <c r="AG179" s="179">
        <f t="shared" si="122"/>
        <v>0</v>
      </c>
      <c r="AH179" s="179">
        <f t="shared" si="123"/>
        <v>0</v>
      </c>
      <c r="AI179" s="179">
        <f t="shared" si="124"/>
        <v>0</v>
      </c>
      <c r="AJ179" s="180">
        <f t="shared" si="143"/>
        <v>0</v>
      </c>
      <c r="AK179" s="180">
        <f t="shared" si="144"/>
        <v>0</v>
      </c>
      <c r="AL179" s="180" t="str">
        <f t="shared" si="145"/>
        <v>0</v>
      </c>
      <c r="AM179" s="180" t="str">
        <f t="shared" si="152"/>
        <v>0</v>
      </c>
      <c r="AN179" s="180" t="str">
        <f t="shared" si="153"/>
        <v>0</v>
      </c>
      <c r="AO179" s="181" t="str">
        <f t="shared" si="146"/>
        <v>NON</v>
      </c>
      <c r="AP179" s="181" t="str">
        <f t="shared" si="164"/>
        <v>NON</v>
      </c>
      <c r="AQ179" s="181" t="str">
        <f t="shared" si="154"/>
        <v>NON</v>
      </c>
      <c r="AR179" s="181" t="str">
        <f t="shared" si="125"/>
        <v>NON</v>
      </c>
      <c r="AS179" s="182">
        <f t="shared" si="126"/>
        <v>0</v>
      </c>
      <c r="AT179" s="182">
        <f t="shared" si="127"/>
        <v>0</v>
      </c>
      <c r="AU179" s="182">
        <f t="shared" si="128"/>
        <v>0</v>
      </c>
      <c r="AV179" s="182">
        <f t="shared" si="129"/>
        <v>0</v>
      </c>
      <c r="AW179" s="182">
        <f t="shared" si="130"/>
        <v>1</v>
      </c>
      <c r="AX179" s="182">
        <f t="shared" si="131"/>
        <v>1</v>
      </c>
      <c r="AY179" s="182">
        <f t="shared" si="132"/>
        <v>1</v>
      </c>
      <c r="AZ179" s="182">
        <f t="shared" si="133"/>
        <v>1</v>
      </c>
      <c r="BA179" s="182">
        <f t="shared" si="134"/>
        <v>1</v>
      </c>
      <c r="BB179" s="183">
        <f t="shared" si="147"/>
        <v>0</v>
      </c>
      <c r="BC179" s="184">
        <f t="shared" si="157"/>
        <v>11</v>
      </c>
      <c r="BD179" s="184">
        <f t="shared" si="158"/>
        <v>11</v>
      </c>
      <c r="BE179" s="185">
        <f t="shared" si="159"/>
        <v>1</v>
      </c>
      <c r="BF179" s="185">
        <f t="shared" si="135"/>
        <v>1</v>
      </c>
      <c r="BG179" s="186">
        <f t="shared" si="148"/>
        <v>1</v>
      </c>
      <c r="BH179" s="187">
        <f t="shared" si="160"/>
        <v>1</v>
      </c>
      <c r="BI179" s="187">
        <f t="shared" si="161"/>
        <v>1</v>
      </c>
      <c r="BJ179" s="187" t="str">
        <f t="shared" si="162"/>
        <v>Faible</v>
      </c>
      <c r="BK179" s="187">
        <f t="shared" si="163"/>
        <v>1</v>
      </c>
      <c r="BL179" s="187">
        <f t="shared" si="136"/>
        <v>1</v>
      </c>
      <c r="BM179" s="187">
        <f t="shared" si="137"/>
        <v>0.5</v>
      </c>
      <c r="BN179" s="187">
        <f t="shared" si="138"/>
        <v>1</v>
      </c>
      <c r="BO179" s="186">
        <f t="shared" si="149"/>
        <v>0.5</v>
      </c>
      <c r="BP179" s="188" t="str">
        <f t="shared" si="150"/>
        <v>RISQUE MINIME</v>
      </c>
      <c r="BQ179" s="182">
        <f t="shared" si="139"/>
        <v>0</v>
      </c>
      <c r="BR179" s="182">
        <f t="shared" si="140"/>
        <v>0</v>
      </c>
      <c r="BS179" s="182">
        <f t="shared" si="141"/>
        <v>0</v>
      </c>
      <c r="BT179" s="182">
        <f t="shared" si="142"/>
        <v>0</v>
      </c>
      <c r="BU179" s="182">
        <f t="shared" si="151"/>
        <v>0</v>
      </c>
      <c r="BV179" s="159" t="str">
        <f t="shared" si="155"/>
        <v>NON</v>
      </c>
      <c r="BW179" s="105"/>
      <c r="BX179" s="105"/>
      <c r="BY179" s="105"/>
      <c r="BZ179" s="105"/>
      <c r="CA179" s="105"/>
      <c r="CB179" s="105"/>
      <c r="CC179" s="105"/>
      <c r="CD179" s="105"/>
      <c r="CE179" s="105"/>
      <c r="CF179" s="105"/>
      <c r="CG179" s="105"/>
      <c r="CH179" s="105"/>
      <c r="CI179" s="105"/>
      <c r="CJ179" s="105"/>
      <c r="CK179" s="105"/>
      <c r="CL179" s="105"/>
      <c r="CM179" s="105"/>
      <c r="CN179" s="105"/>
      <c r="CO179" s="105"/>
      <c r="CP179" s="105"/>
      <c r="CQ179" s="105"/>
      <c r="CR179" s="105"/>
      <c r="CS179" s="105"/>
      <c r="CT179" s="105"/>
      <c r="CU179" s="105"/>
      <c r="CV179" s="105"/>
      <c r="CW179" s="105"/>
      <c r="CX179" s="105"/>
      <c r="CY179" s="105"/>
      <c r="CZ179" s="105"/>
      <c r="DA179" s="105"/>
      <c r="DB179" s="105"/>
      <c r="DC179" s="105"/>
      <c r="DD179" s="105"/>
      <c r="DE179" s="105"/>
      <c r="DF179" s="105"/>
      <c r="DG179" s="105"/>
      <c r="DH179" s="105"/>
      <c r="DI179" s="105"/>
      <c r="DJ179" s="105"/>
      <c r="DK179" s="105"/>
      <c r="DL179" s="105"/>
      <c r="DM179" s="105"/>
      <c r="DN179" s="105"/>
      <c r="DO179" s="105"/>
      <c r="DP179" s="105"/>
      <c r="DQ179" s="105"/>
      <c r="DR179" s="105"/>
      <c r="DS179" s="105"/>
      <c r="DT179" s="105"/>
      <c r="DU179" s="105"/>
      <c r="DV179" s="105"/>
      <c r="DW179" s="105"/>
      <c r="DX179" s="105"/>
      <c r="DY179" s="105"/>
      <c r="DZ179" s="105"/>
      <c r="EA179" s="105"/>
      <c r="EB179" s="105"/>
      <c r="EC179" s="105"/>
      <c r="ED179" s="105"/>
      <c r="EE179" s="105"/>
      <c r="EF179" s="105"/>
      <c r="EG179" s="105"/>
      <c r="EH179" s="105"/>
      <c r="EI179" s="105"/>
      <c r="EJ179" s="105"/>
      <c r="EK179" s="105"/>
      <c r="EL179" s="105"/>
      <c r="EM179" s="105"/>
      <c r="EN179" s="105"/>
      <c r="EO179" s="105"/>
      <c r="EP179" s="105"/>
      <c r="EQ179" s="105"/>
      <c r="ER179" s="105"/>
      <c r="ES179" s="105"/>
      <c r="ET179" s="105"/>
      <c r="EU179" s="105"/>
      <c r="EV179" s="105"/>
      <c r="EW179" s="105"/>
      <c r="EX179" s="105"/>
      <c r="EY179" s="105"/>
      <c r="EZ179" s="105"/>
      <c r="FA179" s="105"/>
      <c r="FB179" s="105"/>
      <c r="FC179" s="105"/>
      <c r="FD179" s="105"/>
      <c r="FE179" s="105"/>
      <c r="FF179" s="105"/>
      <c r="FG179" s="105"/>
      <c r="FH179" s="105"/>
      <c r="FI179" s="105"/>
      <c r="FJ179" s="105"/>
      <c r="FK179" s="105"/>
      <c r="FL179" s="105"/>
      <c r="FM179" s="105"/>
      <c r="FN179" s="105"/>
      <c r="FO179" s="105"/>
      <c r="FP179" s="105"/>
      <c r="FQ179" s="105"/>
      <c r="FR179" s="105"/>
      <c r="FS179" s="105"/>
      <c r="FT179" s="105"/>
      <c r="FU179" s="105"/>
      <c r="FV179" s="105"/>
      <c r="FW179" s="105"/>
      <c r="FX179" s="105"/>
      <c r="FY179" s="105"/>
      <c r="FZ179" s="105"/>
      <c r="GA179" s="105"/>
      <c r="GB179" s="105"/>
      <c r="GC179" s="105"/>
      <c r="GD179" s="105"/>
      <c r="GE179" s="105"/>
      <c r="GF179" s="105"/>
      <c r="GG179" s="105"/>
      <c r="GH179" s="105"/>
      <c r="GI179" s="105"/>
      <c r="GJ179" s="105"/>
      <c r="GK179" s="105"/>
      <c r="GL179" s="105"/>
      <c r="GM179" s="105"/>
      <c r="GN179" s="105"/>
      <c r="GO179" s="105"/>
      <c r="GP179" s="105"/>
      <c r="GQ179" s="105"/>
      <c r="GR179" s="105"/>
      <c r="GS179" s="105"/>
      <c r="GT179" s="105"/>
      <c r="GU179" s="105"/>
      <c r="GV179" s="105"/>
      <c r="GW179" s="105"/>
      <c r="GX179" s="105"/>
      <c r="GY179" s="105"/>
      <c r="GZ179" s="105"/>
      <c r="HA179" s="105"/>
      <c r="HB179" s="105"/>
      <c r="HC179" s="105"/>
      <c r="HD179" s="105"/>
      <c r="HE179" s="105"/>
      <c r="HF179" s="105"/>
      <c r="HG179" s="105"/>
      <c r="HH179" s="105"/>
      <c r="HI179" s="105"/>
      <c r="HJ179" s="105"/>
      <c r="HK179" s="105"/>
      <c r="HL179" s="105"/>
      <c r="HM179" s="105"/>
      <c r="HN179" s="105"/>
      <c r="HO179" s="105"/>
      <c r="HP179" s="105"/>
      <c r="HQ179" s="105"/>
      <c r="HR179" s="105"/>
      <c r="HS179" s="105"/>
      <c r="HT179" s="105"/>
      <c r="HU179" s="105"/>
      <c r="HV179" s="105"/>
      <c r="HW179" s="105"/>
      <c r="HX179" s="105"/>
      <c r="HY179" s="105"/>
      <c r="HZ179" s="105"/>
      <c r="IA179" s="105"/>
      <c r="IB179" s="105"/>
    </row>
    <row r="180" spans="1:236" s="116" customFormat="1" ht="26.55" customHeight="1" x14ac:dyDescent="0.25">
      <c r="A180" s="79">
        <v>174</v>
      </c>
      <c r="B180" s="113"/>
      <c r="C180" s="113"/>
      <c r="D180" s="114"/>
      <c r="E180" s="114"/>
      <c r="F180" s="115"/>
      <c r="G180" s="123" t="s">
        <v>77</v>
      </c>
      <c r="H180" s="123" t="s">
        <v>77</v>
      </c>
      <c r="I180" s="123" t="s">
        <v>77</v>
      </c>
      <c r="J180" s="123" t="s">
        <v>77</v>
      </c>
      <c r="K180" s="123" t="s">
        <v>9</v>
      </c>
      <c r="L180" s="116" t="s">
        <v>8</v>
      </c>
      <c r="M180" s="116" t="s">
        <v>8</v>
      </c>
      <c r="N180" s="116" t="s">
        <v>8</v>
      </c>
      <c r="O180" s="116" t="s">
        <v>8</v>
      </c>
      <c r="P180" s="131" t="s">
        <v>77</v>
      </c>
      <c r="Q180" s="124" t="s">
        <v>35</v>
      </c>
      <c r="R180" s="174">
        <v>0</v>
      </c>
      <c r="S180" s="175" t="s">
        <v>59</v>
      </c>
      <c r="T180" s="175" t="s">
        <v>271</v>
      </c>
      <c r="U180" s="176" t="str">
        <f t="shared" si="156"/>
        <v>&lt; 30 mn</v>
      </c>
      <c r="V180" s="177" t="s">
        <v>32</v>
      </c>
      <c r="W180" s="178" t="s">
        <v>112</v>
      </c>
      <c r="X180" s="179">
        <f t="shared" si="113"/>
        <v>0</v>
      </c>
      <c r="Y180" s="179">
        <f t="shared" si="114"/>
        <v>0</v>
      </c>
      <c r="Z180" s="179">
        <f t="shared" si="115"/>
        <v>0</v>
      </c>
      <c r="AA180" s="179">
        <f t="shared" si="116"/>
        <v>0</v>
      </c>
      <c r="AB180" s="179">
        <f t="shared" si="117"/>
        <v>0</v>
      </c>
      <c r="AC180" s="179">
        <f t="shared" si="118"/>
        <v>0</v>
      </c>
      <c r="AD180" s="179">
        <f t="shared" si="119"/>
        <v>0</v>
      </c>
      <c r="AE180" s="179">
        <f t="shared" si="120"/>
        <v>0</v>
      </c>
      <c r="AF180" s="179">
        <f t="shared" si="121"/>
        <v>0</v>
      </c>
      <c r="AG180" s="179">
        <f t="shared" si="122"/>
        <v>0</v>
      </c>
      <c r="AH180" s="179">
        <f t="shared" si="123"/>
        <v>0</v>
      </c>
      <c r="AI180" s="179">
        <f t="shared" si="124"/>
        <v>0</v>
      </c>
      <c r="AJ180" s="180">
        <f t="shared" si="143"/>
        <v>0</v>
      </c>
      <c r="AK180" s="180">
        <f t="shared" si="144"/>
        <v>0</v>
      </c>
      <c r="AL180" s="180" t="str">
        <f t="shared" si="145"/>
        <v>0</v>
      </c>
      <c r="AM180" s="180" t="str">
        <f t="shared" si="152"/>
        <v>0</v>
      </c>
      <c r="AN180" s="180" t="str">
        <f t="shared" si="153"/>
        <v>0</v>
      </c>
      <c r="AO180" s="181" t="str">
        <f t="shared" si="146"/>
        <v>NON</v>
      </c>
      <c r="AP180" s="181" t="str">
        <f t="shared" si="164"/>
        <v>NON</v>
      </c>
      <c r="AQ180" s="181" t="str">
        <f t="shared" si="154"/>
        <v>NON</v>
      </c>
      <c r="AR180" s="181" t="str">
        <f t="shared" si="125"/>
        <v>NON</v>
      </c>
      <c r="AS180" s="182">
        <f t="shared" si="126"/>
        <v>0</v>
      </c>
      <c r="AT180" s="182">
        <f t="shared" si="127"/>
        <v>0</v>
      </c>
      <c r="AU180" s="182">
        <f t="shared" si="128"/>
        <v>0</v>
      </c>
      <c r="AV180" s="182">
        <f t="shared" si="129"/>
        <v>0</v>
      </c>
      <c r="AW180" s="182">
        <f t="shared" si="130"/>
        <v>1</v>
      </c>
      <c r="AX180" s="182">
        <f t="shared" si="131"/>
        <v>1</v>
      </c>
      <c r="AY180" s="182">
        <f t="shared" si="132"/>
        <v>1</v>
      </c>
      <c r="AZ180" s="182">
        <f t="shared" si="133"/>
        <v>1</v>
      </c>
      <c r="BA180" s="182">
        <f t="shared" si="134"/>
        <v>1</v>
      </c>
      <c r="BB180" s="183">
        <f t="shared" si="147"/>
        <v>0</v>
      </c>
      <c r="BC180" s="184">
        <f t="shared" si="157"/>
        <v>11</v>
      </c>
      <c r="BD180" s="184">
        <f t="shared" si="158"/>
        <v>11</v>
      </c>
      <c r="BE180" s="185">
        <f t="shared" si="159"/>
        <v>1</v>
      </c>
      <c r="BF180" s="185">
        <f t="shared" si="135"/>
        <v>1</v>
      </c>
      <c r="BG180" s="186">
        <f t="shared" si="148"/>
        <v>1</v>
      </c>
      <c r="BH180" s="187">
        <f t="shared" si="160"/>
        <v>1</v>
      </c>
      <c r="BI180" s="187">
        <f t="shared" si="161"/>
        <v>1</v>
      </c>
      <c r="BJ180" s="187" t="str">
        <f t="shared" si="162"/>
        <v>Faible</v>
      </c>
      <c r="BK180" s="187">
        <f t="shared" si="163"/>
        <v>1</v>
      </c>
      <c r="BL180" s="187">
        <f t="shared" si="136"/>
        <v>1</v>
      </c>
      <c r="BM180" s="187">
        <f t="shared" si="137"/>
        <v>0.5</v>
      </c>
      <c r="BN180" s="187">
        <f t="shared" si="138"/>
        <v>1</v>
      </c>
      <c r="BO180" s="186">
        <f t="shared" si="149"/>
        <v>0.5</v>
      </c>
      <c r="BP180" s="188" t="str">
        <f t="shared" si="150"/>
        <v>RISQUE MINIME</v>
      </c>
      <c r="BQ180" s="182">
        <f t="shared" si="139"/>
        <v>0</v>
      </c>
      <c r="BR180" s="182">
        <f t="shared" si="140"/>
        <v>0</v>
      </c>
      <c r="BS180" s="182">
        <f t="shared" si="141"/>
        <v>0</v>
      </c>
      <c r="BT180" s="182">
        <f t="shared" si="142"/>
        <v>0</v>
      </c>
      <c r="BU180" s="182">
        <f t="shared" si="151"/>
        <v>0</v>
      </c>
      <c r="BV180" s="159" t="str">
        <f t="shared" si="155"/>
        <v>NON</v>
      </c>
      <c r="BW180" s="105"/>
      <c r="BX180" s="105"/>
      <c r="BY180" s="105"/>
      <c r="BZ180" s="105"/>
      <c r="CA180" s="105"/>
      <c r="CB180" s="105"/>
      <c r="CC180" s="105"/>
      <c r="CD180" s="105"/>
      <c r="CE180" s="105"/>
      <c r="CF180" s="105"/>
      <c r="CG180" s="105"/>
      <c r="CH180" s="105"/>
      <c r="CI180" s="105"/>
      <c r="CJ180" s="105"/>
      <c r="CK180" s="105"/>
      <c r="CL180" s="105"/>
      <c r="CM180" s="105"/>
      <c r="CN180" s="105"/>
      <c r="CO180" s="105"/>
      <c r="CP180" s="105"/>
      <c r="CQ180" s="105"/>
      <c r="CR180" s="105"/>
      <c r="CS180" s="105"/>
      <c r="CT180" s="105"/>
      <c r="CU180" s="105"/>
      <c r="CV180" s="105"/>
      <c r="CW180" s="105"/>
      <c r="CX180" s="105"/>
      <c r="CY180" s="105"/>
      <c r="CZ180" s="105"/>
      <c r="DA180" s="105"/>
      <c r="DB180" s="105"/>
      <c r="DC180" s="105"/>
      <c r="DD180" s="105"/>
      <c r="DE180" s="105"/>
      <c r="DF180" s="105"/>
      <c r="DG180" s="105"/>
      <c r="DH180" s="105"/>
      <c r="DI180" s="105"/>
      <c r="DJ180" s="105"/>
      <c r="DK180" s="105"/>
      <c r="DL180" s="105"/>
      <c r="DM180" s="105"/>
      <c r="DN180" s="105"/>
      <c r="DO180" s="105"/>
      <c r="DP180" s="105"/>
      <c r="DQ180" s="105"/>
      <c r="DR180" s="105"/>
      <c r="DS180" s="105"/>
      <c r="DT180" s="105"/>
      <c r="DU180" s="105"/>
      <c r="DV180" s="105"/>
      <c r="DW180" s="105"/>
      <c r="DX180" s="105"/>
      <c r="DY180" s="105"/>
      <c r="DZ180" s="105"/>
      <c r="EA180" s="105"/>
      <c r="EB180" s="105"/>
      <c r="EC180" s="105"/>
      <c r="ED180" s="105"/>
      <c r="EE180" s="105"/>
      <c r="EF180" s="105"/>
      <c r="EG180" s="105"/>
      <c r="EH180" s="105"/>
      <c r="EI180" s="105"/>
      <c r="EJ180" s="105"/>
      <c r="EK180" s="105"/>
      <c r="EL180" s="105"/>
      <c r="EM180" s="105"/>
      <c r="EN180" s="105"/>
      <c r="EO180" s="105"/>
      <c r="EP180" s="105"/>
      <c r="EQ180" s="105"/>
      <c r="ER180" s="105"/>
      <c r="ES180" s="105"/>
      <c r="ET180" s="105"/>
      <c r="EU180" s="105"/>
      <c r="EV180" s="105"/>
      <c r="EW180" s="105"/>
      <c r="EX180" s="105"/>
      <c r="EY180" s="105"/>
      <c r="EZ180" s="105"/>
      <c r="FA180" s="105"/>
      <c r="FB180" s="105"/>
      <c r="FC180" s="105"/>
      <c r="FD180" s="105"/>
      <c r="FE180" s="105"/>
      <c r="FF180" s="105"/>
      <c r="FG180" s="105"/>
      <c r="FH180" s="105"/>
      <c r="FI180" s="105"/>
      <c r="FJ180" s="105"/>
      <c r="FK180" s="105"/>
      <c r="FL180" s="105"/>
      <c r="FM180" s="105"/>
      <c r="FN180" s="105"/>
      <c r="FO180" s="105"/>
      <c r="FP180" s="105"/>
      <c r="FQ180" s="105"/>
      <c r="FR180" s="105"/>
      <c r="FS180" s="105"/>
      <c r="FT180" s="105"/>
      <c r="FU180" s="105"/>
      <c r="FV180" s="105"/>
      <c r="FW180" s="105"/>
      <c r="FX180" s="105"/>
      <c r="FY180" s="105"/>
      <c r="FZ180" s="105"/>
      <c r="GA180" s="105"/>
      <c r="GB180" s="105"/>
      <c r="GC180" s="105"/>
      <c r="GD180" s="105"/>
      <c r="GE180" s="105"/>
      <c r="GF180" s="105"/>
      <c r="GG180" s="105"/>
      <c r="GH180" s="105"/>
      <c r="GI180" s="105"/>
      <c r="GJ180" s="105"/>
      <c r="GK180" s="105"/>
      <c r="GL180" s="105"/>
      <c r="GM180" s="105"/>
      <c r="GN180" s="105"/>
      <c r="GO180" s="105"/>
      <c r="GP180" s="105"/>
      <c r="GQ180" s="105"/>
      <c r="GR180" s="105"/>
      <c r="GS180" s="105"/>
      <c r="GT180" s="105"/>
      <c r="GU180" s="105"/>
      <c r="GV180" s="105"/>
      <c r="GW180" s="105"/>
      <c r="GX180" s="105"/>
      <c r="GY180" s="105"/>
      <c r="GZ180" s="105"/>
      <c r="HA180" s="105"/>
      <c r="HB180" s="105"/>
      <c r="HC180" s="105"/>
      <c r="HD180" s="105"/>
      <c r="HE180" s="105"/>
      <c r="HF180" s="105"/>
      <c r="HG180" s="105"/>
      <c r="HH180" s="105"/>
      <c r="HI180" s="105"/>
      <c r="HJ180" s="105"/>
      <c r="HK180" s="105"/>
      <c r="HL180" s="105"/>
      <c r="HM180" s="105"/>
      <c r="HN180" s="105"/>
      <c r="HO180" s="105"/>
      <c r="HP180" s="105"/>
      <c r="HQ180" s="105"/>
      <c r="HR180" s="105"/>
      <c r="HS180" s="105"/>
      <c r="HT180" s="105"/>
      <c r="HU180" s="105"/>
      <c r="HV180" s="105"/>
      <c r="HW180" s="105"/>
      <c r="HX180" s="105"/>
      <c r="HY180" s="105"/>
      <c r="HZ180" s="105"/>
      <c r="IA180" s="105"/>
      <c r="IB180" s="105"/>
    </row>
    <row r="181" spans="1:236" s="116" customFormat="1" ht="26.55" customHeight="1" x14ac:dyDescent="0.25">
      <c r="A181" s="79">
        <v>175</v>
      </c>
      <c r="B181" s="113"/>
      <c r="C181" s="113"/>
      <c r="D181" s="114"/>
      <c r="E181" s="114"/>
      <c r="F181" s="115"/>
      <c r="G181" s="123" t="s">
        <v>77</v>
      </c>
      <c r="H181" s="123" t="s">
        <v>77</v>
      </c>
      <c r="I181" s="123" t="s">
        <v>77</v>
      </c>
      <c r="J181" s="123" t="s">
        <v>77</v>
      </c>
      <c r="K181" s="123" t="s">
        <v>9</v>
      </c>
      <c r="L181" s="116" t="s">
        <v>8</v>
      </c>
      <c r="M181" s="116" t="s">
        <v>8</v>
      </c>
      <c r="N181" s="116" t="s">
        <v>8</v>
      </c>
      <c r="O181" s="116" t="s">
        <v>8</v>
      </c>
      <c r="P181" s="131" t="s">
        <v>77</v>
      </c>
      <c r="Q181" s="124" t="s">
        <v>35</v>
      </c>
      <c r="R181" s="174">
        <v>0</v>
      </c>
      <c r="S181" s="175" t="s">
        <v>59</v>
      </c>
      <c r="T181" s="175" t="s">
        <v>271</v>
      </c>
      <c r="U181" s="176" t="str">
        <f t="shared" si="156"/>
        <v>&lt; 30 mn</v>
      </c>
      <c r="V181" s="177" t="s">
        <v>32</v>
      </c>
      <c r="W181" s="178" t="s">
        <v>112</v>
      </c>
      <c r="X181" s="179">
        <f t="shared" si="113"/>
        <v>0</v>
      </c>
      <c r="Y181" s="179">
        <f t="shared" si="114"/>
        <v>0</v>
      </c>
      <c r="Z181" s="179">
        <f t="shared" si="115"/>
        <v>0</v>
      </c>
      <c r="AA181" s="179">
        <f t="shared" si="116"/>
        <v>0</v>
      </c>
      <c r="AB181" s="179">
        <f t="shared" si="117"/>
        <v>0</v>
      </c>
      <c r="AC181" s="179">
        <f t="shared" si="118"/>
        <v>0</v>
      </c>
      <c r="AD181" s="179">
        <f t="shared" si="119"/>
        <v>0</v>
      </c>
      <c r="AE181" s="179">
        <f t="shared" si="120"/>
        <v>0</v>
      </c>
      <c r="AF181" s="179">
        <f t="shared" si="121"/>
        <v>0</v>
      </c>
      <c r="AG181" s="179">
        <f t="shared" si="122"/>
        <v>0</v>
      </c>
      <c r="AH181" s="179">
        <f t="shared" si="123"/>
        <v>0</v>
      </c>
      <c r="AI181" s="179">
        <f t="shared" si="124"/>
        <v>0</v>
      </c>
      <c r="AJ181" s="180">
        <f t="shared" si="143"/>
        <v>0</v>
      </c>
      <c r="AK181" s="180">
        <f t="shared" si="144"/>
        <v>0</v>
      </c>
      <c r="AL181" s="180" t="str">
        <f t="shared" si="145"/>
        <v>0</v>
      </c>
      <c r="AM181" s="180" t="str">
        <f t="shared" si="152"/>
        <v>0</v>
      </c>
      <c r="AN181" s="180" t="str">
        <f t="shared" si="153"/>
        <v>0</v>
      </c>
      <c r="AO181" s="181" t="str">
        <f t="shared" si="146"/>
        <v>NON</v>
      </c>
      <c r="AP181" s="181" t="str">
        <f t="shared" si="164"/>
        <v>NON</v>
      </c>
      <c r="AQ181" s="181" t="str">
        <f t="shared" si="154"/>
        <v>NON</v>
      </c>
      <c r="AR181" s="181" t="str">
        <f t="shared" si="125"/>
        <v>NON</v>
      </c>
      <c r="AS181" s="182">
        <f t="shared" si="126"/>
        <v>0</v>
      </c>
      <c r="AT181" s="182">
        <f t="shared" si="127"/>
        <v>0</v>
      </c>
      <c r="AU181" s="182">
        <f t="shared" si="128"/>
        <v>0</v>
      </c>
      <c r="AV181" s="182">
        <f t="shared" si="129"/>
        <v>0</v>
      </c>
      <c r="AW181" s="182">
        <f t="shared" si="130"/>
        <v>1</v>
      </c>
      <c r="AX181" s="182">
        <f t="shared" si="131"/>
        <v>1</v>
      </c>
      <c r="AY181" s="182">
        <f t="shared" si="132"/>
        <v>1</v>
      </c>
      <c r="AZ181" s="182">
        <f t="shared" si="133"/>
        <v>1</v>
      </c>
      <c r="BA181" s="182">
        <f t="shared" si="134"/>
        <v>1</v>
      </c>
      <c r="BB181" s="183">
        <f t="shared" si="147"/>
        <v>0</v>
      </c>
      <c r="BC181" s="184">
        <f t="shared" si="157"/>
        <v>11</v>
      </c>
      <c r="BD181" s="184">
        <f t="shared" si="158"/>
        <v>11</v>
      </c>
      <c r="BE181" s="185">
        <f t="shared" si="159"/>
        <v>1</v>
      </c>
      <c r="BF181" s="185">
        <f t="shared" si="135"/>
        <v>1</v>
      </c>
      <c r="BG181" s="186">
        <f t="shared" si="148"/>
        <v>1</v>
      </c>
      <c r="BH181" s="187">
        <f t="shared" si="160"/>
        <v>1</v>
      </c>
      <c r="BI181" s="187">
        <f t="shared" si="161"/>
        <v>1</v>
      </c>
      <c r="BJ181" s="187" t="str">
        <f t="shared" si="162"/>
        <v>Faible</v>
      </c>
      <c r="BK181" s="187">
        <f t="shared" si="163"/>
        <v>1</v>
      </c>
      <c r="BL181" s="187">
        <f t="shared" si="136"/>
        <v>1</v>
      </c>
      <c r="BM181" s="187">
        <f t="shared" si="137"/>
        <v>0.5</v>
      </c>
      <c r="BN181" s="187">
        <f t="shared" si="138"/>
        <v>1</v>
      </c>
      <c r="BO181" s="186">
        <f t="shared" si="149"/>
        <v>0.5</v>
      </c>
      <c r="BP181" s="188" t="str">
        <f t="shared" si="150"/>
        <v>RISQUE MINIME</v>
      </c>
      <c r="BQ181" s="182">
        <f t="shared" si="139"/>
        <v>0</v>
      </c>
      <c r="BR181" s="182">
        <f t="shared" si="140"/>
        <v>0</v>
      </c>
      <c r="BS181" s="182">
        <f t="shared" si="141"/>
        <v>0</v>
      </c>
      <c r="BT181" s="182">
        <f t="shared" si="142"/>
        <v>0</v>
      </c>
      <c r="BU181" s="182">
        <f t="shared" si="151"/>
        <v>0</v>
      </c>
      <c r="BV181" s="159" t="str">
        <f t="shared" si="155"/>
        <v>NON</v>
      </c>
      <c r="BW181" s="105"/>
      <c r="BX181" s="105"/>
      <c r="BY181" s="105"/>
      <c r="BZ181" s="105"/>
      <c r="CA181" s="105"/>
      <c r="CB181" s="105"/>
      <c r="CC181" s="105"/>
      <c r="CD181" s="105"/>
      <c r="CE181" s="105"/>
      <c r="CF181" s="105"/>
      <c r="CG181" s="105"/>
      <c r="CH181" s="105"/>
      <c r="CI181" s="105"/>
      <c r="CJ181" s="105"/>
      <c r="CK181" s="105"/>
      <c r="CL181" s="105"/>
      <c r="CM181" s="105"/>
      <c r="CN181" s="105"/>
      <c r="CO181" s="105"/>
      <c r="CP181" s="105"/>
      <c r="CQ181" s="105"/>
      <c r="CR181" s="105"/>
      <c r="CS181" s="105"/>
      <c r="CT181" s="105"/>
      <c r="CU181" s="105"/>
      <c r="CV181" s="105"/>
      <c r="CW181" s="105"/>
      <c r="CX181" s="105"/>
      <c r="CY181" s="105"/>
      <c r="CZ181" s="105"/>
      <c r="DA181" s="105"/>
      <c r="DB181" s="105"/>
      <c r="DC181" s="105"/>
      <c r="DD181" s="105"/>
      <c r="DE181" s="105"/>
      <c r="DF181" s="105"/>
      <c r="DG181" s="105"/>
      <c r="DH181" s="105"/>
      <c r="DI181" s="105"/>
      <c r="DJ181" s="105"/>
      <c r="DK181" s="105"/>
      <c r="DL181" s="105"/>
      <c r="DM181" s="105"/>
      <c r="DN181" s="105"/>
      <c r="DO181" s="105"/>
      <c r="DP181" s="105"/>
      <c r="DQ181" s="105"/>
      <c r="DR181" s="105"/>
      <c r="DS181" s="105"/>
      <c r="DT181" s="105"/>
      <c r="DU181" s="105"/>
      <c r="DV181" s="105"/>
      <c r="DW181" s="105"/>
      <c r="DX181" s="105"/>
      <c r="DY181" s="105"/>
      <c r="DZ181" s="105"/>
      <c r="EA181" s="105"/>
      <c r="EB181" s="105"/>
      <c r="EC181" s="105"/>
      <c r="ED181" s="105"/>
      <c r="EE181" s="105"/>
      <c r="EF181" s="105"/>
      <c r="EG181" s="105"/>
      <c r="EH181" s="105"/>
      <c r="EI181" s="105"/>
      <c r="EJ181" s="105"/>
      <c r="EK181" s="105"/>
      <c r="EL181" s="105"/>
      <c r="EM181" s="105"/>
      <c r="EN181" s="105"/>
      <c r="EO181" s="105"/>
      <c r="EP181" s="105"/>
      <c r="EQ181" s="105"/>
      <c r="ER181" s="105"/>
      <c r="ES181" s="105"/>
      <c r="ET181" s="105"/>
      <c r="EU181" s="105"/>
      <c r="EV181" s="105"/>
      <c r="EW181" s="105"/>
      <c r="EX181" s="105"/>
      <c r="EY181" s="105"/>
      <c r="EZ181" s="105"/>
      <c r="FA181" s="105"/>
      <c r="FB181" s="105"/>
      <c r="FC181" s="105"/>
      <c r="FD181" s="105"/>
      <c r="FE181" s="105"/>
      <c r="FF181" s="105"/>
      <c r="FG181" s="105"/>
      <c r="FH181" s="105"/>
      <c r="FI181" s="105"/>
      <c r="FJ181" s="105"/>
      <c r="FK181" s="105"/>
      <c r="FL181" s="105"/>
      <c r="FM181" s="105"/>
      <c r="FN181" s="105"/>
      <c r="FO181" s="105"/>
      <c r="FP181" s="105"/>
      <c r="FQ181" s="105"/>
      <c r="FR181" s="105"/>
      <c r="FS181" s="105"/>
      <c r="FT181" s="105"/>
      <c r="FU181" s="105"/>
      <c r="FV181" s="105"/>
      <c r="FW181" s="105"/>
      <c r="FX181" s="105"/>
      <c r="FY181" s="105"/>
      <c r="FZ181" s="105"/>
      <c r="GA181" s="105"/>
      <c r="GB181" s="105"/>
      <c r="GC181" s="105"/>
      <c r="GD181" s="105"/>
      <c r="GE181" s="105"/>
      <c r="GF181" s="105"/>
      <c r="GG181" s="105"/>
      <c r="GH181" s="105"/>
      <c r="GI181" s="105"/>
      <c r="GJ181" s="105"/>
      <c r="GK181" s="105"/>
      <c r="GL181" s="105"/>
      <c r="GM181" s="105"/>
      <c r="GN181" s="105"/>
      <c r="GO181" s="105"/>
      <c r="GP181" s="105"/>
      <c r="GQ181" s="105"/>
      <c r="GR181" s="105"/>
      <c r="GS181" s="105"/>
      <c r="GT181" s="105"/>
      <c r="GU181" s="105"/>
      <c r="GV181" s="105"/>
      <c r="GW181" s="105"/>
      <c r="GX181" s="105"/>
      <c r="GY181" s="105"/>
      <c r="GZ181" s="105"/>
      <c r="HA181" s="105"/>
      <c r="HB181" s="105"/>
      <c r="HC181" s="105"/>
      <c r="HD181" s="105"/>
      <c r="HE181" s="105"/>
      <c r="HF181" s="105"/>
      <c r="HG181" s="105"/>
      <c r="HH181" s="105"/>
      <c r="HI181" s="105"/>
      <c r="HJ181" s="105"/>
      <c r="HK181" s="105"/>
      <c r="HL181" s="105"/>
      <c r="HM181" s="105"/>
      <c r="HN181" s="105"/>
      <c r="HO181" s="105"/>
      <c r="HP181" s="105"/>
      <c r="HQ181" s="105"/>
      <c r="HR181" s="105"/>
      <c r="HS181" s="105"/>
      <c r="HT181" s="105"/>
      <c r="HU181" s="105"/>
      <c r="HV181" s="105"/>
      <c r="HW181" s="105"/>
      <c r="HX181" s="105"/>
      <c r="HY181" s="105"/>
      <c r="HZ181" s="105"/>
      <c r="IA181" s="105"/>
      <c r="IB181" s="105"/>
    </row>
    <row r="182" spans="1:236" s="116" customFormat="1" ht="26.55" customHeight="1" x14ac:dyDescent="0.25">
      <c r="A182" s="79">
        <v>176</v>
      </c>
      <c r="B182" s="113"/>
      <c r="C182" s="113"/>
      <c r="D182" s="114"/>
      <c r="E182" s="114"/>
      <c r="F182" s="115"/>
      <c r="G182" s="123" t="s">
        <v>77</v>
      </c>
      <c r="H182" s="123" t="s">
        <v>77</v>
      </c>
      <c r="I182" s="123" t="s">
        <v>77</v>
      </c>
      <c r="J182" s="123" t="s">
        <v>77</v>
      </c>
      <c r="K182" s="123" t="s">
        <v>9</v>
      </c>
      <c r="L182" s="116" t="s">
        <v>8</v>
      </c>
      <c r="M182" s="116" t="s">
        <v>8</v>
      </c>
      <c r="N182" s="116" t="s">
        <v>8</v>
      </c>
      <c r="O182" s="116" t="s">
        <v>8</v>
      </c>
      <c r="P182" s="131" t="s">
        <v>77</v>
      </c>
      <c r="Q182" s="124" t="s">
        <v>35</v>
      </c>
      <c r="R182" s="174">
        <v>0</v>
      </c>
      <c r="S182" s="175" t="s">
        <v>59</v>
      </c>
      <c r="T182" s="175" t="s">
        <v>271</v>
      </c>
      <c r="U182" s="176" t="str">
        <f t="shared" si="156"/>
        <v>&lt; 30 mn</v>
      </c>
      <c r="V182" s="177" t="s">
        <v>32</v>
      </c>
      <c r="W182" s="178" t="s">
        <v>112</v>
      </c>
      <c r="X182" s="179">
        <f t="shared" si="113"/>
        <v>0</v>
      </c>
      <c r="Y182" s="179">
        <f t="shared" si="114"/>
        <v>0</v>
      </c>
      <c r="Z182" s="179">
        <f t="shared" si="115"/>
        <v>0</v>
      </c>
      <c r="AA182" s="179">
        <f t="shared" si="116"/>
        <v>0</v>
      </c>
      <c r="AB182" s="179">
        <f t="shared" si="117"/>
        <v>0</v>
      </c>
      <c r="AC182" s="179">
        <f t="shared" si="118"/>
        <v>0</v>
      </c>
      <c r="AD182" s="179">
        <f t="shared" si="119"/>
        <v>0</v>
      </c>
      <c r="AE182" s="179">
        <f t="shared" si="120"/>
        <v>0</v>
      </c>
      <c r="AF182" s="179">
        <f t="shared" si="121"/>
        <v>0</v>
      </c>
      <c r="AG182" s="179">
        <f t="shared" si="122"/>
        <v>0</v>
      </c>
      <c r="AH182" s="179">
        <f t="shared" si="123"/>
        <v>0</v>
      </c>
      <c r="AI182" s="179">
        <f t="shared" si="124"/>
        <v>0</v>
      </c>
      <c r="AJ182" s="180">
        <f t="shared" si="143"/>
        <v>0</v>
      </c>
      <c r="AK182" s="180">
        <f t="shared" si="144"/>
        <v>0</v>
      </c>
      <c r="AL182" s="180" t="str">
        <f t="shared" si="145"/>
        <v>0</v>
      </c>
      <c r="AM182" s="180" t="str">
        <f t="shared" si="152"/>
        <v>0</v>
      </c>
      <c r="AN182" s="180" t="str">
        <f t="shared" si="153"/>
        <v>0</v>
      </c>
      <c r="AO182" s="181" t="str">
        <f t="shared" si="146"/>
        <v>NON</v>
      </c>
      <c r="AP182" s="181" t="str">
        <f t="shared" si="164"/>
        <v>NON</v>
      </c>
      <c r="AQ182" s="181" t="str">
        <f t="shared" si="154"/>
        <v>NON</v>
      </c>
      <c r="AR182" s="181" t="str">
        <f t="shared" si="125"/>
        <v>NON</v>
      </c>
      <c r="AS182" s="182">
        <f t="shared" si="126"/>
        <v>0</v>
      </c>
      <c r="AT182" s="182">
        <f t="shared" si="127"/>
        <v>0</v>
      </c>
      <c r="AU182" s="182">
        <f t="shared" si="128"/>
        <v>0</v>
      </c>
      <c r="AV182" s="182">
        <f t="shared" si="129"/>
        <v>0</v>
      </c>
      <c r="AW182" s="182">
        <f t="shared" si="130"/>
        <v>1</v>
      </c>
      <c r="AX182" s="182">
        <f t="shared" si="131"/>
        <v>1</v>
      </c>
      <c r="AY182" s="182">
        <f t="shared" si="132"/>
        <v>1</v>
      </c>
      <c r="AZ182" s="182">
        <f t="shared" si="133"/>
        <v>1</v>
      </c>
      <c r="BA182" s="182">
        <f t="shared" si="134"/>
        <v>1</v>
      </c>
      <c r="BB182" s="183">
        <f t="shared" si="147"/>
        <v>0</v>
      </c>
      <c r="BC182" s="184">
        <f t="shared" si="157"/>
        <v>11</v>
      </c>
      <c r="BD182" s="184">
        <f t="shared" si="158"/>
        <v>11</v>
      </c>
      <c r="BE182" s="185">
        <f t="shared" si="159"/>
        <v>1</v>
      </c>
      <c r="BF182" s="185">
        <f t="shared" si="135"/>
        <v>1</v>
      </c>
      <c r="BG182" s="186">
        <f t="shared" si="148"/>
        <v>1</v>
      </c>
      <c r="BH182" s="187">
        <f t="shared" si="160"/>
        <v>1</v>
      </c>
      <c r="BI182" s="187">
        <f t="shared" si="161"/>
        <v>1</v>
      </c>
      <c r="BJ182" s="187" t="str">
        <f t="shared" si="162"/>
        <v>Faible</v>
      </c>
      <c r="BK182" s="187">
        <f t="shared" si="163"/>
        <v>1</v>
      </c>
      <c r="BL182" s="187">
        <f t="shared" si="136"/>
        <v>1</v>
      </c>
      <c r="BM182" s="187">
        <f t="shared" si="137"/>
        <v>0.5</v>
      </c>
      <c r="BN182" s="187">
        <f t="shared" si="138"/>
        <v>1</v>
      </c>
      <c r="BO182" s="186">
        <f t="shared" si="149"/>
        <v>0.5</v>
      </c>
      <c r="BP182" s="188" t="str">
        <f t="shared" si="150"/>
        <v>RISQUE MINIME</v>
      </c>
      <c r="BQ182" s="182">
        <f t="shared" si="139"/>
        <v>0</v>
      </c>
      <c r="BR182" s="182">
        <f t="shared" si="140"/>
        <v>0</v>
      </c>
      <c r="BS182" s="182">
        <f t="shared" si="141"/>
        <v>0</v>
      </c>
      <c r="BT182" s="182">
        <f t="shared" si="142"/>
        <v>0</v>
      </c>
      <c r="BU182" s="182">
        <f t="shared" si="151"/>
        <v>0</v>
      </c>
      <c r="BV182" s="159" t="str">
        <f t="shared" si="155"/>
        <v>NON</v>
      </c>
      <c r="BW182" s="105"/>
      <c r="BX182" s="105"/>
      <c r="BY182" s="105"/>
      <c r="BZ182" s="105"/>
      <c r="CA182" s="105"/>
      <c r="CB182" s="105"/>
      <c r="CC182" s="105"/>
      <c r="CD182" s="105"/>
      <c r="CE182" s="105"/>
      <c r="CF182" s="105"/>
      <c r="CG182" s="105"/>
      <c r="CH182" s="105"/>
      <c r="CI182" s="105"/>
      <c r="CJ182" s="105"/>
      <c r="CK182" s="105"/>
      <c r="CL182" s="105"/>
      <c r="CM182" s="105"/>
      <c r="CN182" s="105"/>
      <c r="CO182" s="105"/>
      <c r="CP182" s="105"/>
      <c r="CQ182" s="105"/>
      <c r="CR182" s="105"/>
      <c r="CS182" s="105"/>
      <c r="CT182" s="105"/>
      <c r="CU182" s="105"/>
      <c r="CV182" s="105"/>
      <c r="CW182" s="105"/>
      <c r="CX182" s="105"/>
      <c r="CY182" s="105"/>
      <c r="CZ182" s="105"/>
      <c r="DA182" s="105"/>
      <c r="DB182" s="105"/>
      <c r="DC182" s="105"/>
      <c r="DD182" s="105"/>
      <c r="DE182" s="105"/>
      <c r="DF182" s="105"/>
      <c r="DG182" s="105"/>
      <c r="DH182" s="105"/>
      <c r="DI182" s="105"/>
      <c r="DJ182" s="105"/>
      <c r="DK182" s="105"/>
      <c r="DL182" s="105"/>
      <c r="DM182" s="105"/>
      <c r="DN182" s="105"/>
      <c r="DO182" s="105"/>
      <c r="DP182" s="105"/>
      <c r="DQ182" s="105"/>
      <c r="DR182" s="105"/>
      <c r="DS182" s="105"/>
      <c r="DT182" s="105"/>
      <c r="DU182" s="105"/>
      <c r="DV182" s="105"/>
      <c r="DW182" s="105"/>
      <c r="DX182" s="105"/>
      <c r="DY182" s="105"/>
      <c r="DZ182" s="105"/>
      <c r="EA182" s="105"/>
      <c r="EB182" s="105"/>
      <c r="EC182" s="105"/>
      <c r="ED182" s="105"/>
      <c r="EE182" s="105"/>
      <c r="EF182" s="105"/>
      <c r="EG182" s="105"/>
      <c r="EH182" s="105"/>
      <c r="EI182" s="105"/>
      <c r="EJ182" s="105"/>
      <c r="EK182" s="105"/>
      <c r="EL182" s="105"/>
      <c r="EM182" s="105"/>
      <c r="EN182" s="105"/>
      <c r="EO182" s="105"/>
      <c r="EP182" s="105"/>
      <c r="EQ182" s="105"/>
      <c r="ER182" s="105"/>
      <c r="ES182" s="105"/>
      <c r="ET182" s="105"/>
      <c r="EU182" s="105"/>
      <c r="EV182" s="105"/>
      <c r="EW182" s="105"/>
      <c r="EX182" s="105"/>
      <c r="EY182" s="105"/>
      <c r="EZ182" s="105"/>
      <c r="FA182" s="105"/>
      <c r="FB182" s="105"/>
      <c r="FC182" s="105"/>
      <c r="FD182" s="105"/>
      <c r="FE182" s="105"/>
      <c r="FF182" s="105"/>
      <c r="FG182" s="105"/>
      <c r="FH182" s="105"/>
      <c r="FI182" s="105"/>
      <c r="FJ182" s="105"/>
      <c r="FK182" s="105"/>
      <c r="FL182" s="105"/>
      <c r="FM182" s="105"/>
      <c r="FN182" s="105"/>
      <c r="FO182" s="105"/>
      <c r="FP182" s="105"/>
      <c r="FQ182" s="105"/>
      <c r="FR182" s="105"/>
      <c r="FS182" s="105"/>
      <c r="FT182" s="105"/>
      <c r="FU182" s="105"/>
      <c r="FV182" s="105"/>
      <c r="FW182" s="105"/>
      <c r="FX182" s="105"/>
      <c r="FY182" s="105"/>
      <c r="FZ182" s="105"/>
      <c r="GA182" s="105"/>
      <c r="GB182" s="105"/>
      <c r="GC182" s="105"/>
      <c r="GD182" s="105"/>
      <c r="GE182" s="105"/>
      <c r="GF182" s="105"/>
      <c r="GG182" s="105"/>
      <c r="GH182" s="105"/>
      <c r="GI182" s="105"/>
      <c r="GJ182" s="105"/>
      <c r="GK182" s="105"/>
      <c r="GL182" s="105"/>
      <c r="GM182" s="105"/>
      <c r="GN182" s="105"/>
      <c r="GO182" s="105"/>
      <c r="GP182" s="105"/>
      <c r="GQ182" s="105"/>
      <c r="GR182" s="105"/>
      <c r="GS182" s="105"/>
      <c r="GT182" s="105"/>
      <c r="GU182" s="105"/>
      <c r="GV182" s="105"/>
      <c r="GW182" s="105"/>
      <c r="GX182" s="105"/>
      <c r="GY182" s="105"/>
      <c r="GZ182" s="105"/>
      <c r="HA182" s="105"/>
      <c r="HB182" s="105"/>
      <c r="HC182" s="105"/>
      <c r="HD182" s="105"/>
      <c r="HE182" s="105"/>
      <c r="HF182" s="105"/>
      <c r="HG182" s="105"/>
      <c r="HH182" s="105"/>
      <c r="HI182" s="105"/>
      <c r="HJ182" s="105"/>
      <c r="HK182" s="105"/>
      <c r="HL182" s="105"/>
      <c r="HM182" s="105"/>
      <c r="HN182" s="105"/>
      <c r="HO182" s="105"/>
      <c r="HP182" s="105"/>
      <c r="HQ182" s="105"/>
      <c r="HR182" s="105"/>
      <c r="HS182" s="105"/>
      <c r="HT182" s="105"/>
      <c r="HU182" s="105"/>
      <c r="HV182" s="105"/>
      <c r="HW182" s="105"/>
      <c r="HX182" s="105"/>
      <c r="HY182" s="105"/>
      <c r="HZ182" s="105"/>
      <c r="IA182" s="105"/>
      <c r="IB182" s="105"/>
    </row>
    <row r="183" spans="1:236" s="116" customFormat="1" ht="26.55" customHeight="1" x14ac:dyDescent="0.25">
      <c r="A183" s="79">
        <v>177</v>
      </c>
      <c r="B183" s="113"/>
      <c r="C183" s="113"/>
      <c r="D183" s="114"/>
      <c r="E183" s="114"/>
      <c r="F183" s="115"/>
      <c r="G183" s="123" t="s">
        <v>77</v>
      </c>
      <c r="H183" s="123" t="s">
        <v>77</v>
      </c>
      <c r="I183" s="123" t="s">
        <v>77</v>
      </c>
      <c r="J183" s="123" t="s">
        <v>77</v>
      </c>
      <c r="K183" s="123" t="s">
        <v>9</v>
      </c>
      <c r="L183" s="116" t="s">
        <v>8</v>
      </c>
      <c r="M183" s="116" t="s">
        <v>8</v>
      </c>
      <c r="N183" s="116" t="s">
        <v>8</v>
      </c>
      <c r="O183" s="116" t="s">
        <v>8</v>
      </c>
      <c r="P183" s="131" t="s">
        <v>77</v>
      </c>
      <c r="Q183" s="124" t="s">
        <v>35</v>
      </c>
      <c r="R183" s="174">
        <v>0</v>
      </c>
      <c r="S183" s="175" t="s">
        <v>59</v>
      </c>
      <c r="T183" s="175" t="s">
        <v>271</v>
      </c>
      <c r="U183" s="176" t="str">
        <f t="shared" si="156"/>
        <v>&lt; 30 mn</v>
      </c>
      <c r="V183" s="177" t="s">
        <v>32</v>
      </c>
      <c r="W183" s="178" t="s">
        <v>112</v>
      </c>
      <c r="X183" s="179">
        <f t="shared" si="113"/>
        <v>0</v>
      </c>
      <c r="Y183" s="179">
        <f t="shared" si="114"/>
        <v>0</v>
      </c>
      <c r="Z183" s="179">
        <f t="shared" si="115"/>
        <v>0</v>
      </c>
      <c r="AA183" s="179">
        <f t="shared" si="116"/>
        <v>0</v>
      </c>
      <c r="AB183" s="179">
        <f t="shared" si="117"/>
        <v>0</v>
      </c>
      <c r="AC183" s="179">
        <f t="shared" si="118"/>
        <v>0</v>
      </c>
      <c r="AD183" s="179">
        <f t="shared" si="119"/>
        <v>0</v>
      </c>
      <c r="AE183" s="179">
        <f t="shared" si="120"/>
        <v>0</v>
      </c>
      <c r="AF183" s="179">
        <f t="shared" si="121"/>
        <v>0</v>
      </c>
      <c r="AG183" s="179">
        <f t="shared" si="122"/>
        <v>0</v>
      </c>
      <c r="AH183" s="179">
        <f t="shared" si="123"/>
        <v>0</v>
      </c>
      <c r="AI183" s="179">
        <f t="shared" si="124"/>
        <v>0</v>
      </c>
      <c r="AJ183" s="180">
        <f t="shared" si="143"/>
        <v>0</v>
      </c>
      <c r="AK183" s="180">
        <f t="shared" si="144"/>
        <v>0</v>
      </c>
      <c r="AL183" s="180" t="str">
        <f t="shared" si="145"/>
        <v>0</v>
      </c>
      <c r="AM183" s="180" t="str">
        <f t="shared" si="152"/>
        <v>0</v>
      </c>
      <c r="AN183" s="180" t="str">
        <f t="shared" si="153"/>
        <v>0</v>
      </c>
      <c r="AO183" s="181" t="str">
        <f t="shared" si="146"/>
        <v>NON</v>
      </c>
      <c r="AP183" s="181" t="str">
        <f t="shared" si="164"/>
        <v>NON</v>
      </c>
      <c r="AQ183" s="181" t="str">
        <f t="shared" si="154"/>
        <v>NON</v>
      </c>
      <c r="AR183" s="181" t="str">
        <f t="shared" si="125"/>
        <v>NON</v>
      </c>
      <c r="AS183" s="182">
        <f t="shared" si="126"/>
        <v>0</v>
      </c>
      <c r="AT183" s="182">
        <f t="shared" si="127"/>
        <v>0</v>
      </c>
      <c r="AU183" s="182">
        <f t="shared" si="128"/>
        <v>0</v>
      </c>
      <c r="AV183" s="182">
        <f t="shared" si="129"/>
        <v>0</v>
      </c>
      <c r="AW183" s="182">
        <f t="shared" si="130"/>
        <v>1</v>
      </c>
      <c r="AX183" s="182">
        <f t="shared" si="131"/>
        <v>1</v>
      </c>
      <c r="AY183" s="182">
        <f t="shared" si="132"/>
        <v>1</v>
      </c>
      <c r="AZ183" s="182">
        <f t="shared" si="133"/>
        <v>1</v>
      </c>
      <c r="BA183" s="182">
        <f t="shared" si="134"/>
        <v>1</v>
      </c>
      <c r="BB183" s="183">
        <f t="shared" si="147"/>
        <v>0</v>
      </c>
      <c r="BC183" s="184">
        <f t="shared" si="157"/>
        <v>11</v>
      </c>
      <c r="BD183" s="184">
        <f t="shared" si="158"/>
        <v>11</v>
      </c>
      <c r="BE183" s="185">
        <f t="shared" si="159"/>
        <v>1</v>
      </c>
      <c r="BF183" s="185">
        <f t="shared" si="135"/>
        <v>1</v>
      </c>
      <c r="BG183" s="186">
        <f t="shared" si="148"/>
        <v>1</v>
      </c>
      <c r="BH183" s="187">
        <f t="shared" si="160"/>
        <v>1</v>
      </c>
      <c r="BI183" s="187">
        <f t="shared" si="161"/>
        <v>1</v>
      </c>
      <c r="BJ183" s="187" t="str">
        <f t="shared" si="162"/>
        <v>Faible</v>
      </c>
      <c r="BK183" s="187">
        <f t="shared" si="163"/>
        <v>1</v>
      </c>
      <c r="BL183" s="187">
        <f t="shared" si="136"/>
        <v>1</v>
      </c>
      <c r="BM183" s="187">
        <f t="shared" si="137"/>
        <v>0.5</v>
      </c>
      <c r="BN183" s="187">
        <f t="shared" si="138"/>
        <v>1</v>
      </c>
      <c r="BO183" s="186">
        <f t="shared" si="149"/>
        <v>0.5</v>
      </c>
      <c r="BP183" s="188" t="str">
        <f t="shared" si="150"/>
        <v>RISQUE MINIME</v>
      </c>
      <c r="BQ183" s="182">
        <f t="shared" si="139"/>
        <v>0</v>
      </c>
      <c r="BR183" s="182">
        <f t="shared" si="140"/>
        <v>0</v>
      </c>
      <c r="BS183" s="182">
        <f t="shared" si="141"/>
        <v>0</v>
      </c>
      <c r="BT183" s="182">
        <f t="shared" si="142"/>
        <v>0</v>
      </c>
      <c r="BU183" s="182">
        <f t="shared" si="151"/>
        <v>0</v>
      </c>
      <c r="BV183" s="159" t="str">
        <f t="shared" si="155"/>
        <v>NON</v>
      </c>
      <c r="BW183" s="105"/>
      <c r="BX183" s="105"/>
      <c r="BY183" s="105"/>
      <c r="BZ183" s="105"/>
      <c r="CA183" s="105"/>
      <c r="CB183" s="105"/>
      <c r="CC183" s="105"/>
      <c r="CD183" s="105"/>
      <c r="CE183" s="105"/>
      <c r="CF183" s="105"/>
      <c r="CG183" s="105"/>
      <c r="CH183" s="105"/>
      <c r="CI183" s="105"/>
      <c r="CJ183" s="105"/>
      <c r="CK183" s="105"/>
      <c r="CL183" s="105"/>
      <c r="CM183" s="105"/>
      <c r="CN183" s="105"/>
      <c r="CO183" s="105"/>
      <c r="CP183" s="105"/>
      <c r="CQ183" s="105"/>
      <c r="CR183" s="105"/>
      <c r="CS183" s="105"/>
      <c r="CT183" s="105"/>
      <c r="CU183" s="105"/>
      <c r="CV183" s="105"/>
      <c r="CW183" s="105"/>
      <c r="CX183" s="105"/>
      <c r="CY183" s="105"/>
      <c r="CZ183" s="105"/>
      <c r="DA183" s="105"/>
      <c r="DB183" s="105"/>
      <c r="DC183" s="105"/>
      <c r="DD183" s="105"/>
      <c r="DE183" s="105"/>
      <c r="DF183" s="105"/>
      <c r="DG183" s="105"/>
      <c r="DH183" s="105"/>
      <c r="DI183" s="105"/>
      <c r="DJ183" s="105"/>
      <c r="DK183" s="105"/>
      <c r="DL183" s="105"/>
      <c r="DM183" s="105"/>
      <c r="DN183" s="105"/>
      <c r="DO183" s="105"/>
      <c r="DP183" s="105"/>
      <c r="DQ183" s="105"/>
      <c r="DR183" s="105"/>
      <c r="DS183" s="105"/>
      <c r="DT183" s="105"/>
      <c r="DU183" s="105"/>
      <c r="DV183" s="105"/>
      <c r="DW183" s="105"/>
      <c r="DX183" s="105"/>
      <c r="DY183" s="105"/>
      <c r="DZ183" s="105"/>
      <c r="EA183" s="105"/>
      <c r="EB183" s="105"/>
      <c r="EC183" s="105"/>
      <c r="ED183" s="105"/>
      <c r="EE183" s="105"/>
      <c r="EF183" s="105"/>
      <c r="EG183" s="105"/>
      <c r="EH183" s="105"/>
      <c r="EI183" s="105"/>
      <c r="EJ183" s="105"/>
      <c r="EK183" s="105"/>
      <c r="EL183" s="105"/>
      <c r="EM183" s="105"/>
      <c r="EN183" s="105"/>
      <c r="EO183" s="105"/>
      <c r="EP183" s="105"/>
      <c r="EQ183" s="105"/>
      <c r="ER183" s="105"/>
      <c r="ES183" s="105"/>
      <c r="ET183" s="105"/>
      <c r="EU183" s="105"/>
      <c r="EV183" s="105"/>
      <c r="EW183" s="105"/>
      <c r="EX183" s="105"/>
      <c r="EY183" s="105"/>
      <c r="EZ183" s="105"/>
      <c r="FA183" s="105"/>
      <c r="FB183" s="105"/>
      <c r="FC183" s="105"/>
      <c r="FD183" s="105"/>
      <c r="FE183" s="105"/>
      <c r="FF183" s="105"/>
      <c r="FG183" s="105"/>
      <c r="FH183" s="105"/>
      <c r="FI183" s="105"/>
      <c r="FJ183" s="105"/>
      <c r="FK183" s="105"/>
      <c r="FL183" s="105"/>
      <c r="FM183" s="105"/>
      <c r="FN183" s="105"/>
      <c r="FO183" s="105"/>
      <c r="FP183" s="105"/>
      <c r="FQ183" s="105"/>
      <c r="FR183" s="105"/>
      <c r="FS183" s="105"/>
      <c r="FT183" s="105"/>
      <c r="FU183" s="105"/>
      <c r="FV183" s="105"/>
      <c r="FW183" s="105"/>
      <c r="FX183" s="105"/>
      <c r="FY183" s="105"/>
      <c r="FZ183" s="105"/>
      <c r="GA183" s="105"/>
      <c r="GB183" s="105"/>
      <c r="GC183" s="105"/>
      <c r="GD183" s="105"/>
      <c r="GE183" s="105"/>
      <c r="GF183" s="105"/>
      <c r="GG183" s="105"/>
      <c r="GH183" s="105"/>
      <c r="GI183" s="105"/>
      <c r="GJ183" s="105"/>
      <c r="GK183" s="105"/>
      <c r="GL183" s="105"/>
      <c r="GM183" s="105"/>
      <c r="GN183" s="105"/>
      <c r="GO183" s="105"/>
      <c r="GP183" s="105"/>
      <c r="GQ183" s="105"/>
      <c r="GR183" s="105"/>
      <c r="GS183" s="105"/>
      <c r="GT183" s="105"/>
      <c r="GU183" s="105"/>
      <c r="GV183" s="105"/>
      <c r="GW183" s="105"/>
      <c r="GX183" s="105"/>
      <c r="GY183" s="105"/>
      <c r="GZ183" s="105"/>
      <c r="HA183" s="105"/>
      <c r="HB183" s="105"/>
      <c r="HC183" s="105"/>
      <c r="HD183" s="105"/>
      <c r="HE183" s="105"/>
      <c r="HF183" s="105"/>
      <c r="HG183" s="105"/>
      <c r="HH183" s="105"/>
      <c r="HI183" s="105"/>
      <c r="HJ183" s="105"/>
      <c r="HK183" s="105"/>
      <c r="HL183" s="105"/>
      <c r="HM183" s="105"/>
      <c r="HN183" s="105"/>
      <c r="HO183" s="105"/>
      <c r="HP183" s="105"/>
      <c r="HQ183" s="105"/>
      <c r="HR183" s="105"/>
      <c r="HS183" s="105"/>
      <c r="HT183" s="105"/>
      <c r="HU183" s="105"/>
      <c r="HV183" s="105"/>
      <c r="HW183" s="105"/>
      <c r="HX183" s="105"/>
      <c r="HY183" s="105"/>
      <c r="HZ183" s="105"/>
      <c r="IA183" s="105"/>
      <c r="IB183" s="105"/>
    </row>
    <row r="184" spans="1:236" s="116" customFormat="1" ht="26.55" customHeight="1" x14ac:dyDescent="0.25">
      <c r="A184" s="79">
        <v>178</v>
      </c>
      <c r="B184" s="113"/>
      <c r="C184" s="113"/>
      <c r="D184" s="114"/>
      <c r="E184" s="114"/>
      <c r="F184" s="115"/>
      <c r="G184" s="123" t="s">
        <v>77</v>
      </c>
      <c r="H184" s="123" t="s">
        <v>77</v>
      </c>
      <c r="I184" s="123" t="s">
        <v>77</v>
      </c>
      <c r="J184" s="123" t="s">
        <v>77</v>
      </c>
      <c r="K184" s="123" t="s">
        <v>9</v>
      </c>
      <c r="L184" s="116" t="s">
        <v>8</v>
      </c>
      <c r="M184" s="116" t="s">
        <v>8</v>
      </c>
      <c r="N184" s="116" t="s">
        <v>8</v>
      </c>
      <c r="O184" s="116" t="s">
        <v>8</v>
      </c>
      <c r="P184" s="131" t="s">
        <v>77</v>
      </c>
      <c r="Q184" s="124" t="s">
        <v>35</v>
      </c>
      <c r="R184" s="174">
        <v>0</v>
      </c>
      <c r="S184" s="175" t="s">
        <v>59</v>
      </c>
      <c r="T184" s="175" t="s">
        <v>271</v>
      </c>
      <c r="U184" s="176" t="str">
        <f t="shared" si="156"/>
        <v>&lt; 30 mn</v>
      </c>
      <c r="V184" s="177" t="s">
        <v>32</v>
      </c>
      <c r="W184" s="178" t="s">
        <v>112</v>
      </c>
      <c r="X184" s="179">
        <f t="shared" si="113"/>
        <v>0</v>
      </c>
      <c r="Y184" s="179">
        <f t="shared" si="114"/>
        <v>0</v>
      </c>
      <c r="Z184" s="179">
        <f t="shared" si="115"/>
        <v>0</v>
      </c>
      <c r="AA184" s="179">
        <f t="shared" si="116"/>
        <v>0</v>
      </c>
      <c r="AB184" s="179">
        <f t="shared" si="117"/>
        <v>0</v>
      </c>
      <c r="AC184" s="179">
        <f t="shared" si="118"/>
        <v>0</v>
      </c>
      <c r="AD184" s="179">
        <f t="shared" si="119"/>
        <v>0</v>
      </c>
      <c r="AE184" s="179">
        <f t="shared" si="120"/>
        <v>0</v>
      </c>
      <c r="AF184" s="179">
        <f t="shared" si="121"/>
        <v>0</v>
      </c>
      <c r="AG184" s="179">
        <f t="shared" si="122"/>
        <v>0</v>
      </c>
      <c r="AH184" s="179">
        <f t="shared" si="123"/>
        <v>0</v>
      </c>
      <c r="AI184" s="179">
        <f t="shared" si="124"/>
        <v>0</v>
      </c>
      <c r="AJ184" s="180">
        <f t="shared" si="143"/>
        <v>0</v>
      </c>
      <c r="AK184" s="180">
        <f t="shared" si="144"/>
        <v>0</v>
      </c>
      <c r="AL184" s="180" t="str">
        <f t="shared" si="145"/>
        <v>0</v>
      </c>
      <c r="AM184" s="180" t="str">
        <f t="shared" si="152"/>
        <v>0</v>
      </c>
      <c r="AN184" s="180" t="str">
        <f t="shared" si="153"/>
        <v>0</v>
      </c>
      <c r="AO184" s="181" t="str">
        <f t="shared" si="146"/>
        <v>NON</v>
      </c>
      <c r="AP184" s="181" t="str">
        <f t="shared" si="164"/>
        <v>NON</v>
      </c>
      <c r="AQ184" s="181" t="str">
        <f t="shared" si="154"/>
        <v>NON</v>
      </c>
      <c r="AR184" s="181" t="str">
        <f t="shared" si="125"/>
        <v>NON</v>
      </c>
      <c r="AS184" s="182">
        <f t="shared" si="126"/>
        <v>0</v>
      </c>
      <c r="AT184" s="182">
        <f t="shared" si="127"/>
        <v>0</v>
      </c>
      <c r="AU184" s="182">
        <f t="shared" si="128"/>
        <v>0</v>
      </c>
      <c r="AV184" s="182">
        <f t="shared" si="129"/>
        <v>0</v>
      </c>
      <c r="AW184" s="182">
        <f t="shared" si="130"/>
        <v>1</v>
      </c>
      <c r="AX184" s="182">
        <f t="shared" si="131"/>
        <v>1</v>
      </c>
      <c r="AY184" s="182">
        <f t="shared" si="132"/>
        <v>1</v>
      </c>
      <c r="AZ184" s="182">
        <f t="shared" si="133"/>
        <v>1</v>
      </c>
      <c r="BA184" s="182">
        <f t="shared" si="134"/>
        <v>1</v>
      </c>
      <c r="BB184" s="183">
        <f t="shared" si="147"/>
        <v>0</v>
      </c>
      <c r="BC184" s="184">
        <f t="shared" si="157"/>
        <v>11</v>
      </c>
      <c r="BD184" s="184">
        <f t="shared" si="158"/>
        <v>11</v>
      </c>
      <c r="BE184" s="185">
        <f t="shared" si="159"/>
        <v>1</v>
      </c>
      <c r="BF184" s="185">
        <f t="shared" si="135"/>
        <v>1</v>
      </c>
      <c r="BG184" s="186">
        <f t="shared" si="148"/>
        <v>1</v>
      </c>
      <c r="BH184" s="187">
        <f t="shared" si="160"/>
        <v>1</v>
      </c>
      <c r="BI184" s="187">
        <f t="shared" si="161"/>
        <v>1</v>
      </c>
      <c r="BJ184" s="187" t="str">
        <f t="shared" si="162"/>
        <v>Faible</v>
      </c>
      <c r="BK184" s="187">
        <f t="shared" si="163"/>
        <v>1</v>
      </c>
      <c r="BL184" s="187">
        <f t="shared" si="136"/>
        <v>1</v>
      </c>
      <c r="BM184" s="187">
        <f t="shared" si="137"/>
        <v>0.5</v>
      </c>
      <c r="BN184" s="187">
        <f t="shared" si="138"/>
        <v>1</v>
      </c>
      <c r="BO184" s="186">
        <f t="shared" si="149"/>
        <v>0.5</v>
      </c>
      <c r="BP184" s="188" t="str">
        <f t="shared" si="150"/>
        <v>RISQUE MINIME</v>
      </c>
      <c r="BQ184" s="182">
        <f t="shared" si="139"/>
        <v>0</v>
      </c>
      <c r="BR184" s="182">
        <f t="shared" si="140"/>
        <v>0</v>
      </c>
      <c r="BS184" s="182">
        <f t="shared" si="141"/>
        <v>0</v>
      </c>
      <c r="BT184" s="182">
        <f t="shared" si="142"/>
        <v>0</v>
      </c>
      <c r="BU184" s="182">
        <f t="shared" si="151"/>
        <v>0</v>
      </c>
      <c r="BV184" s="159" t="str">
        <f t="shared" si="155"/>
        <v>NON</v>
      </c>
      <c r="BW184" s="105"/>
      <c r="BX184" s="105"/>
      <c r="BY184" s="105"/>
      <c r="BZ184" s="105"/>
      <c r="CA184" s="105"/>
      <c r="CB184" s="105"/>
      <c r="CC184" s="105"/>
      <c r="CD184" s="105"/>
      <c r="CE184" s="105"/>
      <c r="CF184" s="105"/>
      <c r="CG184" s="105"/>
      <c r="CH184" s="105"/>
      <c r="CI184" s="105"/>
      <c r="CJ184" s="105"/>
      <c r="CK184" s="105"/>
      <c r="CL184" s="105"/>
      <c r="CM184" s="105"/>
      <c r="CN184" s="105"/>
      <c r="CO184" s="105"/>
      <c r="CP184" s="105"/>
      <c r="CQ184" s="105"/>
      <c r="CR184" s="105"/>
      <c r="CS184" s="105"/>
      <c r="CT184" s="105"/>
      <c r="CU184" s="105"/>
      <c r="CV184" s="105"/>
      <c r="CW184" s="105"/>
      <c r="CX184" s="105"/>
      <c r="CY184" s="105"/>
      <c r="CZ184" s="105"/>
      <c r="DA184" s="105"/>
      <c r="DB184" s="105"/>
      <c r="DC184" s="105"/>
      <c r="DD184" s="105"/>
      <c r="DE184" s="105"/>
      <c r="DF184" s="105"/>
      <c r="DG184" s="105"/>
      <c r="DH184" s="105"/>
      <c r="DI184" s="105"/>
      <c r="DJ184" s="105"/>
      <c r="DK184" s="105"/>
      <c r="DL184" s="105"/>
      <c r="DM184" s="105"/>
      <c r="DN184" s="105"/>
      <c r="DO184" s="105"/>
      <c r="DP184" s="105"/>
      <c r="DQ184" s="105"/>
      <c r="DR184" s="105"/>
      <c r="DS184" s="105"/>
      <c r="DT184" s="105"/>
      <c r="DU184" s="105"/>
      <c r="DV184" s="105"/>
      <c r="DW184" s="105"/>
      <c r="DX184" s="105"/>
      <c r="DY184" s="105"/>
      <c r="DZ184" s="105"/>
      <c r="EA184" s="105"/>
      <c r="EB184" s="105"/>
      <c r="EC184" s="105"/>
      <c r="ED184" s="105"/>
      <c r="EE184" s="105"/>
      <c r="EF184" s="105"/>
      <c r="EG184" s="105"/>
      <c r="EH184" s="105"/>
      <c r="EI184" s="105"/>
      <c r="EJ184" s="105"/>
      <c r="EK184" s="105"/>
      <c r="EL184" s="105"/>
      <c r="EM184" s="105"/>
      <c r="EN184" s="105"/>
      <c r="EO184" s="105"/>
      <c r="EP184" s="105"/>
      <c r="EQ184" s="105"/>
      <c r="ER184" s="105"/>
      <c r="ES184" s="105"/>
      <c r="ET184" s="105"/>
      <c r="EU184" s="105"/>
      <c r="EV184" s="105"/>
      <c r="EW184" s="105"/>
      <c r="EX184" s="105"/>
      <c r="EY184" s="105"/>
      <c r="EZ184" s="105"/>
      <c r="FA184" s="105"/>
      <c r="FB184" s="105"/>
      <c r="FC184" s="105"/>
      <c r="FD184" s="105"/>
      <c r="FE184" s="105"/>
      <c r="FF184" s="105"/>
      <c r="FG184" s="105"/>
      <c r="FH184" s="105"/>
      <c r="FI184" s="105"/>
      <c r="FJ184" s="105"/>
      <c r="FK184" s="105"/>
      <c r="FL184" s="105"/>
      <c r="FM184" s="105"/>
      <c r="FN184" s="105"/>
      <c r="FO184" s="105"/>
      <c r="FP184" s="105"/>
      <c r="FQ184" s="105"/>
      <c r="FR184" s="105"/>
      <c r="FS184" s="105"/>
      <c r="FT184" s="105"/>
      <c r="FU184" s="105"/>
      <c r="FV184" s="105"/>
      <c r="FW184" s="105"/>
      <c r="FX184" s="105"/>
      <c r="FY184" s="105"/>
      <c r="FZ184" s="105"/>
      <c r="GA184" s="105"/>
      <c r="GB184" s="105"/>
      <c r="GC184" s="105"/>
      <c r="GD184" s="105"/>
      <c r="GE184" s="105"/>
      <c r="GF184" s="105"/>
      <c r="GG184" s="105"/>
      <c r="GH184" s="105"/>
      <c r="GI184" s="105"/>
      <c r="GJ184" s="105"/>
      <c r="GK184" s="105"/>
      <c r="GL184" s="105"/>
      <c r="GM184" s="105"/>
      <c r="GN184" s="105"/>
      <c r="GO184" s="105"/>
      <c r="GP184" s="105"/>
      <c r="GQ184" s="105"/>
      <c r="GR184" s="105"/>
      <c r="GS184" s="105"/>
      <c r="GT184" s="105"/>
      <c r="GU184" s="105"/>
      <c r="GV184" s="105"/>
      <c r="GW184" s="105"/>
      <c r="GX184" s="105"/>
      <c r="GY184" s="105"/>
      <c r="GZ184" s="105"/>
      <c r="HA184" s="105"/>
      <c r="HB184" s="105"/>
      <c r="HC184" s="105"/>
      <c r="HD184" s="105"/>
      <c r="HE184" s="105"/>
      <c r="HF184" s="105"/>
      <c r="HG184" s="105"/>
      <c r="HH184" s="105"/>
      <c r="HI184" s="105"/>
      <c r="HJ184" s="105"/>
      <c r="HK184" s="105"/>
      <c r="HL184" s="105"/>
      <c r="HM184" s="105"/>
      <c r="HN184" s="105"/>
      <c r="HO184" s="105"/>
      <c r="HP184" s="105"/>
      <c r="HQ184" s="105"/>
      <c r="HR184" s="105"/>
      <c r="HS184" s="105"/>
      <c r="HT184" s="105"/>
      <c r="HU184" s="105"/>
      <c r="HV184" s="105"/>
      <c r="HW184" s="105"/>
      <c r="HX184" s="105"/>
      <c r="HY184" s="105"/>
      <c r="HZ184" s="105"/>
      <c r="IA184" s="105"/>
      <c r="IB184" s="105"/>
    </row>
    <row r="185" spans="1:236" s="116" customFormat="1" ht="26.55" customHeight="1" x14ac:dyDescent="0.25">
      <c r="A185" s="79">
        <v>179</v>
      </c>
      <c r="B185" s="113"/>
      <c r="C185" s="113"/>
      <c r="D185" s="114"/>
      <c r="E185" s="114"/>
      <c r="F185" s="115"/>
      <c r="G185" s="123" t="s">
        <v>77</v>
      </c>
      <c r="H185" s="123" t="s">
        <v>77</v>
      </c>
      <c r="I185" s="123" t="s">
        <v>77</v>
      </c>
      <c r="J185" s="123" t="s">
        <v>77</v>
      </c>
      <c r="K185" s="123" t="s">
        <v>9</v>
      </c>
      <c r="L185" s="116" t="s">
        <v>8</v>
      </c>
      <c r="M185" s="116" t="s">
        <v>8</v>
      </c>
      <c r="N185" s="116" t="s">
        <v>8</v>
      </c>
      <c r="O185" s="116" t="s">
        <v>8</v>
      </c>
      <c r="P185" s="131" t="s">
        <v>77</v>
      </c>
      <c r="Q185" s="124" t="s">
        <v>35</v>
      </c>
      <c r="R185" s="174">
        <v>0</v>
      </c>
      <c r="S185" s="175" t="s">
        <v>59</v>
      </c>
      <c r="T185" s="175" t="s">
        <v>271</v>
      </c>
      <c r="U185" s="176" t="str">
        <f t="shared" si="156"/>
        <v>&lt; 30 mn</v>
      </c>
      <c r="V185" s="177" t="s">
        <v>32</v>
      </c>
      <c r="W185" s="178" t="s">
        <v>112</v>
      </c>
      <c r="X185" s="179">
        <f t="shared" si="113"/>
        <v>0</v>
      </c>
      <c r="Y185" s="179">
        <f t="shared" si="114"/>
        <v>0</v>
      </c>
      <c r="Z185" s="179">
        <f t="shared" si="115"/>
        <v>0</v>
      </c>
      <c r="AA185" s="179">
        <f t="shared" si="116"/>
        <v>0</v>
      </c>
      <c r="AB185" s="179">
        <f t="shared" si="117"/>
        <v>0</v>
      </c>
      <c r="AC185" s="179">
        <f t="shared" si="118"/>
        <v>0</v>
      </c>
      <c r="AD185" s="179">
        <f t="shared" si="119"/>
        <v>0</v>
      </c>
      <c r="AE185" s="179">
        <f t="shared" si="120"/>
        <v>0</v>
      </c>
      <c r="AF185" s="179">
        <f t="shared" si="121"/>
        <v>0</v>
      </c>
      <c r="AG185" s="179">
        <f t="shared" si="122"/>
        <v>0</v>
      </c>
      <c r="AH185" s="179">
        <f t="shared" si="123"/>
        <v>0</v>
      </c>
      <c r="AI185" s="179">
        <f t="shared" si="124"/>
        <v>0</v>
      </c>
      <c r="AJ185" s="180">
        <f t="shared" si="143"/>
        <v>0</v>
      </c>
      <c r="AK185" s="180">
        <f t="shared" si="144"/>
        <v>0</v>
      </c>
      <c r="AL185" s="180" t="str">
        <f t="shared" si="145"/>
        <v>0</v>
      </c>
      <c r="AM185" s="180" t="str">
        <f t="shared" si="152"/>
        <v>0</v>
      </c>
      <c r="AN185" s="180" t="str">
        <f t="shared" si="153"/>
        <v>0</v>
      </c>
      <c r="AO185" s="181" t="str">
        <f t="shared" si="146"/>
        <v>NON</v>
      </c>
      <c r="AP185" s="181" t="str">
        <f t="shared" si="164"/>
        <v>NON</v>
      </c>
      <c r="AQ185" s="181" t="str">
        <f t="shared" si="154"/>
        <v>NON</v>
      </c>
      <c r="AR185" s="181" t="str">
        <f t="shared" si="125"/>
        <v>NON</v>
      </c>
      <c r="AS185" s="182">
        <f t="shared" si="126"/>
        <v>0</v>
      </c>
      <c r="AT185" s="182">
        <f t="shared" si="127"/>
        <v>0</v>
      </c>
      <c r="AU185" s="182">
        <f t="shared" si="128"/>
        <v>0</v>
      </c>
      <c r="AV185" s="182">
        <f t="shared" si="129"/>
        <v>0</v>
      </c>
      <c r="AW185" s="182">
        <f t="shared" si="130"/>
        <v>1</v>
      </c>
      <c r="AX185" s="182">
        <f t="shared" si="131"/>
        <v>1</v>
      </c>
      <c r="AY185" s="182">
        <f t="shared" si="132"/>
        <v>1</v>
      </c>
      <c r="AZ185" s="182">
        <f t="shared" si="133"/>
        <v>1</v>
      </c>
      <c r="BA185" s="182">
        <f t="shared" si="134"/>
        <v>1</v>
      </c>
      <c r="BB185" s="183">
        <f t="shared" si="147"/>
        <v>0</v>
      </c>
      <c r="BC185" s="184">
        <f t="shared" si="157"/>
        <v>11</v>
      </c>
      <c r="BD185" s="184">
        <f t="shared" si="158"/>
        <v>11</v>
      </c>
      <c r="BE185" s="185">
        <f t="shared" si="159"/>
        <v>1</v>
      </c>
      <c r="BF185" s="185">
        <f t="shared" si="135"/>
        <v>1</v>
      </c>
      <c r="BG185" s="186">
        <f t="shared" si="148"/>
        <v>1</v>
      </c>
      <c r="BH185" s="187">
        <f t="shared" si="160"/>
        <v>1</v>
      </c>
      <c r="BI185" s="187">
        <f t="shared" si="161"/>
        <v>1</v>
      </c>
      <c r="BJ185" s="187" t="str">
        <f t="shared" si="162"/>
        <v>Faible</v>
      </c>
      <c r="BK185" s="187">
        <f t="shared" si="163"/>
        <v>1</v>
      </c>
      <c r="BL185" s="187">
        <f t="shared" si="136"/>
        <v>1</v>
      </c>
      <c r="BM185" s="187">
        <f t="shared" si="137"/>
        <v>0.5</v>
      </c>
      <c r="BN185" s="187">
        <f t="shared" si="138"/>
        <v>1</v>
      </c>
      <c r="BO185" s="186">
        <f t="shared" si="149"/>
        <v>0.5</v>
      </c>
      <c r="BP185" s="188" t="str">
        <f t="shared" si="150"/>
        <v>RISQUE MINIME</v>
      </c>
      <c r="BQ185" s="182">
        <f t="shared" si="139"/>
        <v>0</v>
      </c>
      <c r="BR185" s="182">
        <f t="shared" si="140"/>
        <v>0</v>
      </c>
      <c r="BS185" s="182">
        <f t="shared" si="141"/>
        <v>0</v>
      </c>
      <c r="BT185" s="182">
        <f t="shared" si="142"/>
        <v>0</v>
      </c>
      <c r="BU185" s="182">
        <f t="shared" si="151"/>
        <v>0</v>
      </c>
      <c r="BV185" s="159" t="str">
        <f t="shared" si="155"/>
        <v>NON</v>
      </c>
      <c r="BW185" s="105"/>
      <c r="BX185" s="105"/>
      <c r="BY185" s="105"/>
      <c r="BZ185" s="105"/>
      <c r="CA185" s="105"/>
      <c r="CB185" s="105"/>
      <c r="CC185" s="105"/>
      <c r="CD185" s="105"/>
      <c r="CE185" s="105"/>
      <c r="CF185" s="105"/>
      <c r="CG185" s="105"/>
      <c r="CH185" s="105"/>
      <c r="CI185" s="105"/>
      <c r="CJ185" s="105"/>
      <c r="CK185" s="105"/>
      <c r="CL185" s="105"/>
      <c r="CM185" s="105"/>
      <c r="CN185" s="105"/>
      <c r="CO185" s="105"/>
      <c r="CP185" s="105"/>
      <c r="CQ185" s="105"/>
      <c r="CR185" s="105"/>
      <c r="CS185" s="105"/>
      <c r="CT185" s="105"/>
      <c r="CU185" s="105"/>
      <c r="CV185" s="105"/>
      <c r="CW185" s="105"/>
      <c r="CX185" s="105"/>
      <c r="CY185" s="105"/>
      <c r="CZ185" s="105"/>
      <c r="DA185" s="105"/>
      <c r="DB185" s="105"/>
      <c r="DC185" s="105"/>
      <c r="DD185" s="105"/>
      <c r="DE185" s="105"/>
      <c r="DF185" s="105"/>
      <c r="DG185" s="105"/>
      <c r="DH185" s="105"/>
      <c r="DI185" s="105"/>
      <c r="DJ185" s="105"/>
      <c r="DK185" s="105"/>
      <c r="DL185" s="105"/>
      <c r="DM185" s="105"/>
      <c r="DN185" s="105"/>
      <c r="DO185" s="105"/>
      <c r="DP185" s="105"/>
      <c r="DQ185" s="105"/>
      <c r="DR185" s="105"/>
      <c r="DS185" s="105"/>
      <c r="DT185" s="105"/>
      <c r="DU185" s="105"/>
      <c r="DV185" s="105"/>
      <c r="DW185" s="105"/>
      <c r="DX185" s="105"/>
      <c r="DY185" s="105"/>
      <c r="DZ185" s="105"/>
      <c r="EA185" s="105"/>
      <c r="EB185" s="105"/>
      <c r="EC185" s="105"/>
      <c r="ED185" s="105"/>
      <c r="EE185" s="105"/>
      <c r="EF185" s="105"/>
      <c r="EG185" s="105"/>
      <c r="EH185" s="105"/>
      <c r="EI185" s="105"/>
      <c r="EJ185" s="105"/>
      <c r="EK185" s="105"/>
      <c r="EL185" s="105"/>
      <c r="EM185" s="105"/>
      <c r="EN185" s="105"/>
      <c r="EO185" s="105"/>
      <c r="EP185" s="105"/>
      <c r="EQ185" s="105"/>
      <c r="ER185" s="105"/>
      <c r="ES185" s="105"/>
      <c r="ET185" s="105"/>
      <c r="EU185" s="105"/>
      <c r="EV185" s="105"/>
      <c r="EW185" s="105"/>
      <c r="EX185" s="105"/>
      <c r="EY185" s="105"/>
      <c r="EZ185" s="105"/>
      <c r="FA185" s="105"/>
      <c r="FB185" s="105"/>
      <c r="FC185" s="105"/>
      <c r="FD185" s="105"/>
      <c r="FE185" s="105"/>
      <c r="FF185" s="105"/>
      <c r="FG185" s="105"/>
      <c r="FH185" s="105"/>
      <c r="FI185" s="105"/>
      <c r="FJ185" s="105"/>
      <c r="FK185" s="105"/>
      <c r="FL185" s="105"/>
      <c r="FM185" s="105"/>
      <c r="FN185" s="105"/>
      <c r="FO185" s="105"/>
      <c r="FP185" s="105"/>
      <c r="FQ185" s="105"/>
      <c r="FR185" s="105"/>
      <c r="FS185" s="105"/>
      <c r="FT185" s="105"/>
      <c r="FU185" s="105"/>
      <c r="FV185" s="105"/>
      <c r="FW185" s="105"/>
      <c r="FX185" s="105"/>
      <c r="FY185" s="105"/>
      <c r="FZ185" s="105"/>
      <c r="GA185" s="105"/>
      <c r="GB185" s="105"/>
      <c r="GC185" s="105"/>
      <c r="GD185" s="105"/>
      <c r="GE185" s="105"/>
      <c r="GF185" s="105"/>
      <c r="GG185" s="105"/>
      <c r="GH185" s="105"/>
      <c r="GI185" s="105"/>
      <c r="GJ185" s="105"/>
      <c r="GK185" s="105"/>
      <c r="GL185" s="105"/>
      <c r="GM185" s="105"/>
      <c r="GN185" s="105"/>
      <c r="GO185" s="105"/>
      <c r="GP185" s="105"/>
      <c r="GQ185" s="105"/>
      <c r="GR185" s="105"/>
      <c r="GS185" s="105"/>
      <c r="GT185" s="105"/>
      <c r="GU185" s="105"/>
      <c r="GV185" s="105"/>
      <c r="GW185" s="105"/>
      <c r="GX185" s="105"/>
      <c r="GY185" s="105"/>
      <c r="GZ185" s="105"/>
      <c r="HA185" s="105"/>
      <c r="HB185" s="105"/>
      <c r="HC185" s="105"/>
      <c r="HD185" s="105"/>
      <c r="HE185" s="105"/>
      <c r="HF185" s="105"/>
      <c r="HG185" s="105"/>
      <c r="HH185" s="105"/>
      <c r="HI185" s="105"/>
      <c r="HJ185" s="105"/>
      <c r="HK185" s="105"/>
      <c r="HL185" s="105"/>
      <c r="HM185" s="105"/>
      <c r="HN185" s="105"/>
      <c r="HO185" s="105"/>
      <c r="HP185" s="105"/>
      <c r="HQ185" s="105"/>
      <c r="HR185" s="105"/>
      <c r="HS185" s="105"/>
      <c r="HT185" s="105"/>
      <c r="HU185" s="105"/>
      <c r="HV185" s="105"/>
      <c r="HW185" s="105"/>
      <c r="HX185" s="105"/>
      <c r="HY185" s="105"/>
      <c r="HZ185" s="105"/>
      <c r="IA185" s="105"/>
      <c r="IB185" s="105"/>
    </row>
    <row r="186" spans="1:236" s="116" customFormat="1" ht="26.55" customHeight="1" x14ac:dyDescent="0.25">
      <c r="A186" s="79">
        <v>180</v>
      </c>
      <c r="B186" s="113"/>
      <c r="C186" s="113"/>
      <c r="D186" s="114"/>
      <c r="E186" s="114"/>
      <c r="F186" s="115"/>
      <c r="G186" s="123" t="s">
        <v>77</v>
      </c>
      <c r="H186" s="123" t="s">
        <v>77</v>
      </c>
      <c r="I186" s="123" t="s">
        <v>77</v>
      </c>
      <c r="J186" s="123" t="s">
        <v>77</v>
      </c>
      <c r="K186" s="123" t="s">
        <v>9</v>
      </c>
      <c r="L186" s="116" t="s">
        <v>8</v>
      </c>
      <c r="M186" s="116" t="s">
        <v>8</v>
      </c>
      <c r="N186" s="116" t="s">
        <v>8</v>
      </c>
      <c r="O186" s="116" t="s">
        <v>8</v>
      </c>
      <c r="P186" s="131" t="s">
        <v>77</v>
      </c>
      <c r="Q186" s="124" t="s">
        <v>35</v>
      </c>
      <c r="R186" s="174">
        <v>0</v>
      </c>
      <c r="S186" s="175" t="s">
        <v>59</v>
      </c>
      <c r="T186" s="175" t="s">
        <v>271</v>
      </c>
      <c r="U186" s="176" t="str">
        <f t="shared" si="156"/>
        <v>&lt; 30 mn</v>
      </c>
      <c r="V186" s="177" t="s">
        <v>32</v>
      </c>
      <c r="W186" s="178" t="s">
        <v>112</v>
      </c>
      <c r="X186" s="179">
        <f t="shared" si="113"/>
        <v>0</v>
      </c>
      <c r="Y186" s="179">
        <f t="shared" si="114"/>
        <v>0</v>
      </c>
      <c r="Z186" s="179">
        <f t="shared" si="115"/>
        <v>0</v>
      </c>
      <c r="AA186" s="179">
        <f t="shared" si="116"/>
        <v>0</v>
      </c>
      <c r="AB186" s="179">
        <f t="shared" si="117"/>
        <v>0</v>
      </c>
      <c r="AC186" s="179">
        <f t="shared" si="118"/>
        <v>0</v>
      </c>
      <c r="AD186" s="179">
        <f t="shared" si="119"/>
        <v>0</v>
      </c>
      <c r="AE186" s="179">
        <f t="shared" si="120"/>
        <v>0</v>
      </c>
      <c r="AF186" s="179">
        <f t="shared" si="121"/>
        <v>0</v>
      </c>
      <c r="AG186" s="179">
        <f t="shared" si="122"/>
        <v>0</v>
      </c>
      <c r="AH186" s="179">
        <f t="shared" si="123"/>
        <v>0</v>
      </c>
      <c r="AI186" s="179">
        <f t="shared" si="124"/>
        <v>0</v>
      </c>
      <c r="AJ186" s="180">
        <f t="shared" si="143"/>
        <v>0</v>
      </c>
      <c r="AK186" s="180">
        <f t="shared" si="144"/>
        <v>0</v>
      </c>
      <c r="AL186" s="180" t="str">
        <f t="shared" si="145"/>
        <v>0</v>
      </c>
      <c r="AM186" s="180" t="str">
        <f t="shared" si="152"/>
        <v>0</v>
      </c>
      <c r="AN186" s="180" t="str">
        <f t="shared" si="153"/>
        <v>0</v>
      </c>
      <c r="AO186" s="181" t="str">
        <f t="shared" si="146"/>
        <v>NON</v>
      </c>
      <c r="AP186" s="181" t="str">
        <f t="shared" si="164"/>
        <v>NON</v>
      </c>
      <c r="AQ186" s="181" t="str">
        <f t="shared" si="154"/>
        <v>NON</v>
      </c>
      <c r="AR186" s="181" t="str">
        <f t="shared" si="125"/>
        <v>NON</v>
      </c>
      <c r="AS186" s="182">
        <f t="shared" si="126"/>
        <v>0</v>
      </c>
      <c r="AT186" s="182">
        <f t="shared" si="127"/>
        <v>0</v>
      </c>
      <c r="AU186" s="182">
        <f t="shared" si="128"/>
        <v>0</v>
      </c>
      <c r="AV186" s="182">
        <f t="shared" si="129"/>
        <v>0</v>
      </c>
      <c r="AW186" s="182">
        <f t="shared" si="130"/>
        <v>1</v>
      </c>
      <c r="AX186" s="182">
        <f t="shared" si="131"/>
        <v>1</v>
      </c>
      <c r="AY186" s="182">
        <f t="shared" si="132"/>
        <v>1</v>
      </c>
      <c r="AZ186" s="182">
        <f t="shared" si="133"/>
        <v>1</v>
      </c>
      <c r="BA186" s="182">
        <f t="shared" si="134"/>
        <v>1</v>
      </c>
      <c r="BB186" s="183">
        <f t="shared" si="147"/>
        <v>0</v>
      </c>
      <c r="BC186" s="184">
        <f t="shared" si="157"/>
        <v>11</v>
      </c>
      <c r="BD186" s="184">
        <f t="shared" si="158"/>
        <v>11</v>
      </c>
      <c r="BE186" s="185">
        <f t="shared" si="159"/>
        <v>1</v>
      </c>
      <c r="BF186" s="185">
        <f t="shared" si="135"/>
        <v>1</v>
      </c>
      <c r="BG186" s="186">
        <f t="shared" si="148"/>
        <v>1</v>
      </c>
      <c r="BH186" s="187">
        <f t="shared" si="160"/>
        <v>1</v>
      </c>
      <c r="BI186" s="187">
        <f t="shared" si="161"/>
        <v>1</v>
      </c>
      <c r="BJ186" s="187" t="str">
        <f t="shared" si="162"/>
        <v>Faible</v>
      </c>
      <c r="BK186" s="187">
        <f t="shared" si="163"/>
        <v>1</v>
      </c>
      <c r="BL186" s="187">
        <f t="shared" si="136"/>
        <v>1</v>
      </c>
      <c r="BM186" s="187">
        <f t="shared" si="137"/>
        <v>0.5</v>
      </c>
      <c r="BN186" s="187">
        <f t="shared" si="138"/>
        <v>1</v>
      </c>
      <c r="BO186" s="186">
        <f t="shared" si="149"/>
        <v>0.5</v>
      </c>
      <c r="BP186" s="188" t="str">
        <f t="shared" si="150"/>
        <v>RISQUE MINIME</v>
      </c>
      <c r="BQ186" s="182">
        <f t="shared" si="139"/>
        <v>0</v>
      </c>
      <c r="BR186" s="182">
        <f t="shared" si="140"/>
        <v>0</v>
      </c>
      <c r="BS186" s="182">
        <f t="shared" si="141"/>
        <v>0</v>
      </c>
      <c r="BT186" s="182">
        <f t="shared" si="142"/>
        <v>0</v>
      </c>
      <c r="BU186" s="182">
        <f t="shared" si="151"/>
        <v>0</v>
      </c>
      <c r="BV186" s="159" t="str">
        <f t="shared" si="155"/>
        <v>NON</v>
      </c>
      <c r="BW186" s="105"/>
      <c r="BX186" s="105"/>
      <c r="BY186" s="105"/>
      <c r="BZ186" s="105"/>
      <c r="CA186" s="105"/>
      <c r="CB186" s="105"/>
      <c r="CC186" s="105"/>
      <c r="CD186" s="105"/>
      <c r="CE186" s="105"/>
      <c r="CF186" s="105"/>
      <c r="CG186" s="105"/>
      <c r="CH186" s="105"/>
      <c r="CI186" s="105"/>
      <c r="CJ186" s="105"/>
      <c r="CK186" s="105"/>
      <c r="CL186" s="105"/>
      <c r="CM186" s="105"/>
      <c r="CN186" s="105"/>
      <c r="CO186" s="105"/>
      <c r="CP186" s="105"/>
      <c r="CQ186" s="105"/>
      <c r="CR186" s="105"/>
      <c r="CS186" s="105"/>
      <c r="CT186" s="105"/>
      <c r="CU186" s="105"/>
      <c r="CV186" s="105"/>
      <c r="CW186" s="105"/>
      <c r="CX186" s="105"/>
      <c r="CY186" s="105"/>
      <c r="CZ186" s="105"/>
      <c r="DA186" s="105"/>
      <c r="DB186" s="105"/>
      <c r="DC186" s="105"/>
      <c r="DD186" s="105"/>
      <c r="DE186" s="105"/>
      <c r="DF186" s="105"/>
      <c r="DG186" s="105"/>
      <c r="DH186" s="105"/>
      <c r="DI186" s="105"/>
      <c r="DJ186" s="105"/>
      <c r="DK186" s="105"/>
      <c r="DL186" s="105"/>
      <c r="DM186" s="105"/>
      <c r="DN186" s="105"/>
      <c r="DO186" s="105"/>
      <c r="DP186" s="105"/>
      <c r="DQ186" s="105"/>
      <c r="DR186" s="105"/>
      <c r="DS186" s="105"/>
      <c r="DT186" s="105"/>
      <c r="DU186" s="105"/>
      <c r="DV186" s="105"/>
      <c r="DW186" s="105"/>
      <c r="DX186" s="105"/>
      <c r="DY186" s="105"/>
      <c r="DZ186" s="105"/>
      <c r="EA186" s="105"/>
      <c r="EB186" s="105"/>
      <c r="EC186" s="105"/>
      <c r="ED186" s="105"/>
      <c r="EE186" s="105"/>
      <c r="EF186" s="105"/>
      <c r="EG186" s="105"/>
      <c r="EH186" s="105"/>
      <c r="EI186" s="105"/>
      <c r="EJ186" s="105"/>
      <c r="EK186" s="105"/>
      <c r="EL186" s="105"/>
      <c r="EM186" s="105"/>
      <c r="EN186" s="105"/>
      <c r="EO186" s="105"/>
      <c r="EP186" s="105"/>
      <c r="EQ186" s="105"/>
      <c r="ER186" s="105"/>
      <c r="ES186" s="105"/>
      <c r="ET186" s="105"/>
      <c r="EU186" s="105"/>
      <c r="EV186" s="105"/>
      <c r="EW186" s="105"/>
      <c r="EX186" s="105"/>
      <c r="EY186" s="105"/>
      <c r="EZ186" s="105"/>
      <c r="FA186" s="105"/>
      <c r="FB186" s="105"/>
      <c r="FC186" s="105"/>
      <c r="FD186" s="105"/>
      <c r="FE186" s="105"/>
      <c r="FF186" s="105"/>
      <c r="FG186" s="105"/>
      <c r="FH186" s="105"/>
      <c r="FI186" s="105"/>
      <c r="FJ186" s="105"/>
      <c r="FK186" s="105"/>
      <c r="FL186" s="105"/>
      <c r="FM186" s="105"/>
      <c r="FN186" s="105"/>
      <c r="FO186" s="105"/>
      <c r="FP186" s="105"/>
      <c r="FQ186" s="105"/>
      <c r="FR186" s="105"/>
      <c r="FS186" s="105"/>
      <c r="FT186" s="105"/>
      <c r="FU186" s="105"/>
      <c r="FV186" s="105"/>
      <c r="FW186" s="105"/>
      <c r="FX186" s="105"/>
      <c r="FY186" s="105"/>
      <c r="FZ186" s="105"/>
      <c r="GA186" s="105"/>
      <c r="GB186" s="105"/>
      <c r="GC186" s="105"/>
      <c r="GD186" s="105"/>
      <c r="GE186" s="105"/>
      <c r="GF186" s="105"/>
      <c r="GG186" s="105"/>
      <c r="GH186" s="105"/>
      <c r="GI186" s="105"/>
      <c r="GJ186" s="105"/>
      <c r="GK186" s="105"/>
      <c r="GL186" s="105"/>
      <c r="GM186" s="105"/>
      <c r="GN186" s="105"/>
      <c r="GO186" s="105"/>
      <c r="GP186" s="105"/>
      <c r="GQ186" s="105"/>
      <c r="GR186" s="105"/>
      <c r="GS186" s="105"/>
      <c r="GT186" s="105"/>
      <c r="GU186" s="105"/>
      <c r="GV186" s="105"/>
      <c r="GW186" s="105"/>
      <c r="GX186" s="105"/>
      <c r="GY186" s="105"/>
      <c r="GZ186" s="105"/>
      <c r="HA186" s="105"/>
      <c r="HB186" s="105"/>
      <c r="HC186" s="105"/>
      <c r="HD186" s="105"/>
      <c r="HE186" s="105"/>
      <c r="HF186" s="105"/>
      <c r="HG186" s="105"/>
      <c r="HH186" s="105"/>
      <c r="HI186" s="105"/>
      <c r="HJ186" s="105"/>
      <c r="HK186" s="105"/>
      <c r="HL186" s="105"/>
      <c r="HM186" s="105"/>
      <c r="HN186" s="105"/>
      <c r="HO186" s="105"/>
      <c r="HP186" s="105"/>
      <c r="HQ186" s="105"/>
      <c r="HR186" s="105"/>
      <c r="HS186" s="105"/>
      <c r="HT186" s="105"/>
      <c r="HU186" s="105"/>
      <c r="HV186" s="105"/>
      <c r="HW186" s="105"/>
      <c r="HX186" s="105"/>
      <c r="HY186" s="105"/>
      <c r="HZ186" s="105"/>
      <c r="IA186" s="105"/>
      <c r="IB186" s="105"/>
    </row>
    <row r="187" spans="1:236" s="116" customFormat="1" ht="26.55" customHeight="1" x14ac:dyDescent="0.25">
      <c r="A187" s="79">
        <v>181</v>
      </c>
      <c r="B187" s="113"/>
      <c r="C187" s="113"/>
      <c r="D187" s="114"/>
      <c r="E187" s="114"/>
      <c r="F187" s="115"/>
      <c r="G187" s="123" t="s">
        <v>77</v>
      </c>
      <c r="H187" s="123" t="s">
        <v>77</v>
      </c>
      <c r="I187" s="123" t="s">
        <v>77</v>
      </c>
      <c r="J187" s="123" t="s">
        <v>77</v>
      </c>
      <c r="K187" s="123" t="s">
        <v>9</v>
      </c>
      <c r="L187" s="116" t="s">
        <v>8</v>
      </c>
      <c r="M187" s="116" t="s">
        <v>8</v>
      </c>
      <c r="N187" s="116" t="s">
        <v>8</v>
      </c>
      <c r="O187" s="116" t="s">
        <v>8</v>
      </c>
      <c r="P187" s="131" t="s">
        <v>77</v>
      </c>
      <c r="Q187" s="124" t="s">
        <v>35</v>
      </c>
      <c r="R187" s="174">
        <v>0</v>
      </c>
      <c r="S187" s="175" t="s">
        <v>59</v>
      </c>
      <c r="T187" s="175" t="s">
        <v>271</v>
      </c>
      <c r="U187" s="176" t="str">
        <f t="shared" si="156"/>
        <v>&lt; 30 mn</v>
      </c>
      <c r="V187" s="177" t="s">
        <v>32</v>
      </c>
      <c r="W187" s="178" t="s">
        <v>112</v>
      </c>
      <c r="X187" s="179">
        <f t="shared" si="113"/>
        <v>0</v>
      </c>
      <c r="Y187" s="179">
        <f t="shared" si="114"/>
        <v>0</v>
      </c>
      <c r="Z187" s="179">
        <f t="shared" si="115"/>
        <v>0</v>
      </c>
      <c r="AA187" s="179">
        <f t="shared" si="116"/>
        <v>0</v>
      </c>
      <c r="AB187" s="179">
        <f t="shared" si="117"/>
        <v>0</v>
      </c>
      <c r="AC187" s="179">
        <f t="shared" si="118"/>
        <v>0</v>
      </c>
      <c r="AD187" s="179">
        <f t="shared" si="119"/>
        <v>0</v>
      </c>
      <c r="AE187" s="179">
        <f t="shared" si="120"/>
        <v>0</v>
      </c>
      <c r="AF187" s="179">
        <f t="shared" si="121"/>
        <v>0</v>
      </c>
      <c r="AG187" s="179">
        <f t="shared" si="122"/>
        <v>0</v>
      </c>
      <c r="AH187" s="179">
        <f t="shared" si="123"/>
        <v>0</v>
      </c>
      <c r="AI187" s="179">
        <f t="shared" si="124"/>
        <v>0</v>
      </c>
      <c r="AJ187" s="180">
        <f t="shared" si="143"/>
        <v>0</v>
      </c>
      <c r="AK187" s="180">
        <f t="shared" si="144"/>
        <v>0</v>
      </c>
      <c r="AL187" s="180" t="str">
        <f t="shared" si="145"/>
        <v>0</v>
      </c>
      <c r="AM187" s="180" t="str">
        <f t="shared" si="152"/>
        <v>0</v>
      </c>
      <c r="AN187" s="180" t="str">
        <f t="shared" si="153"/>
        <v>0</v>
      </c>
      <c r="AO187" s="181" t="str">
        <f t="shared" si="146"/>
        <v>NON</v>
      </c>
      <c r="AP187" s="181" t="str">
        <f t="shared" si="164"/>
        <v>NON</v>
      </c>
      <c r="AQ187" s="181" t="str">
        <f t="shared" si="154"/>
        <v>NON</v>
      </c>
      <c r="AR187" s="181" t="str">
        <f t="shared" si="125"/>
        <v>NON</v>
      </c>
      <c r="AS187" s="182">
        <f t="shared" si="126"/>
        <v>0</v>
      </c>
      <c r="AT187" s="182">
        <f t="shared" si="127"/>
        <v>0</v>
      </c>
      <c r="AU187" s="182">
        <f t="shared" si="128"/>
        <v>0</v>
      </c>
      <c r="AV187" s="182">
        <f t="shared" si="129"/>
        <v>0</v>
      </c>
      <c r="AW187" s="182">
        <f t="shared" si="130"/>
        <v>1</v>
      </c>
      <c r="AX187" s="182">
        <f t="shared" si="131"/>
        <v>1</v>
      </c>
      <c r="AY187" s="182">
        <f t="shared" si="132"/>
        <v>1</v>
      </c>
      <c r="AZ187" s="182">
        <f t="shared" si="133"/>
        <v>1</v>
      </c>
      <c r="BA187" s="182">
        <f t="shared" si="134"/>
        <v>1</v>
      </c>
      <c r="BB187" s="183">
        <f t="shared" si="147"/>
        <v>0</v>
      </c>
      <c r="BC187" s="184">
        <f t="shared" si="157"/>
        <v>11</v>
      </c>
      <c r="BD187" s="184">
        <f t="shared" si="158"/>
        <v>11</v>
      </c>
      <c r="BE187" s="185">
        <f t="shared" si="159"/>
        <v>1</v>
      </c>
      <c r="BF187" s="185">
        <f t="shared" si="135"/>
        <v>1</v>
      </c>
      <c r="BG187" s="186">
        <f t="shared" si="148"/>
        <v>1</v>
      </c>
      <c r="BH187" s="187">
        <f t="shared" si="160"/>
        <v>1</v>
      </c>
      <c r="BI187" s="187">
        <f t="shared" si="161"/>
        <v>1</v>
      </c>
      <c r="BJ187" s="187" t="str">
        <f t="shared" si="162"/>
        <v>Faible</v>
      </c>
      <c r="BK187" s="187">
        <f t="shared" si="163"/>
        <v>1</v>
      </c>
      <c r="BL187" s="187">
        <f t="shared" si="136"/>
        <v>1</v>
      </c>
      <c r="BM187" s="187">
        <f t="shared" si="137"/>
        <v>0.5</v>
      </c>
      <c r="BN187" s="187">
        <f t="shared" si="138"/>
        <v>1</v>
      </c>
      <c r="BO187" s="186">
        <f t="shared" si="149"/>
        <v>0.5</v>
      </c>
      <c r="BP187" s="188" t="str">
        <f t="shared" si="150"/>
        <v>RISQUE MINIME</v>
      </c>
      <c r="BQ187" s="182">
        <f t="shared" si="139"/>
        <v>0</v>
      </c>
      <c r="BR187" s="182">
        <f t="shared" si="140"/>
        <v>0</v>
      </c>
      <c r="BS187" s="182">
        <f t="shared" si="141"/>
        <v>0</v>
      </c>
      <c r="BT187" s="182">
        <f t="shared" si="142"/>
        <v>0</v>
      </c>
      <c r="BU187" s="182">
        <f t="shared" si="151"/>
        <v>0</v>
      </c>
      <c r="BV187" s="159" t="str">
        <f t="shared" si="155"/>
        <v>NON</v>
      </c>
      <c r="BW187" s="105"/>
      <c r="BX187" s="105"/>
      <c r="BY187" s="105"/>
      <c r="BZ187" s="105"/>
      <c r="CA187" s="105"/>
      <c r="CB187" s="105"/>
      <c r="CC187" s="105"/>
      <c r="CD187" s="105"/>
      <c r="CE187" s="105"/>
      <c r="CF187" s="105"/>
      <c r="CG187" s="105"/>
      <c r="CH187" s="105"/>
      <c r="CI187" s="105"/>
      <c r="CJ187" s="105"/>
      <c r="CK187" s="105"/>
      <c r="CL187" s="105"/>
      <c r="CM187" s="105"/>
      <c r="CN187" s="105"/>
      <c r="CO187" s="105"/>
      <c r="CP187" s="105"/>
      <c r="CQ187" s="105"/>
      <c r="CR187" s="105"/>
      <c r="CS187" s="105"/>
      <c r="CT187" s="105"/>
      <c r="CU187" s="105"/>
      <c r="CV187" s="105"/>
      <c r="CW187" s="105"/>
      <c r="CX187" s="105"/>
      <c r="CY187" s="105"/>
      <c r="CZ187" s="105"/>
      <c r="DA187" s="105"/>
      <c r="DB187" s="105"/>
      <c r="DC187" s="105"/>
      <c r="DD187" s="105"/>
      <c r="DE187" s="105"/>
      <c r="DF187" s="105"/>
      <c r="DG187" s="105"/>
      <c r="DH187" s="105"/>
      <c r="DI187" s="105"/>
      <c r="DJ187" s="105"/>
      <c r="DK187" s="105"/>
      <c r="DL187" s="105"/>
      <c r="DM187" s="105"/>
      <c r="DN187" s="105"/>
      <c r="DO187" s="105"/>
      <c r="DP187" s="105"/>
      <c r="DQ187" s="105"/>
      <c r="DR187" s="105"/>
      <c r="DS187" s="105"/>
      <c r="DT187" s="105"/>
      <c r="DU187" s="105"/>
      <c r="DV187" s="105"/>
      <c r="DW187" s="105"/>
      <c r="DX187" s="105"/>
      <c r="DY187" s="105"/>
      <c r="DZ187" s="105"/>
      <c r="EA187" s="105"/>
      <c r="EB187" s="105"/>
      <c r="EC187" s="105"/>
      <c r="ED187" s="105"/>
      <c r="EE187" s="105"/>
      <c r="EF187" s="105"/>
      <c r="EG187" s="105"/>
      <c r="EH187" s="105"/>
      <c r="EI187" s="105"/>
      <c r="EJ187" s="105"/>
      <c r="EK187" s="105"/>
      <c r="EL187" s="105"/>
      <c r="EM187" s="105"/>
      <c r="EN187" s="105"/>
      <c r="EO187" s="105"/>
      <c r="EP187" s="105"/>
      <c r="EQ187" s="105"/>
      <c r="ER187" s="105"/>
      <c r="ES187" s="105"/>
      <c r="ET187" s="105"/>
      <c r="EU187" s="105"/>
      <c r="EV187" s="105"/>
      <c r="EW187" s="105"/>
      <c r="EX187" s="105"/>
      <c r="EY187" s="105"/>
      <c r="EZ187" s="105"/>
      <c r="FA187" s="105"/>
      <c r="FB187" s="105"/>
      <c r="FC187" s="105"/>
      <c r="FD187" s="105"/>
      <c r="FE187" s="105"/>
      <c r="FF187" s="105"/>
      <c r="FG187" s="105"/>
      <c r="FH187" s="105"/>
      <c r="FI187" s="105"/>
      <c r="FJ187" s="105"/>
      <c r="FK187" s="105"/>
      <c r="FL187" s="105"/>
      <c r="FM187" s="105"/>
      <c r="FN187" s="105"/>
      <c r="FO187" s="105"/>
      <c r="FP187" s="105"/>
      <c r="FQ187" s="105"/>
      <c r="FR187" s="105"/>
      <c r="FS187" s="105"/>
      <c r="FT187" s="105"/>
      <c r="FU187" s="105"/>
      <c r="FV187" s="105"/>
      <c r="FW187" s="105"/>
      <c r="FX187" s="105"/>
      <c r="FY187" s="105"/>
      <c r="FZ187" s="105"/>
      <c r="GA187" s="105"/>
      <c r="GB187" s="105"/>
      <c r="GC187" s="105"/>
      <c r="GD187" s="105"/>
      <c r="GE187" s="105"/>
      <c r="GF187" s="105"/>
      <c r="GG187" s="105"/>
      <c r="GH187" s="105"/>
      <c r="GI187" s="105"/>
      <c r="GJ187" s="105"/>
      <c r="GK187" s="105"/>
      <c r="GL187" s="105"/>
      <c r="GM187" s="105"/>
      <c r="GN187" s="105"/>
      <c r="GO187" s="105"/>
      <c r="GP187" s="105"/>
      <c r="GQ187" s="105"/>
      <c r="GR187" s="105"/>
      <c r="GS187" s="105"/>
      <c r="GT187" s="105"/>
      <c r="GU187" s="105"/>
      <c r="GV187" s="105"/>
      <c r="GW187" s="105"/>
      <c r="GX187" s="105"/>
      <c r="GY187" s="105"/>
      <c r="GZ187" s="105"/>
      <c r="HA187" s="105"/>
      <c r="HB187" s="105"/>
      <c r="HC187" s="105"/>
      <c r="HD187" s="105"/>
      <c r="HE187" s="105"/>
      <c r="HF187" s="105"/>
      <c r="HG187" s="105"/>
      <c r="HH187" s="105"/>
      <c r="HI187" s="105"/>
      <c r="HJ187" s="105"/>
      <c r="HK187" s="105"/>
      <c r="HL187" s="105"/>
      <c r="HM187" s="105"/>
      <c r="HN187" s="105"/>
      <c r="HO187" s="105"/>
      <c r="HP187" s="105"/>
      <c r="HQ187" s="105"/>
      <c r="HR187" s="105"/>
      <c r="HS187" s="105"/>
      <c r="HT187" s="105"/>
      <c r="HU187" s="105"/>
      <c r="HV187" s="105"/>
      <c r="HW187" s="105"/>
      <c r="HX187" s="105"/>
      <c r="HY187" s="105"/>
      <c r="HZ187" s="105"/>
      <c r="IA187" s="105"/>
      <c r="IB187" s="105"/>
    </row>
    <row r="188" spans="1:236" s="116" customFormat="1" ht="26.55" customHeight="1" x14ac:dyDescent="0.25">
      <c r="A188" s="79">
        <v>182</v>
      </c>
      <c r="B188" s="113"/>
      <c r="C188" s="113"/>
      <c r="D188" s="114"/>
      <c r="E188" s="114"/>
      <c r="F188" s="115"/>
      <c r="G188" s="123" t="s">
        <v>77</v>
      </c>
      <c r="H188" s="123" t="s">
        <v>77</v>
      </c>
      <c r="I188" s="123" t="s">
        <v>77</v>
      </c>
      <c r="J188" s="123" t="s">
        <v>77</v>
      </c>
      <c r="K188" s="123" t="s">
        <v>9</v>
      </c>
      <c r="L188" s="116" t="s">
        <v>8</v>
      </c>
      <c r="M188" s="116" t="s">
        <v>8</v>
      </c>
      <c r="N188" s="116" t="s">
        <v>8</v>
      </c>
      <c r="O188" s="116" t="s">
        <v>8</v>
      </c>
      <c r="P188" s="131" t="s">
        <v>77</v>
      </c>
      <c r="Q188" s="124" t="s">
        <v>35</v>
      </c>
      <c r="R188" s="174">
        <v>0</v>
      </c>
      <c r="S188" s="175" t="s">
        <v>59</v>
      </c>
      <c r="T188" s="175" t="s">
        <v>271</v>
      </c>
      <c r="U188" s="176" t="str">
        <f t="shared" si="156"/>
        <v>&lt; 30 mn</v>
      </c>
      <c r="V188" s="177" t="s">
        <v>32</v>
      </c>
      <c r="W188" s="178" t="s">
        <v>112</v>
      </c>
      <c r="X188" s="179">
        <f t="shared" si="113"/>
        <v>0</v>
      </c>
      <c r="Y188" s="179">
        <f t="shared" si="114"/>
        <v>0</v>
      </c>
      <c r="Z188" s="179">
        <f t="shared" si="115"/>
        <v>0</v>
      </c>
      <c r="AA188" s="179">
        <f t="shared" si="116"/>
        <v>0</v>
      </c>
      <c r="AB188" s="179">
        <f t="shared" si="117"/>
        <v>0</v>
      </c>
      <c r="AC188" s="179">
        <f t="shared" si="118"/>
        <v>0</v>
      </c>
      <c r="AD188" s="179">
        <f t="shared" si="119"/>
        <v>0</v>
      </c>
      <c r="AE188" s="179">
        <f t="shared" si="120"/>
        <v>0</v>
      </c>
      <c r="AF188" s="179">
        <f t="shared" si="121"/>
        <v>0</v>
      </c>
      <c r="AG188" s="179">
        <f t="shared" si="122"/>
        <v>0</v>
      </c>
      <c r="AH188" s="179">
        <f t="shared" si="123"/>
        <v>0</v>
      </c>
      <c r="AI188" s="179">
        <f t="shared" si="124"/>
        <v>0</v>
      </c>
      <c r="AJ188" s="180">
        <f t="shared" si="143"/>
        <v>0</v>
      </c>
      <c r="AK188" s="180">
        <f t="shared" si="144"/>
        <v>0</v>
      </c>
      <c r="AL188" s="180" t="str">
        <f t="shared" si="145"/>
        <v>0</v>
      </c>
      <c r="AM188" s="180" t="str">
        <f t="shared" si="152"/>
        <v>0</v>
      </c>
      <c r="AN188" s="180" t="str">
        <f t="shared" si="153"/>
        <v>0</v>
      </c>
      <c r="AO188" s="181" t="str">
        <f t="shared" si="146"/>
        <v>NON</v>
      </c>
      <c r="AP188" s="181" t="str">
        <f t="shared" si="164"/>
        <v>NON</v>
      </c>
      <c r="AQ188" s="181" t="str">
        <f t="shared" si="154"/>
        <v>NON</v>
      </c>
      <c r="AR188" s="181" t="str">
        <f t="shared" si="125"/>
        <v>NON</v>
      </c>
      <c r="AS188" s="182">
        <f t="shared" si="126"/>
        <v>0</v>
      </c>
      <c r="AT188" s="182">
        <f t="shared" si="127"/>
        <v>0</v>
      </c>
      <c r="AU188" s="182">
        <f t="shared" si="128"/>
        <v>0</v>
      </c>
      <c r="AV188" s="182">
        <f t="shared" si="129"/>
        <v>0</v>
      </c>
      <c r="AW188" s="182">
        <f t="shared" si="130"/>
        <v>1</v>
      </c>
      <c r="AX188" s="182">
        <f t="shared" si="131"/>
        <v>1</v>
      </c>
      <c r="AY188" s="182">
        <f t="shared" si="132"/>
        <v>1</v>
      </c>
      <c r="AZ188" s="182">
        <f t="shared" si="133"/>
        <v>1</v>
      </c>
      <c r="BA188" s="182">
        <f t="shared" si="134"/>
        <v>1</v>
      </c>
      <c r="BB188" s="183">
        <f t="shared" si="147"/>
        <v>0</v>
      </c>
      <c r="BC188" s="184">
        <f t="shared" si="157"/>
        <v>11</v>
      </c>
      <c r="BD188" s="184">
        <f t="shared" si="158"/>
        <v>11</v>
      </c>
      <c r="BE188" s="185">
        <f t="shared" si="159"/>
        <v>1</v>
      </c>
      <c r="BF188" s="185">
        <f t="shared" si="135"/>
        <v>1</v>
      </c>
      <c r="BG188" s="186">
        <f t="shared" si="148"/>
        <v>1</v>
      </c>
      <c r="BH188" s="187">
        <f t="shared" si="160"/>
        <v>1</v>
      </c>
      <c r="BI188" s="187">
        <f t="shared" si="161"/>
        <v>1</v>
      </c>
      <c r="BJ188" s="187" t="str">
        <f t="shared" si="162"/>
        <v>Faible</v>
      </c>
      <c r="BK188" s="187">
        <f t="shared" si="163"/>
        <v>1</v>
      </c>
      <c r="BL188" s="187">
        <f t="shared" si="136"/>
        <v>1</v>
      </c>
      <c r="BM188" s="187">
        <f t="shared" si="137"/>
        <v>0.5</v>
      </c>
      <c r="BN188" s="187">
        <f t="shared" si="138"/>
        <v>1</v>
      </c>
      <c r="BO188" s="186">
        <f t="shared" si="149"/>
        <v>0.5</v>
      </c>
      <c r="BP188" s="188" t="str">
        <f t="shared" si="150"/>
        <v>RISQUE MINIME</v>
      </c>
      <c r="BQ188" s="182">
        <f t="shared" si="139"/>
        <v>0</v>
      </c>
      <c r="BR188" s="182">
        <f t="shared" si="140"/>
        <v>0</v>
      </c>
      <c r="BS188" s="182">
        <f t="shared" si="141"/>
        <v>0</v>
      </c>
      <c r="BT188" s="182">
        <f t="shared" si="142"/>
        <v>0</v>
      </c>
      <c r="BU188" s="182">
        <f t="shared" si="151"/>
        <v>0</v>
      </c>
      <c r="BV188" s="159" t="str">
        <f t="shared" si="155"/>
        <v>NON</v>
      </c>
      <c r="BW188" s="105"/>
      <c r="BX188" s="105"/>
      <c r="BY188" s="105"/>
      <c r="BZ188" s="105"/>
      <c r="CA188" s="105"/>
      <c r="CB188" s="105"/>
      <c r="CC188" s="105"/>
      <c r="CD188" s="105"/>
      <c r="CE188" s="105"/>
      <c r="CF188" s="105"/>
      <c r="CG188" s="105"/>
      <c r="CH188" s="105"/>
      <c r="CI188" s="105"/>
      <c r="CJ188" s="105"/>
      <c r="CK188" s="105"/>
      <c r="CL188" s="105"/>
      <c r="CM188" s="105"/>
      <c r="CN188" s="105"/>
      <c r="CO188" s="105"/>
      <c r="CP188" s="105"/>
      <c r="CQ188" s="105"/>
      <c r="CR188" s="105"/>
      <c r="CS188" s="105"/>
      <c r="CT188" s="105"/>
      <c r="CU188" s="105"/>
      <c r="CV188" s="105"/>
      <c r="CW188" s="105"/>
      <c r="CX188" s="105"/>
      <c r="CY188" s="105"/>
      <c r="CZ188" s="105"/>
      <c r="DA188" s="105"/>
      <c r="DB188" s="105"/>
      <c r="DC188" s="105"/>
      <c r="DD188" s="105"/>
      <c r="DE188" s="105"/>
      <c r="DF188" s="105"/>
      <c r="DG188" s="105"/>
      <c r="DH188" s="105"/>
      <c r="DI188" s="105"/>
      <c r="DJ188" s="105"/>
      <c r="DK188" s="105"/>
      <c r="DL188" s="105"/>
      <c r="DM188" s="105"/>
      <c r="DN188" s="105"/>
      <c r="DO188" s="105"/>
      <c r="DP188" s="105"/>
      <c r="DQ188" s="105"/>
      <c r="DR188" s="105"/>
      <c r="DS188" s="105"/>
      <c r="DT188" s="105"/>
      <c r="DU188" s="105"/>
      <c r="DV188" s="105"/>
      <c r="DW188" s="105"/>
      <c r="DX188" s="105"/>
      <c r="DY188" s="105"/>
      <c r="DZ188" s="105"/>
      <c r="EA188" s="105"/>
      <c r="EB188" s="105"/>
      <c r="EC188" s="105"/>
      <c r="ED188" s="105"/>
      <c r="EE188" s="105"/>
      <c r="EF188" s="105"/>
      <c r="EG188" s="105"/>
      <c r="EH188" s="105"/>
      <c r="EI188" s="105"/>
      <c r="EJ188" s="105"/>
      <c r="EK188" s="105"/>
      <c r="EL188" s="105"/>
      <c r="EM188" s="105"/>
      <c r="EN188" s="105"/>
      <c r="EO188" s="105"/>
      <c r="EP188" s="105"/>
      <c r="EQ188" s="105"/>
      <c r="ER188" s="105"/>
      <c r="ES188" s="105"/>
      <c r="ET188" s="105"/>
      <c r="EU188" s="105"/>
      <c r="EV188" s="105"/>
      <c r="EW188" s="105"/>
      <c r="EX188" s="105"/>
      <c r="EY188" s="105"/>
      <c r="EZ188" s="105"/>
      <c r="FA188" s="105"/>
      <c r="FB188" s="105"/>
      <c r="FC188" s="105"/>
      <c r="FD188" s="105"/>
      <c r="FE188" s="105"/>
      <c r="FF188" s="105"/>
      <c r="FG188" s="105"/>
      <c r="FH188" s="105"/>
      <c r="FI188" s="105"/>
      <c r="FJ188" s="105"/>
      <c r="FK188" s="105"/>
      <c r="FL188" s="105"/>
      <c r="FM188" s="105"/>
      <c r="FN188" s="105"/>
      <c r="FO188" s="105"/>
      <c r="FP188" s="105"/>
      <c r="FQ188" s="105"/>
      <c r="FR188" s="105"/>
      <c r="FS188" s="105"/>
      <c r="FT188" s="105"/>
      <c r="FU188" s="105"/>
      <c r="FV188" s="105"/>
      <c r="FW188" s="105"/>
      <c r="FX188" s="105"/>
      <c r="FY188" s="105"/>
      <c r="FZ188" s="105"/>
      <c r="GA188" s="105"/>
      <c r="GB188" s="105"/>
      <c r="GC188" s="105"/>
      <c r="GD188" s="105"/>
      <c r="GE188" s="105"/>
      <c r="GF188" s="105"/>
      <c r="GG188" s="105"/>
      <c r="GH188" s="105"/>
      <c r="GI188" s="105"/>
      <c r="GJ188" s="105"/>
      <c r="GK188" s="105"/>
      <c r="GL188" s="105"/>
      <c r="GM188" s="105"/>
      <c r="GN188" s="105"/>
      <c r="GO188" s="105"/>
      <c r="GP188" s="105"/>
      <c r="GQ188" s="105"/>
      <c r="GR188" s="105"/>
      <c r="GS188" s="105"/>
      <c r="GT188" s="105"/>
      <c r="GU188" s="105"/>
      <c r="GV188" s="105"/>
      <c r="GW188" s="105"/>
      <c r="GX188" s="105"/>
      <c r="GY188" s="105"/>
      <c r="GZ188" s="105"/>
      <c r="HA188" s="105"/>
      <c r="HB188" s="105"/>
      <c r="HC188" s="105"/>
      <c r="HD188" s="105"/>
      <c r="HE188" s="105"/>
      <c r="HF188" s="105"/>
      <c r="HG188" s="105"/>
      <c r="HH188" s="105"/>
      <c r="HI188" s="105"/>
      <c r="HJ188" s="105"/>
      <c r="HK188" s="105"/>
      <c r="HL188" s="105"/>
      <c r="HM188" s="105"/>
      <c r="HN188" s="105"/>
      <c r="HO188" s="105"/>
      <c r="HP188" s="105"/>
      <c r="HQ188" s="105"/>
      <c r="HR188" s="105"/>
      <c r="HS188" s="105"/>
      <c r="HT188" s="105"/>
      <c r="HU188" s="105"/>
      <c r="HV188" s="105"/>
      <c r="HW188" s="105"/>
      <c r="HX188" s="105"/>
      <c r="HY188" s="105"/>
      <c r="HZ188" s="105"/>
      <c r="IA188" s="105"/>
      <c r="IB188" s="105"/>
    </row>
    <row r="189" spans="1:236" s="116" customFormat="1" ht="26.55" customHeight="1" x14ac:dyDescent="0.25">
      <c r="A189" s="79">
        <v>183</v>
      </c>
      <c r="B189" s="113"/>
      <c r="C189" s="113"/>
      <c r="D189" s="114"/>
      <c r="E189" s="114"/>
      <c r="F189" s="115"/>
      <c r="G189" s="123" t="s">
        <v>77</v>
      </c>
      <c r="H189" s="123" t="s">
        <v>77</v>
      </c>
      <c r="I189" s="123" t="s">
        <v>77</v>
      </c>
      <c r="J189" s="123" t="s">
        <v>77</v>
      </c>
      <c r="K189" s="123" t="s">
        <v>9</v>
      </c>
      <c r="L189" s="116" t="s">
        <v>8</v>
      </c>
      <c r="M189" s="116" t="s">
        <v>8</v>
      </c>
      <c r="N189" s="116" t="s">
        <v>8</v>
      </c>
      <c r="O189" s="116" t="s">
        <v>8</v>
      </c>
      <c r="P189" s="131" t="s">
        <v>77</v>
      </c>
      <c r="Q189" s="124" t="s">
        <v>35</v>
      </c>
      <c r="R189" s="174">
        <v>0</v>
      </c>
      <c r="S189" s="175" t="s">
        <v>59</v>
      </c>
      <c r="T189" s="175" t="s">
        <v>271</v>
      </c>
      <c r="U189" s="176" t="str">
        <f t="shared" si="156"/>
        <v>&lt; 30 mn</v>
      </c>
      <c r="V189" s="177" t="s">
        <v>32</v>
      </c>
      <c r="W189" s="178" t="s">
        <v>112</v>
      </c>
      <c r="X189" s="179">
        <f t="shared" si="113"/>
        <v>0</v>
      </c>
      <c r="Y189" s="179">
        <f t="shared" si="114"/>
        <v>0</v>
      </c>
      <c r="Z189" s="179">
        <f t="shared" si="115"/>
        <v>0</v>
      </c>
      <c r="AA189" s="179">
        <f t="shared" si="116"/>
        <v>0</v>
      </c>
      <c r="AB189" s="179">
        <f t="shared" si="117"/>
        <v>0</v>
      </c>
      <c r="AC189" s="179">
        <f t="shared" si="118"/>
        <v>0</v>
      </c>
      <c r="AD189" s="179">
        <f t="shared" si="119"/>
        <v>0</v>
      </c>
      <c r="AE189" s="179">
        <f t="shared" si="120"/>
        <v>0</v>
      </c>
      <c r="AF189" s="179">
        <f t="shared" si="121"/>
        <v>0</v>
      </c>
      <c r="AG189" s="179">
        <f t="shared" si="122"/>
        <v>0</v>
      </c>
      <c r="AH189" s="179">
        <f t="shared" si="123"/>
        <v>0</v>
      </c>
      <c r="AI189" s="179">
        <f t="shared" si="124"/>
        <v>0</v>
      </c>
      <c r="AJ189" s="180">
        <f t="shared" si="143"/>
        <v>0</v>
      </c>
      <c r="AK189" s="180">
        <f t="shared" si="144"/>
        <v>0</v>
      </c>
      <c r="AL189" s="180" t="str">
        <f t="shared" si="145"/>
        <v>0</v>
      </c>
      <c r="AM189" s="180" t="str">
        <f t="shared" si="152"/>
        <v>0</v>
      </c>
      <c r="AN189" s="180" t="str">
        <f t="shared" si="153"/>
        <v>0</v>
      </c>
      <c r="AO189" s="181" t="str">
        <f t="shared" si="146"/>
        <v>NON</v>
      </c>
      <c r="AP189" s="181" t="str">
        <f t="shared" si="164"/>
        <v>NON</v>
      </c>
      <c r="AQ189" s="181" t="str">
        <f t="shared" si="154"/>
        <v>NON</v>
      </c>
      <c r="AR189" s="181" t="str">
        <f t="shared" si="125"/>
        <v>NON</v>
      </c>
      <c r="AS189" s="182">
        <f t="shared" si="126"/>
        <v>0</v>
      </c>
      <c r="AT189" s="182">
        <f t="shared" si="127"/>
        <v>0</v>
      </c>
      <c r="AU189" s="182">
        <f t="shared" si="128"/>
        <v>0</v>
      </c>
      <c r="AV189" s="182">
        <f t="shared" si="129"/>
        <v>0</v>
      </c>
      <c r="AW189" s="182">
        <f t="shared" si="130"/>
        <v>1</v>
      </c>
      <c r="AX189" s="182">
        <f t="shared" si="131"/>
        <v>1</v>
      </c>
      <c r="AY189" s="182">
        <f t="shared" si="132"/>
        <v>1</v>
      </c>
      <c r="AZ189" s="182">
        <f t="shared" si="133"/>
        <v>1</v>
      </c>
      <c r="BA189" s="182">
        <f t="shared" si="134"/>
        <v>1</v>
      </c>
      <c r="BB189" s="183">
        <f t="shared" si="147"/>
        <v>0</v>
      </c>
      <c r="BC189" s="184">
        <f t="shared" si="157"/>
        <v>11</v>
      </c>
      <c r="BD189" s="184">
        <f t="shared" si="158"/>
        <v>11</v>
      </c>
      <c r="BE189" s="185">
        <f t="shared" si="159"/>
        <v>1</v>
      </c>
      <c r="BF189" s="185">
        <f t="shared" si="135"/>
        <v>1</v>
      </c>
      <c r="BG189" s="186">
        <f t="shared" si="148"/>
        <v>1</v>
      </c>
      <c r="BH189" s="187">
        <f t="shared" si="160"/>
        <v>1</v>
      </c>
      <c r="BI189" s="187">
        <f t="shared" si="161"/>
        <v>1</v>
      </c>
      <c r="BJ189" s="187" t="str">
        <f t="shared" si="162"/>
        <v>Faible</v>
      </c>
      <c r="BK189" s="187">
        <f t="shared" si="163"/>
        <v>1</v>
      </c>
      <c r="BL189" s="187">
        <f t="shared" si="136"/>
        <v>1</v>
      </c>
      <c r="BM189" s="187">
        <f t="shared" si="137"/>
        <v>0.5</v>
      </c>
      <c r="BN189" s="187">
        <f t="shared" si="138"/>
        <v>1</v>
      </c>
      <c r="BO189" s="186">
        <f t="shared" si="149"/>
        <v>0.5</v>
      </c>
      <c r="BP189" s="188" t="str">
        <f t="shared" si="150"/>
        <v>RISQUE MINIME</v>
      </c>
      <c r="BQ189" s="182">
        <f t="shared" si="139"/>
        <v>0</v>
      </c>
      <c r="BR189" s="182">
        <f t="shared" si="140"/>
        <v>0</v>
      </c>
      <c r="BS189" s="182">
        <f t="shared" si="141"/>
        <v>0</v>
      </c>
      <c r="BT189" s="182">
        <f t="shared" si="142"/>
        <v>0</v>
      </c>
      <c r="BU189" s="182">
        <f t="shared" si="151"/>
        <v>0</v>
      </c>
      <c r="BV189" s="159" t="str">
        <f t="shared" si="155"/>
        <v>NON</v>
      </c>
      <c r="BW189" s="105"/>
      <c r="BX189" s="105"/>
      <c r="BY189" s="105"/>
      <c r="BZ189" s="105"/>
      <c r="CA189" s="105"/>
      <c r="CB189" s="105"/>
      <c r="CC189" s="105"/>
      <c r="CD189" s="105"/>
      <c r="CE189" s="105"/>
      <c r="CF189" s="105"/>
      <c r="CG189" s="105"/>
      <c r="CH189" s="105"/>
      <c r="CI189" s="105"/>
      <c r="CJ189" s="105"/>
      <c r="CK189" s="105"/>
      <c r="CL189" s="105"/>
      <c r="CM189" s="105"/>
      <c r="CN189" s="105"/>
      <c r="CO189" s="105"/>
      <c r="CP189" s="105"/>
      <c r="CQ189" s="105"/>
      <c r="CR189" s="105"/>
      <c r="CS189" s="105"/>
      <c r="CT189" s="105"/>
      <c r="CU189" s="105"/>
      <c r="CV189" s="105"/>
      <c r="CW189" s="105"/>
      <c r="CX189" s="105"/>
      <c r="CY189" s="105"/>
      <c r="CZ189" s="105"/>
      <c r="DA189" s="105"/>
      <c r="DB189" s="105"/>
      <c r="DC189" s="105"/>
      <c r="DD189" s="105"/>
      <c r="DE189" s="105"/>
      <c r="DF189" s="105"/>
      <c r="DG189" s="105"/>
      <c r="DH189" s="105"/>
      <c r="DI189" s="105"/>
      <c r="DJ189" s="105"/>
      <c r="DK189" s="105"/>
      <c r="DL189" s="105"/>
      <c r="DM189" s="105"/>
      <c r="DN189" s="105"/>
      <c r="DO189" s="105"/>
      <c r="DP189" s="105"/>
      <c r="DQ189" s="105"/>
      <c r="DR189" s="105"/>
      <c r="DS189" s="105"/>
      <c r="DT189" s="105"/>
      <c r="DU189" s="105"/>
      <c r="DV189" s="105"/>
      <c r="DW189" s="105"/>
      <c r="DX189" s="105"/>
      <c r="DY189" s="105"/>
      <c r="DZ189" s="105"/>
      <c r="EA189" s="105"/>
      <c r="EB189" s="105"/>
      <c r="EC189" s="105"/>
      <c r="ED189" s="105"/>
      <c r="EE189" s="105"/>
      <c r="EF189" s="105"/>
      <c r="EG189" s="105"/>
      <c r="EH189" s="105"/>
      <c r="EI189" s="105"/>
      <c r="EJ189" s="105"/>
      <c r="EK189" s="105"/>
      <c r="EL189" s="105"/>
      <c r="EM189" s="105"/>
      <c r="EN189" s="105"/>
      <c r="EO189" s="105"/>
      <c r="EP189" s="105"/>
      <c r="EQ189" s="105"/>
      <c r="ER189" s="105"/>
      <c r="ES189" s="105"/>
      <c r="ET189" s="105"/>
      <c r="EU189" s="105"/>
      <c r="EV189" s="105"/>
      <c r="EW189" s="105"/>
      <c r="EX189" s="105"/>
      <c r="EY189" s="105"/>
      <c r="EZ189" s="105"/>
      <c r="FA189" s="105"/>
      <c r="FB189" s="105"/>
      <c r="FC189" s="105"/>
      <c r="FD189" s="105"/>
      <c r="FE189" s="105"/>
      <c r="FF189" s="105"/>
      <c r="FG189" s="105"/>
      <c r="FH189" s="105"/>
      <c r="FI189" s="105"/>
      <c r="FJ189" s="105"/>
      <c r="FK189" s="105"/>
      <c r="FL189" s="105"/>
      <c r="FM189" s="105"/>
      <c r="FN189" s="105"/>
      <c r="FO189" s="105"/>
      <c r="FP189" s="105"/>
      <c r="FQ189" s="105"/>
      <c r="FR189" s="105"/>
      <c r="FS189" s="105"/>
      <c r="FT189" s="105"/>
      <c r="FU189" s="105"/>
      <c r="FV189" s="105"/>
      <c r="FW189" s="105"/>
      <c r="FX189" s="105"/>
      <c r="FY189" s="105"/>
      <c r="FZ189" s="105"/>
      <c r="GA189" s="105"/>
      <c r="GB189" s="105"/>
      <c r="GC189" s="105"/>
      <c r="GD189" s="105"/>
      <c r="GE189" s="105"/>
      <c r="GF189" s="105"/>
      <c r="GG189" s="105"/>
      <c r="GH189" s="105"/>
      <c r="GI189" s="105"/>
      <c r="GJ189" s="105"/>
      <c r="GK189" s="105"/>
      <c r="GL189" s="105"/>
      <c r="GM189" s="105"/>
      <c r="GN189" s="105"/>
      <c r="GO189" s="105"/>
      <c r="GP189" s="105"/>
      <c r="GQ189" s="105"/>
      <c r="GR189" s="105"/>
      <c r="GS189" s="105"/>
      <c r="GT189" s="105"/>
      <c r="GU189" s="105"/>
      <c r="GV189" s="105"/>
      <c r="GW189" s="105"/>
      <c r="GX189" s="105"/>
      <c r="GY189" s="105"/>
      <c r="GZ189" s="105"/>
      <c r="HA189" s="105"/>
      <c r="HB189" s="105"/>
      <c r="HC189" s="105"/>
      <c r="HD189" s="105"/>
      <c r="HE189" s="105"/>
      <c r="HF189" s="105"/>
      <c r="HG189" s="105"/>
      <c r="HH189" s="105"/>
      <c r="HI189" s="105"/>
      <c r="HJ189" s="105"/>
      <c r="HK189" s="105"/>
      <c r="HL189" s="105"/>
      <c r="HM189" s="105"/>
      <c r="HN189" s="105"/>
      <c r="HO189" s="105"/>
      <c r="HP189" s="105"/>
      <c r="HQ189" s="105"/>
      <c r="HR189" s="105"/>
      <c r="HS189" s="105"/>
      <c r="HT189" s="105"/>
      <c r="HU189" s="105"/>
      <c r="HV189" s="105"/>
      <c r="HW189" s="105"/>
      <c r="HX189" s="105"/>
      <c r="HY189" s="105"/>
      <c r="HZ189" s="105"/>
      <c r="IA189" s="105"/>
      <c r="IB189" s="105"/>
    </row>
    <row r="190" spans="1:236" s="116" customFormat="1" ht="26.55" customHeight="1" x14ac:dyDescent="0.25">
      <c r="A190" s="79">
        <v>184</v>
      </c>
      <c r="B190" s="113"/>
      <c r="C190" s="113"/>
      <c r="D190" s="114"/>
      <c r="E190" s="114"/>
      <c r="F190" s="115"/>
      <c r="G190" s="123" t="s">
        <v>77</v>
      </c>
      <c r="H190" s="123" t="s">
        <v>77</v>
      </c>
      <c r="I190" s="123" t="s">
        <v>77</v>
      </c>
      <c r="J190" s="123" t="s">
        <v>77</v>
      </c>
      <c r="K190" s="123" t="s">
        <v>9</v>
      </c>
      <c r="L190" s="116" t="s">
        <v>8</v>
      </c>
      <c r="M190" s="116" t="s">
        <v>8</v>
      </c>
      <c r="N190" s="116" t="s">
        <v>8</v>
      </c>
      <c r="O190" s="116" t="s">
        <v>8</v>
      </c>
      <c r="P190" s="131" t="s">
        <v>77</v>
      </c>
      <c r="Q190" s="124" t="s">
        <v>35</v>
      </c>
      <c r="R190" s="174">
        <v>0</v>
      </c>
      <c r="S190" s="175" t="s">
        <v>59</v>
      </c>
      <c r="T190" s="175" t="s">
        <v>271</v>
      </c>
      <c r="U190" s="176" t="str">
        <f t="shared" si="156"/>
        <v>&lt; 30 mn</v>
      </c>
      <c r="V190" s="177" t="s">
        <v>32</v>
      </c>
      <c r="W190" s="178" t="s">
        <v>112</v>
      </c>
      <c r="X190" s="179">
        <f t="shared" si="113"/>
        <v>0</v>
      </c>
      <c r="Y190" s="179">
        <f t="shared" si="114"/>
        <v>0</v>
      </c>
      <c r="Z190" s="179">
        <f t="shared" si="115"/>
        <v>0</v>
      </c>
      <c r="AA190" s="179">
        <f t="shared" si="116"/>
        <v>0</v>
      </c>
      <c r="AB190" s="179">
        <f t="shared" si="117"/>
        <v>0</v>
      </c>
      <c r="AC190" s="179">
        <f t="shared" si="118"/>
        <v>0</v>
      </c>
      <c r="AD190" s="179">
        <f t="shared" si="119"/>
        <v>0</v>
      </c>
      <c r="AE190" s="179">
        <f t="shared" si="120"/>
        <v>0</v>
      </c>
      <c r="AF190" s="179">
        <f t="shared" si="121"/>
        <v>0</v>
      </c>
      <c r="AG190" s="179">
        <f t="shared" si="122"/>
        <v>0</v>
      </c>
      <c r="AH190" s="179">
        <f t="shared" si="123"/>
        <v>0</v>
      </c>
      <c r="AI190" s="179">
        <f t="shared" si="124"/>
        <v>0</v>
      </c>
      <c r="AJ190" s="180">
        <f t="shared" si="143"/>
        <v>0</v>
      </c>
      <c r="AK190" s="180">
        <f t="shared" si="144"/>
        <v>0</v>
      </c>
      <c r="AL190" s="180" t="str">
        <f t="shared" si="145"/>
        <v>0</v>
      </c>
      <c r="AM190" s="180" t="str">
        <f t="shared" si="152"/>
        <v>0</v>
      </c>
      <c r="AN190" s="180" t="str">
        <f t="shared" si="153"/>
        <v>0</v>
      </c>
      <c r="AO190" s="181" t="str">
        <f t="shared" si="146"/>
        <v>NON</v>
      </c>
      <c r="AP190" s="181" t="str">
        <f t="shared" si="164"/>
        <v>NON</v>
      </c>
      <c r="AQ190" s="181" t="str">
        <f t="shared" si="154"/>
        <v>NON</v>
      </c>
      <c r="AR190" s="181" t="str">
        <f t="shared" si="125"/>
        <v>NON</v>
      </c>
      <c r="AS190" s="182">
        <f t="shared" si="126"/>
        <v>0</v>
      </c>
      <c r="AT190" s="182">
        <f t="shared" si="127"/>
        <v>0</v>
      </c>
      <c r="AU190" s="182">
        <f t="shared" si="128"/>
        <v>0</v>
      </c>
      <c r="AV190" s="182">
        <f t="shared" si="129"/>
        <v>0</v>
      </c>
      <c r="AW190" s="182">
        <f t="shared" si="130"/>
        <v>1</v>
      </c>
      <c r="AX190" s="182">
        <f t="shared" si="131"/>
        <v>1</v>
      </c>
      <c r="AY190" s="182">
        <f t="shared" si="132"/>
        <v>1</v>
      </c>
      <c r="AZ190" s="182">
        <f t="shared" si="133"/>
        <v>1</v>
      </c>
      <c r="BA190" s="182">
        <f t="shared" si="134"/>
        <v>1</v>
      </c>
      <c r="BB190" s="183">
        <f t="shared" si="147"/>
        <v>0</v>
      </c>
      <c r="BC190" s="184">
        <f t="shared" si="157"/>
        <v>11</v>
      </c>
      <c r="BD190" s="184">
        <f t="shared" si="158"/>
        <v>11</v>
      </c>
      <c r="BE190" s="185">
        <f t="shared" si="159"/>
        <v>1</v>
      </c>
      <c r="BF190" s="185">
        <f t="shared" si="135"/>
        <v>1</v>
      </c>
      <c r="BG190" s="186">
        <f t="shared" si="148"/>
        <v>1</v>
      </c>
      <c r="BH190" s="187">
        <f t="shared" si="160"/>
        <v>1</v>
      </c>
      <c r="BI190" s="187">
        <f t="shared" si="161"/>
        <v>1</v>
      </c>
      <c r="BJ190" s="187" t="str">
        <f t="shared" si="162"/>
        <v>Faible</v>
      </c>
      <c r="BK190" s="187">
        <f t="shared" si="163"/>
        <v>1</v>
      </c>
      <c r="BL190" s="187">
        <f t="shared" si="136"/>
        <v>1</v>
      </c>
      <c r="BM190" s="187">
        <f t="shared" si="137"/>
        <v>0.5</v>
      </c>
      <c r="BN190" s="187">
        <f t="shared" si="138"/>
        <v>1</v>
      </c>
      <c r="BO190" s="186">
        <f t="shared" si="149"/>
        <v>0.5</v>
      </c>
      <c r="BP190" s="188" t="str">
        <f t="shared" si="150"/>
        <v>RISQUE MINIME</v>
      </c>
      <c r="BQ190" s="182">
        <f t="shared" si="139"/>
        <v>0</v>
      </c>
      <c r="BR190" s="182">
        <f t="shared" si="140"/>
        <v>0</v>
      </c>
      <c r="BS190" s="182">
        <f t="shared" si="141"/>
        <v>0</v>
      </c>
      <c r="BT190" s="182">
        <f t="shared" si="142"/>
        <v>0</v>
      </c>
      <c r="BU190" s="182">
        <f t="shared" si="151"/>
        <v>0</v>
      </c>
      <c r="BV190" s="159" t="str">
        <f t="shared" si="155"/>
        <v>NON</v>
      </c>
      <c r="BW190" s="105"/>
      <c r="BX190" s="105"/>
      <c r="BY190" s="105"/>
      <c r="BZ190" s="105"/>
      <c r="CA190" s="105"/>
      <c r="CB190" s="105"/>
      <c r="CC190" s="105"/>
      <c r="CD190" s="105"/>
      <c r="CE190" s="105"/>
      <c r="CF190" s="105"/>
      <c r="CG190" s="105"/>
      <c r="CH190" s="105"/>
      <c r="CI190" s="105"/>
      <c r="CJ190" s="105"/>
      <c r="CK190" s="105"/>
      <c r="CL190" s="105"/>
      <c r="CM190" s="105"/>
      <c r="CN190" s="105"/>
      <c r="CO190" s="105"/>
      <c r="CP190" s="105"/>
      <c r="CQ190" s="105"/>
      <c r="CR190" s="105"/>
      <c r="CS190" s="105"/>
      <c r="CT190" s="105"/>
      <c r="CU190" s="105"/>
      <c r="CV190" s="105"/>
      <c r="CW190" s="105"/>
      <c r="CX190" s="105"/>
      <c r="CY190" s="105"/>
      <c r="CZ190" s="105"/>
      <c r="DA190" s="105"/>
      <c r="DB190" s="105"/>
      <c r="DC190" s="105"/>
      <c r="DD190" s="105"/>
      <c r="DE190" s="105"/>
      <c r="DF190" s="105"/>
      <c r="DG190" s="105"/>
      <c r="DH190" s="105"/>
      <c r="DI190" s="105"/>
      <c r="DJ190" s="105"/>
      <c r="DK190" s="105"/>
      <c r="DL190" s="105"/>
      <c r="DM190" s="105"/>
      <c r="DN190" s="105"/>
      <c r="DO190" s="105"/>
      <c r="DP190" s="105"/>
      <c r="DQ190" s="105"/>
      <c r="DR190" s="105"/>
      <c r="DS190" s="105"/>
      <c r="DT190" s="105"/>
      <c r="DU190" s="105"/>
      <c r="DV190" s="105"/>
      <c r="DW190" s="105"/>
      <c r="DX190" s="105"/>
      <c r="DY190" s="105"/>
      <c r="DZ190" s="105"/>
      <c r="EA190" s="105"/>
      <c r="EB190" s="105"/>
      <c r="EC190" s="105"/>
      <c r="ED190" s="105"/>
      <c r="EE190" s="105"/>
      <c r="EF190" s="105"/>
      <c r="EG190" s="105"/>
      <c r="EH190" s="105"/>
      <c r="EI190" s="105"/>
      <c r="EJ190" s="105"/>
      <c r="EK190" s="105"/>
      <c r="EL190" s="105"/>
      <c r="EM190" s="105"/>
      <c r="EN190" s="105"/>
      <c r="EO190" s="105"/>
      <c r="EP190" s="105"/>
      <c r="EQ190" s="105"/>
      <c r="ER190" s="105"/>
      <c r="ES190" s="105"/>
      <c r="ET190" s="105"/>
      <c r="EU190" s="105"/>
      <c r="EV190" s="105"/>
      <c r="EW190" s="105"/>
      <c r="EX190" s="105"/>
      <c r="EY190" s="105"/>
      <c r="EZ190" s="105"/>
      <c r="FA190" s="105"/>
      <c r="FB190" s="105"/>
      <c r="FC190" s="105"/>
      <c r="FD190" s="105"/>
      <c r="FE190" s="105"/>
      <c r="FF190" s="105"/>
      <c r="FG190" s="105"/>
      <c r="FH190" s="105"/>
      <c r="FI190" s="105"/>
      <c r="FJ190" s="105"/>
      <c r="FK190" s="105"/>
      <c r="FL190" s="105"/>
      <c r="FM190" s="105"/>
      <c r="FN190" s="105"/>
      <c r="FO190" s="105"/>
      <c r="FP190" s="105"/>
      <c r="FQ190" s="105"/>
      <c r="FR190" s="105"/>
      <c r="FS190" s="105"/>
      <c r="FT190" s="105"/>
      <c r="FU190" s="105"/>
      <c r="FV190" s="105"/>
      <c r="FW190" s="105"/>
      <c r="FX190" s="105"/>
      <c r="FY190" s="105"/>
      <c r="FZ190" s="105"/>
      <c r="GA190" s="105"/>
      <c r="GB190" s="105"/>
      <c r="GC190" s="105"/>
      <c r="GD190" s="105"/>
      <c r="GE190" s="105"/>
      <c r="GF190" s="105"/>
      <c r="GG190" s="105"/>
      <c r="GH190" s="105"/>
      <c r="GI190" s="105"/>
      <c r="GJ190" s="105"/>
      <c r="GK190" s="105"/>
      <c r="GL190" s="105"/>
      <c r="GM190" s="105"/>
      <c r="GN190" s="105"/>
      <c r="GO190" s="105"/>
      <c r="GP190" s="105"/>
      <c r="GQ190" s="105"/>
      <c r="GR190" s="105"/>
      <c r="GS190" s="105"/>
      <c r="GT190" s="105"/>
      <c r="GU190" s="105"/>
      <c r="GV190" s="105"/>
      <c r="GW190" s="105"/>
      <c r="GX190" s="105"/>
      <c r="GY190" s="105"/>
      <c r="GZ190" s="105"/>
      <c r="HA190" s="105"/>
      <c r="HB190" s="105"/>
      <c r="HC190" s="105"/>
      <c r="HD190" s="105"/>
      <c r="HE190" s="105"/>
      <c r="HF190" s="105"/>
      <c r="HG190" s="105"/>
      <c r="HH190" s="105"/>
      <c r="HI190" s="105"/>
      <c r="HJ190" s="105"/>
      <c r="HK190" s="105"/>
      <c r="HL190" s="105"/>
      <c r="HM190" s="105"/>
      <c r="HN190" s="105"/>
      <c r="HO190" s="105"/>
      <c r="HP190" s="105"/>
      <c r="HQ190" s="105"/>
      <c r="HR190" s="105"/>
      <c r="HS190" s="105"/>
      <c r="HT190" s="105"/>
      <c r="HU190" s="105"/>
      <c r="HV190" s="105"/>
      <c r="HW190" s="105"/>
      <c r="HX190" s="105"/>
      <c r="HY190" s="105"/>
      <c r="HZ190" s="105"/>
      <c r="IA190" s="105"/>
      <c r="IB190" s="105"/>
    </row>
    <row r="191" spans="1:236" s="116" customFormat="1" ht="26.55" customHeight="1" x14ac:dyDescent="0.25">
      <c r="A191" s="79">
        <v>185</v>
      </c>
      <c r="B191" s="113"/>
      <c r="C191" s="113"/>
      <c r="D191" s="114"/>
      <c r="E191" s="114"/>
      <c r="F191" s="115"/>
      <c r="G191" s="123" t="s">
        <v>77</v>
      </c>
      <c r="H191" s="123" t="s">
        <v>77</v>
      </c>
      <c r="I191" s="123" t="s">
        <v>77</v>
      </c>
      <c r="J191" s="123" t="s">
        <v>77</v>
      </c>
      <c r="K191" s="123" t="s">
        <v>9</v>
      </c>
      <c r="L191" s="116" t="s">
        <v>8</v>
      </c>
      <c r="M191" s="116" t="s">
        <v>8</v>
      </c>
      <c r="N191" s="116" t="s">
        <v>8</v>
      </c>
      <c r="O191" s="116" t="s">
        <v>8</v>
      </c>
      <c r="P191" s="131" t="s">
        <v>77</v>
      </c>
      <c r="Q191" s="124" t="s">
        <v>35</v>
      </c>
      <c r="R191" s="174">
        <v>0</v>
      </c>
      <c r="S191" s="175" t="s">
        <v>59</v>
      </c>
      <c r="T191" s="175" t="s">
        <v>271</v>
      </c>
      <c r="U191" s="176" t="str">
        <f t="shared" si="156"/>
        <v>&lt; 30 mn</v>
      </c>
      <c r="V191" s="177" t="s">
        <v>32</v>
      </c>
      <c r="W191" s="178" t="s">
        <v>112</v>
      </c>
      <c r="X191" s="179">
        <f t="shared" si="113"/>
        <v>0</v>
      </c>
      <c r="Y191" s="179">
        <f t="shared" si="114"/>
        <v>0</v>
      </c>
      <c r="Z191" s="179">
        <f t="shared" si="115"/>
        <v>0</v>
      </c>
      <c r="AA191" s="179">
        <f t="shared" si="116"/>
        <v>0</v>
      </c>
      <c r="AB191" s="179">
        <f t="shared" si="117"/>
        <v>0</v>
      </c>
      <c r="AC191" s="179">
        <f t="shared" si="118"/>
        <v>0</v>
      </c>
      <c r="AD191" s="179">
        <f t="shared" si="119"/>
        <v>0</v>
      </c>
      <c r="AE191" s="179">
        <f t="shared" si="120"/>
        <v>0</v>
      </c>
      <c r="AF191" s="179">
        <f t="shared" si="121"/>
        <v>0</v>
      </c>
      <c r="AG191" s="179">
        <f t="shared" si="122"/>
        <v>0</v>
      </c>
      <c r="AH191" s="179">
        <f t="shared" si="123"/>
        <v>0</v>
      </c>
      <c r="AI191" s="179">
        <f t="shared" si="124"/>
        <v>0</v>
      </c>
      <c r="AJ191" s="180">
        <f t="shared" si="143"/>
        <v>0</v>
      </c>
      <c r="AK191" s="180">
        <f t="shared" si="144"/>
        <v>0</v>
      </c>
      <c r="AL191" s="180" t="str">
        <f t="shared" si="145"/>
        <v>0</v>
      </c>
      <c r="AM191" s="180" t="str">
        <f t="shared" si="152"/>
        <v>0</v>
      </c>
      <c r="AN191" s="180" t="str">
        <f t="shared" si="153"/>
        <v>0</v>
      </c>
      <c r="AO191" s="181" t="str">
        <f t="shared" si="146"/>
        <v>NON</v>
      </c>
      <c r="AP191" s="181" t="str">
        <f t="shared" si="164"/>
        <v>NON</v>
      </c>
      <c r="AQ191" s="181" t="str">
        <f t="shared" si="154"/>
        <v>NON</v>
      </c>
      <c r="AR191" s="181" t="str">
        <f t="shared" si="125"/>
        <v>NON</v>
      </c>
      <c r="AS191" s="182">
        <f t="shared" si="126"/>
        <v>0</v>
      </c>
      <c r="AT191" s="182">
        <f t="shared" si="127"/>
        <v>0</v>
      </c>
      <c r="AU191" s="182">
        <f t="shared" si="128"/>
        <v>0</v>
      </c>
      <c r="AV191" s="182">
        <f t="shared" si="129"/>
        <v>0</v>
      </c>
      <c r="AW191" s="182">
        <f t="shared" si="130"/>
        <v>1</v>
      </c>
      <c r="AX191" s="182">
        <f t="shared" si="131"/>
        <v>1</v>
      </c>
      <c r="AY191" s="182">
        <f t="shared" si="132"/>
        <v>1</v>
      </c>
      <c r="AZ191" s="182">
        <f t="shared" si="133"/>
        <v>1</v>
      </c>
      <c r="BA191" s="182">
        <f t="shared" si="134"/>
        <v>1</v>
      </c>
      <c r="BB191" s="183">
        <f t="shared" si="147"/>
        <v>0</v>
      </c>
      <c r="BC191" s="184">
        <f t="shared" si="157"/>
        <v>11</v>
      </c>
      <c r="BD191" s="184">
        <f t="shared" si="158"/>
        <v>11</v>
      </c>
      <c r="BE191" s="185">
        <f t="shared" si="159"/>
        <v>1</v>
      </c>
      <c r="BF191" s="185">
        <f t="shared" si="135"/>
        <v>1</v>
      </c>
      <c r="BG191" s="186">
        <f t="shared" si="148"/>
        <v>1</v>
      </c>
      <c r="BH191" s="187">
        <f t="shared" si="160"/>
        <v>1</v>
      </c>
      <c r="BI191" s="187">
        <f t="shared" si="161"/>
        <v>1</v>
      </c>
      <c r="BJ191" s="187" t="str">
        <f t="shared" si="162"/>
        <v>Faible</v>
      </c>
      <c r="BK191" s="187">
        <f t="shared" si="163"/>
        <v>1</v>
      </c>
      <c r="BL191" s="187">
        <f t="shared" si="136"/>
        <v>1</v>
      </c>
      <c r="BM191" s="187">
        <f t="shared" si="137"/>
        <v>0.5</v>
      </c>
      <c r="BN191" s="187">
        <f t="shared" si="138"/>
        <v>1</v>
      </c>
      <c r="BO191" s="186">
        <f t="shared" si="149"/>
        <v>0.5</v>
      </c>
      <c r="BP191" s="188" t="str">
        <f t="shared" si="150"/>
        <v>RISQUE MINIME</v>
      </c>
      <c r="BQ191" s="182">
        <f t="shared" si="139"/>
        <v>0</v>
      </c>
      <c r="BR191" s="182">
        <f t="shared" si="140"/>
        <v>0</v>
      </c>
      <c r="BS191" s="182">
        <f t="shared" si="141"/>
        <v>0</v>
      </c>
      <c r="BT191" s="182">
        <f t="shared" si="142"/>
        <v>0</v>
      </c>
      <c r="BU191" s="182">
        <f t="shared" si="151"/>
        <v>0</v>
      </c>
      <c r="BV191" s="159" t="str">
        <f t="shared" si="155"/>
        <v>NON</v>
      </c>
      <c r="BW191" s="105"/>
      <c r="BX191" s="105"/>
      <c r="BY191" s="105"/>
      <c r="BZ191" s="105"/>
      <c r="CA191" s="105"/>
      <c r="CB191" s="105"/>
      <c r="CC191" s="105"/>
      <c r="CD191" s="105"/>
      <c r="CE191" s="105"/>
      <c r="CF191" s="105"/>
      <c r="CG191" s="105"/>
      <c r="CH191" s="105"/>
      <c r="CI191" s="105"/>
      <c r="CJ191" s="105"/>
      <c r="CK191" s="105"/>
      <c r="CL191" s="105"/>
      <c r="CM191" s="105"/>
      <c r="CN191" s="105"/>
      <c r="CO191" s="105"/>
      <c r="CP191" s="105"/>
      <c r="CQ191" s="105"/>
      <c r="CR191" s="105"/>
      <c r="CS191" s="105"/>
      <c r="CT191" s="105"/>
      <c r="CU191" s="105"/>
      <c r="CV191" s="105"/>
      <c r="CW191" s="105"/>
      <c r="CX191" s="105"/>
      <c r="CY191" s="105"/>
      <c r="CZ191" s="105"/>
      <c r="DA191" s="105"/>
      <c r="DB191" s="105"/>
      <c r="DC191" s="105"/>
      <c r="DD191" s="105"/>
      <c r="DE191" s="105"/>
      <c r="DF191" s="105"/>
      <c r="DG191" s="105"/>
      <c r="DH191" s="105"/>
      <c r="DI191" s="105"/>
      <c r="DJ191" s="105"/>
      <c r="DK191" s="105"/>
      <c r="DL191" s="105"/>
      <c r="DM191" s="105"/>
      <c r="DN191" s="105"/>
      <c r="DO191" s="105"/>
      <c r="DP191" s="105"/>
      <c r="DQ191" s="105"/>
      <c r="DR191" s="105"/>
      <c r="DS191" s="105"/>
      <c r="DT191" s="105"/>
      <c r="DU191" s="105"/>
      <c r="DV191" s="105"/>
      <c r="DW191" s="105"/>
      <c r="DX191" s="105"/>
      <c r="DY191" s="105"/>
      <c r="DZ191" s="105"/>
      <c r="EA191" s="105"/>
      <c r="EB191" s="105"/>
      <c r="EC191" s="105"/>
      <c r="ED191" s="105"/>
      <c r="EE191" s="105"/>
      <c r="EF191" s="105"/>
      <c r="EG191" s="105"/>
      <c r="EH191" s="105"/>
      <c r="EI191" s="105"/>
      <c r="EJ191" s="105"/>
      <c r="EK191" s="105"/>
      <c r="EL191" s="105"/>
      <c r="EM191" s="105"/>
      <c r="EN191" s="105"/>
      <c r="EO191" s="105"/>
      <c r="EP191" s="105"/>
      <c r="EQ191" s="105"/>
      <c r="ER191" s="105"/>
      <c r="ES191" s="105"/>
      <c r="ET191" s="105"/>
      <c r="EU191" s="105"/>
      <c r="EV191" s="105"/>
      <c r="EW191" s="105"/>
      <c r="EX191" s="105"/>
      <c r="EY191" s="105"/>
      <c r="EZ191" s="105"/>
      <c r="FA191" s="105"/>
      <c r="FB191" s="105"/>
      <c r="FC191" s="105"/>
      <c r="FD191" s="105"/>
      <c r="FE191" s="105"/>
      <c r="FF191" s="105"/>
      <c r="FG191" s="105"/>
      <c r="FH191" s="105"/>
      <c r="FI191" s="105"/>
      <c r="FJ191" s="105"/>
      <c r="FK191" s="105"/>
      <c r="FL191" s="105"/>
      <c r="FM191" s="105"/>
      <c r="FN191" s="105"/>
      <c r="FO191" s="105"/>
      <c r="FP191" s="105"/>
      <c r="FQ191" s="105"/>
      <c r="FR191" s="105"/>
      <c r="FS191" s="105"/>
      <c r="FT191" s="105"/>
      <c r="FU191" s="105"/>
      <c r="FV191" s="105"/>
      <c r="FW191" s="105"/>
      <c r="FX191" s="105"/>
      <c r="FY191" s="105"/>
      <c r="FZ191" s="105"/>
      <c r="GA191" s="105"/>
      <c r="GB191" s="105"/>
      <c r="GC191" s="105"/>
      <c r="GD191" s="105"/>
      <c r="GE191" s="105"/>
      <c r="GF191" s="105"/>
      <c r="GG191" s="105"/>
      <c r="GH191" s="105"/>
      <c r="GI191" s="105"/>
      <c r="GJ191" s="105"/>
      <c r="GK191" s="105"/>
      <c r="GL191" s="105"/>
      <c r="GM191" s="105"/>
      <c r="GN191" s="105"/>
      <c r="GO191" s="105"/>
      <c r="GP191" s="105"/>
      <c r="GQ191" s="105"/>
      <c r="GR191" s="105"/>
      <c r="GS191" s="105"/>
      <c r="GT191" s="105"/>
      <c r="GU191" s="105"/>
      <c r="GV191" s="105"/>
      <c r="GW191" s="105"/>
      <c r="GX191" s="105"/>
      <c r="GY191" s="105"/>
      <c r="GZ191" s="105"/>
      <c r="HA191" s="105"/>
      <c r="HB191" s="105"/>
      <c r="HC191" s="105"/>
      <c r="HD191" s="105"/>
      <c r="HE191" s="105"/>
      <c r="HF191" s="105"/>
      <c r="HG191" s="105"/>
      <c r="HH191" s="105"/>
      <c r="HI191" s="105"/>
      <c r="HJ191" s="105"/>
      <c r="HK191" s="105"/>
      <c r="HL191" s="105"/>
      <c r="HM191" s="105"/>
      <c r="HN191" s="105"/>
      <c r="HO191" s="105"/>
      <c r="HP191" s="105"/>
      <c r="HQ191" s="105"/>
      <c r="HR191" s="105"/>
      <c r="HS191" s="105"/>
      <c r="HT191" s="105"/>
      <c r="HU191" s="105"/>
      <c r="HV191" s="105"/>
      <c r="HW191" s="105"/>
      <c r="HX191" s="105"/>
      <c r="HY191" s="105"/>
      <c r="HZ191" s="105"/>
      <c r="IA191" s="105"/>
      <c r="IB191" s="105"/>
    </row>
    <row r="192" spans="1:236" s="116" customFormat="1" ht="26.55" customHeight="1" x14ac:dyDescent="0.25">
      <c r="A192" s="79">
        <v>186</v>
      </c>
      <c r="B192" s="113"/>
      <c r="C192" s="113"/>
      <c r="D192" s="114"/>
      <c r="E192" s="114"/>
      <c r="F192" s="115"/>
      <c r="G192" s="123" t="s">
        <v>77</v>
      </c>
      <c r="H192" s="123" t="s">
        <v>77</v>
      </c>
      <c r="I192" s="123" t="s">
        <v>77</v>
      </c>
      <c r="J192" s="123" t="s">
        <v>77</v>
      </c>
      <c r="K192" s="123" t="s">
        <v>9</v>
      </c>
      <c r="L192" s="116" t="s">
        <v>8</v>
      </c>
      <c r="M192" s="116" t="s">
        <v>8</v>
      </c>
      <c r="N192" s="116" t="s">
        <v>8</v>
      </c>
      <c r="O192" s="116" t="s">
        <v>8</v>
      </c>
      <c r="P192" s="131" t="s">
        <v>77</v>
      </c>
      <c r="Q192" s="124" t="s">
        <v>35</v>
      </c>
      <c r="R192" s="174">
        <v>0</v>
      </c>
      <c r="S192" s="175" t="s">
        <v>59</v>
      </c>
      <c r="T192" s="175" t="s">
        <v>271</v>
      </c>
      <c r="U192" s="176" t="str">
        <f t="shared" si="156"/>
        <v>&lt; 30 mn</v>
      </c>
      <c r="V192" s="177" t="s">
        <v>32</v>
      </c>
      <c r="W192" s="178" t="s">
        <v>112</v>
      </c>
      <c r="X192" s="179">
        <f t="shared" si="113"/>
        <v>0</v>
      </c>
      <c r="Y192" s="179">
        <f t="shared" si="114"/>
        <v>0</v>
      </c>
      <c r="Z192" s="179">
        <f t="shared" si="115"/>
        <v>0</v>
      </c>
      <c r="AA192" s="179">
        <f t="shared" si="116"/>
        <v>0</v>
      </c>
      <c r="AB192" s="179">
        <f t="shared" si="117"/>
        <v>0</v>
      </c>
      <c r="AC192" s="179">
        <f t="shared" si="118"/>
        <v>0</v>
      </c>
      <c r="AD192" s="179">
        <f t="shared" si="119"/>
        <v>0</v>
      </c>
      <c r="AE192" s="179">
        <f t="shared" si="120"/>
        <v>0</v>
      </c>
      <c r="AF192" s="179">
        <f t="shared" si="121"/>
        <v>0</v>
      </c>
      <c r="AG192" s="179">
        <f t="shared" si="122"/>
        <v>0</v>
      </c>
      <c r="AH192" s="179">
        <f t="shared" si="123"/>
        <v>0</v>
      </c>
      <c r="AI192" s="179">
        <f t="shared" si="124"/>
        <v>0</v>
      </c>
      <c r="AJ192" s="180">
        <f t="shared" si="143"/>
        <v>0</v>
      </c>
      <c r="AK192" s="180">
        <f t="shared" si="144"/>
        <v>0</v>
      </c>
      <c r="AL192" s="180" t="str">
        <f t="shared" si="145"/>
        <v>0</v>
      </c>
      <c r="AM192" s="180" t="str">
        <f t="shared" si="152"/>
        <v>0</v>
      </c>
      <c r="AN192" s="180" t="str">
        <f t="shared" si="153"/>
        <v>0</v>
      </c>
      <c r="AO192" s="181" t="str">
        <f t="shared" si="146"/>
        <v>NON</v>
      </c>
      <c r="AP192" s="181" t="str">
        <f t="shared" si="164"/>
        <v>NON</v>
      </c>
      <c r="AQ192" s="181" t="str">
        <f t="shared" si="154"/>
        <v>NON</v>
      </c>
      <c r="AR192" s="181" t="str">
        <f t="shared" si="125"/>
        <v>NON</v>
      </c>
      <c r="AS192" s="182">
        <f t="shared" si="126"/>
        <v>0</v>
      </c>
      <c r="AT192" s="182">
        <f t="shared" si="127"/>
        <v>0</v>
      </c>
      <c r="AU192" s="182">
        <f t="shared" si="128"/>
        <v>0</v>
      </c>
      <c r="AV192" s="182">
        <f t="shared" si="129"/>
        <v>0</v>
      </c>
      <c r="AW192" s="182">
        <f t="shared" si="130"/>
        <v>1</v>
      </c>
      <c r="AX192" s="182">
        <f t="shared" si="131"/>
        <v>1</v>
      </c>
      <c r="AY192" s="182">
        <f t="shared" si="132"/>
        <v>1</v>
      </c>
      <c r="AZ192" s="182">
        <f t="shared" si="133"/>
        <v>1</v>
      </c>
      <c r="BA192" s="182">
        <f t="shared" si="134"/>
        <v>1</v>
      </c>
      <c r="BB192" s="183">
        <f t="shared" si="147"/>
        <v>0</v>
      </c>
      <c r="BC192" s="184">
        <f t="shared" si="157"/>
        <v>11</v>
      </c>
      <c r="BD192" s="184">
        <f t="shared" si="158"/>
        <v>11</v>
      </c>
      <c r="BE192" s="185">
        <f t="shared" si="159"/>
        <v>1</v>
      </c>
      <c r="BF192" s="185">
        <f t="shared" si="135"/>
        <v>1</v>
      </c>
      <c r="BG192" s="186">
        <f t="shared" si="148"/>
        <v>1</v>
      </c>
      <c r="BH192" s="187">
        <f t="shared" si="160"/>
        <v>1</v>
      </c>
      <c r="BI192" s="187">
        <f t="shared" si="161"/>
        <v>1</v>
      </c>
      <c r="BJ192" s="187" t="str">
        <f t="shared" si="162"/>
        <v>Faible</v>
      </c>
      <c r="BK192" s="187">
        <f t="shared" si="163"/>
        <v>1</v>
      </c>
      <c r="BL192" s="187">
        <f t="shared" si="136"/>
        <v>1</v>
      </c>
      <c r="BM192" s="187">
        <f t="shared" si="137"/>
        <v>0.5</v>
      </c>
      <c r="BN192" s="187">
        <f t="shared" si="138"/>
        <v>1</v>
      </c>
      <c r="BO192" s="186">
        <f t="shared" si="149"/>
        <v>0.5</v>
      </c>
      <c r="BP192" s="188" t="str">
        <f t="shared" si="150"/>
        <v>RISQUE MINIME</v>
      </c>
      <c r="BQ192" s="182">
        <f t="shared" si="139"/>
        <v>0</v>
      </c>
      <c r="BR192" s="182">
        <f t="shared" si="140"/>
        <v>0</v>
      </c>
      <c r="BS192" s="182">
        <f t="shared" si="141"/>
        <v>0</v>
      </c>
      <c r="BT192" s="182">
        <f t="shared" si="142"/>
        <v>0</v>
      </c>
      <c r="BU192" s="182">
        <f t="shared" si="151"/>
        <v>0</v>
      </c>
      <c r="BV192" s="159" t="str">
        <f t="shared" si="155"/>
        <v>NON</v>
      </c>
      <c r="BW192" s="105"/>
      <c r="BX192" s="105"/>
      <c r="BY192" s="105"/>
      <c r="BZ192" s="105"/>
      <c r="CA192" s="105"/>
      <c r="CB192" s="105"/>
      <c r="CC192" s="105"/>
      <c r="CD192" s="105"/>
      <c r="CE192" s="105"/>
      <c r="CF192" s="105"/>
      <c r="CG192" s="105"/>
      <c r="CH192" s="105"/>
      <c r="CI192" s="105"/>
      <c r="CJ192" s="105"/>
      <c r="CK192" s="105"/>
      <c r="CL192" s="105"/>
      <c r="CM192" s="105"/>
      <c r="CN192" s="105"/>
      <c r="CO192" s="105"/>
      <c r="CP192" s="105"/>
      <c r="CQ192" s="105"/>
      <c r="CR192" s="105"/>
      <c r="CS192" s="105"/>
      <c r="CT192" s="105"/>
      <c r="CU192" s="105"/>
      <c r="CV192" s="105"/>
      <c r="CW192" s="105"/>
      <c r="CX192" s="105"/>
      <c r="CY192" s="105"/>
      <c r="CZ192" s="105"/>
      <c r="DA192" s="105"/>
      <c r="DB192" s="105"/>
      <c r="DC192" s="105"/>
      <c r="DD192" s="105"/>
      <c r="DE192" s="105"/>
      <c r="DF192" s="105"/>
      <c r="DG192" s="105"/>
      <c r="DH192" s="105"/>
      <c r="DI192" s="105"/>
      <c r="DJ192" s="105"/>
      <c r="DK192" s="105"/>
      <c r="DL192" s="105"/>
      <c r="DM192" s="105"/>
      <c r="DN192" s="105"/>
      <c r="DO192" s="105"/>
      <c r="DP192" s="105"/>
      <c r="DQ192" s="105"/>
      <c r="DR192" s="105"/>
      <c r="DS192" s="105"/>
      <c r="DT192" s="105"/>
      <c r="DU192" s="105"/>
      <c r="DV192" s="105"/>
      <c r="DW192" s="105"/>
      <c r="DX192" s="105"/>
      <c r="DY192" s="105"/>
      <c r="DZ192" s="105"/>
      <c r="EA192" s="105"/>
      <c r="EB192" s="105"/>
      <c r="EC192" s="105"/>
      <c r="ED192" s="105"/>
      <c r="EE192" s="105"/>
      <c r="EF192" s="105"/>
      <c r="EG192" s="105"/>
      <c r="EH192" s="105"/>
      <c r="EI192" s="105"/>
      <c r="EJ192" s="105"/>
      <c r="EK192" s="105"/>
      <c r="EL192" s="105"/>
      <c r="EM192" s="105"/>
      <c r="EN192" s="105"/>
      <c r="EO192" s="105"/>
      <c r="EP192" s="105"/>
      <c r="EQ192" s="105"/>
      <c r="ER192" s="105"/>
      <c r="ES192" s="105"/>
      <c r="ET192" s="105"/>
      <c r="EU192" s="105"/>
      <c r="EV192" s="105"/>
      <c r="EW192" s="105"/>
      <c r="EX192" s="105"/>
      <c r="EY192" s="105"/>
      <c r="EZ192" s="105"/>
      <c r="FA192" s="105"/>
      <c r="FB192" s="105"/>
      <c r="FC192" s="105"/>
      <c r="FD192" s="105"/>
      <c r="FE192" s="105"/>
      <c r="FF192" s="105"/>
      <c r="FG192" s="105"/>
      <c r="FH192" s="105"/>
      <c r="FI192" s="105"/>
      <c r="FJ192" s="105"/>
      <c r="FK192" s="105"/>
      <c r="FL192" s="105"/>
      <c r="FM192" s="105"/>
      <c r="FN192" s="105"/>
      <c r="FO192" s="105"/>
      <c r="FP192" s="105"/>
      <c r="FQ192" s="105"/>
      <c r="FR192" s="105"/>
      <c r="FS192" s="105"/>
      <c r="FT192" s="105"/>
      <c r="FU192" s="105"/>
      <c r="FV192" s="105"/>
      <c r="FW192" s="105"/>
      <c r="FX192" s="105"/>
      <c r="FY192" s="105"/>
      <c r="FZ192" s="105"/>
      <c r="GA192" s="105"/>
      <c r="GB192" s="105"/>
      <c r="GC192" s="105"/>
      <c r="GD192" s="105"/>
      <c r="GE192" s="105"/>
      <c r="GF192" s="105"/>
      <c r="GG192" s="105"/>
      <c r="GH192" s="105"/>
      <c r="GI192" s="105"/>
      <c r="GJ192" s="105"/>
      <c r="GK192" s="105"/>
      <c r="GL192" s="105"/>
      <c r="GM192" s="105"/>
      <c r="GN192" s="105"/>
      <c r="GO192" s="105"/>
      <c r="GP192" s="105"/>
      <c r="GQ192" s="105"/>
      <c r="GR192" s="105"/>
      <c r="GS192" s="105"/>
      <c r="GT192" s="105"/>
      <c r="GU192" s="105"/>
      <c r="GV192" s="105"/>
      <c r="GW192" s="105"/>
      <c r="GX192" s="105"/>
      <c r="GY192" s="105"/>
      <c r="GZ192" s="105"/>
      <c r="HA192" s="105"/>
      <c r="HB192" s="105"/>
      <c r="HC192" s="105"/>
      <c r="HD192" s="105"/>
      <c r="HE192" s="105"/>
      <c r="HF192" s="105"/>
      <c r="HG192" s="105"/>
      <c r="HH192" s="105"/>
      <c r="HI192" s="105"/>
      <c r="HJ192" s="105"/>
      <c r="HK192" s="105"/>
      <c r="HL192" s="105"/>
      <c r="HM192" s="105"/>
      <c r="HN192" s="105"/>
      <c r="HO192" s="105"/>
      <c r="HP192" s="105"/>
      <c r="HQ192" s="105"/>
      <c r="HR192" s="105"/>
      <c r="HS192" s="105"/>
      <c r="HT192" s="105"/>
      <c r="HU192" s="105"/>
      <c r="HV192" s="105"/>
      <c r="HW192" s="105"/>
      <c r="HX192" s="105"/>
      <c r="HY192" s="105"/>
      <c r="HZ192" s="105"/>
      <c r="IA192" s="105"/>
      <c r="IB192" s="105"/>
    </row>
    <row r="193" spans="1:236" s="116" customFormat="1" ht="26.55" customHeight="1" x14ac:dyDescent="0.25">
      <c r="A193" s="79">
        <v>187</v>
      </c>
      <c r="B193" s="113"/>
      <c r="C193" s="113"/>
      <c r="D193" s="114"/>
      <c r="E193" s="114"/>
      <c r="F193" s="115"/>
      <c r="G193" s="123" t="s">
        <v>77</v>
      </c>
      <c r="H193" s="123" t="s">
        <v>77</v>
      </c>
      <c r="I193" s="123" t="s">
        <v>77</v>
      </c>
      <c r="J193" s="123" t="s">
        <v>77</v>
      </c>
      <c r="K193" s="123" t="s">
        <v>9</v>
      </c>
      <c r="L193" s="116" t="s">
        <v>8</v>
      </c>
      <c r="M193" s="116" t="s">
        <v>8</v>
      </c>
      <c r="N193" s="116" t="s">
        <v>8</v>
      </c>
      <c r="O193" s="116" t="s">
        <v>8</v>
      </c>
      <c r="P193" s="131" t="s">
        <v>77</v>
      </c>
      <c r="Q193" s="124" t="s">
        <v>35</v>
      </c>
      <c r="R193" s="174">
        <v>0</v>
      </c>
      <c r="S193" s="175" t="s">
        <v>59</v>
      </c>
      <c r="T193" s="175" t="s">
        <v>271</v>
      </c>
      <c r="U193" s="176" t="str">
        <f t="shared" si="156"/>
        <v>&lt; 30 mn</v>
      </c>
      <c r="V193" s="177" t="s">
        <v>32</v>
      </c>
      <c r="W193" s="178" t="s">
        <v>112</v>
      </c>
      <c r="X193" s="179">
        <f t="shared" si="113"/>
        <v>0</v>
      </c>
      <c r="Y193" s="179">
        <f t="shared" si="114"/>
        <v>0</v>
      </c>
      <c r="Z193" s="179">
        <f t="shared" si="115"/>
        <v>0</v>
      </c>
      <c r="AA193" s="179">
        <f t="shared" si="116"/>
        <v>0</v>
      </c>
      <c r="AB193" s="179">
        <f t="shared" si="117"/>
        <v>0</v>
      </c>
      <c r="AC193" s="179">
        <f t="shared" si="118"/>
        <v>0</v>
      </c>
      <c r="AD193" s="179">
        <f t="shared" si="119"/>
        <v>0</v>
      </c>
      <c r="AE193" s="179">
        <f t="shared" si="120"/>
        <v>0</v>
      </c>
      <c r="AF193" s="179">
        <f t="shared" si="121"/>
        <v>0</v>
      </c>
      <c r="AG193" s="179">
        <f t="shared" si="122"/>
        <v>0</v>
      </c>
      <c r="AH193" s="179">
        <f t="shared" si="123"/>
        <v>0</v>
      </c>
      <c r="AI193" s="179">
        <f t="shared" si="124"/>
        <v>0</v>
      </c>
      <c r="AJ193" s="180">
        <f t="shared" si="143"/>
        <v>0</v>
      </c>
      <c r="AK193" s="180">
        <f t="shared" si="144"/>
        <v>0</v>
      </c>
      <c r="AL193" s="180" t="str">
        <f t="shared" si="145"/>
        <v>0</v>
      </c>
      <c r="AM193" s="180" t="str">
        <f t="shared" si="152"/>
        <v>0</v>
      </c>
      <c r="AN193" s="180" t="str">
        <f t="shared" si="153"/>
        <v>0</v>
      </c>
      <c r="AO193" s="181" t="str">
        <f t="shared" si="146"/>
        <v>NON</v>
      </c>
      <c r="AP193" s="181" t="str">
        <f t="shared" si="164"/>
        <v>NON</v>
      </c>
      <c r="AQ193" s="181" t="str">
        <f t="shared" si="154"/>
        <v>NON</v>
      </c>
      <c r="AR193" s="181" t="str">
        <f t="shared" si="125"/>
        <v>NON</v>
      </c>
      <c r="AS193" s="182">
        <f t="shared" si="126"/>
        <v>0</v>
      </c>
      <c r="AT193" s="182">
        <f t="shared" si="127"/>
        <v>0</v>
      </c>
      <c r="AU193" s="182">
        <f t="shared" si="128"/>
        <v>0</v>
      </c>
      <c r="AV193" s="182">
        <f t="shared" si="129"/>
        <v>0</v>
      </c>
      <c r="AW193" s="182">
        <f t="shared" si="130"/>
        <v>1</v>
      </c>
      <c r="AX193" s="182">
        <f t="shared" si="131"/>
        <v>1</v>
      </c>
      <c r="AY193" s="182">
        <f t="shared" si="132"/>
        <v>1</v>
      </c>
      <c r="AZ193" s="182">
        <f t="shared" si="133"/>
        <v>1</v>
      </c>
      <c r="BA193" s="182">
        <f t="shared" si="134"/>
        <v>1</v>
      </c>
      <c r="BB193" s="183">
        <f t="shared" si="147"/>
        <v>0</v>
      </c>
      <c r="BC193" s="184">
        <f t="shared" si="157"/>
        <v>11</v>
      </c>
      <c r="BD193" s="184">
        <f t="shared" si="158"/>
        <v>11</v>
      </c>
      <c r="BE193" s="185">
        <f t="shared" si="159"/>
        <v>1</v>
      </c>
      <c r="BF193" s="185">
        <f t="shared" si="135"/>
        <v>1</v>
      </c>
      <c r="BG193" s="186">
        <f t="shared" si="148"/>
        <v>1</v>
      </c>
      <c r="BH193" s="187">
        <f t="shared" si="160"/>
        <v>1</v>
      </c>
      <c r="BI193" s="187">
        <f t="shared" si="161"/>
        <v>1</v>
      </c>
      <c r="BJ193" s="187" t="str">
        <f t="shared" si="162"/>
        <v>Faible</v>
      </c>
      <c r="BK193" s="187">
        <f t="shared" si="163"/>
        <v>1</v>
      </c>
      <c r="BL193" s="187">
        <f t="shared" si="136"/>
        <v>1</v>
      </c>
      <c r="BM193" s="187">
        <f t="shared" si="137"/>
        <v>0.5</v>
      </c>
      <c r="BN193" s="187">
        <f t="shared" si="138"/>
        <v>1</v>
      </c>
      <c r="BO193" s="186">
        <f t="shared" si="149"/>
        <v>0.5</v>
      </c>
      <c r="BP193" s="188" t="str">
        <f t="shared" si="150"/>
        <v>RISQUE MINIME</v>
      </c>
      <c r="BQ193" s="182">
        <f t="shared" si="139"/>
        <v>0</v>
      </c>
      <c r="BR193" s="182">
        <f t="shared" si="140"/>
        <v>0</v>
      </c>
      <c r="BS193" s="182">
        <f t="shared" si="141"/>
        <v>0</v>
      </c>
      <c r="BT193" s="182">
        <f t="shared" si="142"/>
        <v>0</v>
      </c>
      <c r="BU193" s="182">
        <f t="shared" si="151"/>
        <v>0</v>
      </c>
      <c r="BV193" s="159" t="str">
        <f t="shared" si="155"/>
        <v>NON</v>
      </c>
      <c r="BW193" s="105"/>
      <c r="BX193" s="105"/>
      <c r="BY193" s="105"/>
      <c r="BZ193" s="105"/>
      <c r="CA193" s="105"/>
      <c r="CB193" s="105"/>
      <c r="CC193" s="105"/>
      <c r="CD193" s="105"/>
      <c r="CE193" s="105"/>
      <c r="CF193" s="105"/>
      <c r="CG193" s="105"/>
      <c r="CH193" s="105"/>
      <c r="CI193" s="105"/>
      <c r="CJ193" s="105"/>
      <c r="CK193" s="105"/>
      <c r="CL193" s="105"/>
      <c r="CM193" s="105"/>
      <c r="CN193" s="105"/>
      <c r="CO193" s="105"/>
      <c r="CP193" s="105"/>
      <c r="CQ193" s="105"/>
      <c r="CR193" s="105"/>
      <c r="CS193" s="105"/>
      <c r="CT193" s="105"/>
      <c r="CU193" s="105"/>
      <c r="CV193" s="105"/>
      <c r="CW193" s="105"/>
      <c r="CX193" s="105"/>
      <c r="CY193" s="105"/>
      <c r="CZ193" s="105"/>
      <c r="DA193" s="105"/>
      <c r="DB193" s="105"/>
      <c r="DC193" s="105"/>
      <c r="DD193" s="105"/>
      <c r="DE193" s="105"/>
      <c r="DF193" s="105"/>
      <c r="DG193" s="105"/>
      <c r="DH193" s="105"/>
      <c r="DI193" s="105"/>
      <c r="DJ193" s="105"/>
      <c r="DK193" s="105"/>
      <c r="DL193" s="105"/>
      <c r="DM193" s="105"/>
      <c r="DN193" s="105"/>
      <c r="DO193" s="105"/>
      <c r="DP193" s="105"/>
      <c r="DQ193" s="105"/>
      <c r="DR193" s="105"/>
      <c r="DS193" s="105"/>
      <c r="DT193" s="105"/>
      <c r="DU193" s="105"/>
      <c r="DV193" s="105"/>
      <c r="DW193" s="105"/>
      <c r="DX193" s="105"/>
      <c r="DY193" s="105"/>
      <c r="DZ193" s="105"/>
      <c r="EA193" s="105"/>
      <c r="EB193" s="105"/>
      <c r="EC193" s="105"/>
      <c r="ED193" s="105"/>
      <c r="EE193" s="105"/>
      <c r="EF193" s="105"/>
      <c r="EG193" s="105"/>
      <c r="EH193" s="105"/>
      <c r="EI193" s="105"/>
      <c r="EJ193" s="105"/>
      <c r="EK193" s="105"/>
      <c r="EL193" s="105"/>
      <c r="EM193" s="105"/>
      <c r="EN193" s="105"/>
      <c r="EO193" s="105"/>
      <c r="EP193" s="105"/>
      <c r="EQ193" s="105"/>
      <c r="ER193" s="105"/>
      <c r="ES193" s="105"/>
      <c r="ET193" s="105"/>
      <c r="EU193" s="105"/>
      <c r="EV193" s="105"/>
      <c r="EW193" s="105"/>
      <c r="EX193" s="105"/>
      <c r="EY193" s="105"/>
      <c r="EZ193" s="105"/>
      <c r="FA193" s="105"/>
      <c r="FB193" s="105"/>
      <c r="FC193" s="105"/>
      <c r="FD193" s="105"/>
      <c r="FE193" s="105"/>
      <c r="FF193" s="105"/>
      <c r="FG193" s="105"/>
      <c r="FH193" s="105"/>
      <c r="FI193" s="105"/>
      <c r="FJ193" s="105"/>
      <c r="FK193" s="105"/>
      <c r="FL193" s="105"/>
      <c r="FM193" s="105"/>
      <c r="FN193" s="105"/>
      <c r="FO193" s="105"/>
      <c r="FP193" s="105"/>
      <c r="FQ193" s="105"/>
      <c r="FR193" s="105"/>
      <c r="FS193" s="105"/>
      <c r="FT193" s="105"/>
      <c r="FU193" s="105"/>
      <c r="FV193" s="105"/>
      <c r="FW193" s="105"/>
      <c r="FX193" s="105"/>
      <c r="FY193" s="105"/>
      <c r="FZ193" s="105"/>
      <c r="GA193" s="105"/>
      <c r="GB193" s="105"/>
      <c r="GC193" s="105"/>
      <c r="GD193" s="105"/>
      <c r="GE193" s="105"/>
      <c r="GF193" s="105"/>
      <c r="GG193" s="105"/>
      <c r="GH193" s="105"/>
      <c r="GI193" s="105"/>
      <c r="GJ193" s="105"/>
      <c r="GK193" s="105"/>
      <c r="GL193" s="105"/>
      <c r="GM193" s="105"/>
      <c r="GN193" s="105"/>
      <c r="GO193" s="105"/>
      <c r="GP193" s="105"/>
      <c r="GQ193" s="105"/>
      <c r="GR193" s="105"/>
      <c r="GS193" s="105"/>
      <c r="GT193" s="105"/>
      <c r="GU193" s="105"/>
      <c r="GV193" s="105"/>
      <c r="GW193" s="105"/>
      <c r="GX193" s="105"/>
      <c r="GY193" s="105"/>
      <c r="GZ193" s="105"/>
      <c r="HA193" s="105"/>
      <c r="HB193" s="105"/>
      <c r="HC193" s="105"/>
      <c r="HD193" s="105"/>
      <c r="HE193" s="105"/>
      <c r="HF193" s="105"/>
      <c r="HG193" s="105"/>
      <c r="HH193" s="105"/>
      <c r="HI193" s="105"/>
      <c r="HJ193" s="105"/>
      <c r="HK193" s="105"/>
      <c r="HL193" s="105"/>
      <c r="HM193" s="105"/>
      <c r="HN193" s="105"/>
      <c r="HO193" s="105"/>
      <c r="HP193" s="105"/>
      <c r="HQ193" s="105"/>
      <c r="HR193" s="105"/>
      <c r="HS193" s="105"/>
      <c r="HT193" s="105"/>
      <c r="HU193" s="105"/>
      <c r="HV193" s="105"/>
      <c r="HW193" s="105"/>
      <c r="HX193" s="105"/>
      <c r="HY193" s="105"/>
      <c r="HZ193" s="105"/>
      <c r="IA193" s="105"/>
      <c r="IB193" s="105"/>
    </row>
    <row r="194" spans="1:236" s="116" customFormat="1" ht="26.55" customHeight="1" x14ac:dyDescent="0.25">
      <c r="A194" s="79">
        <v>188</v>
      </c>
      <c r="B194" s="113"/>
      <c r="C194" s="113"/>
      <c r="D194" s="114"/>
      <c r="E194" s="114"/>
      <c r="F194" s="115"/>
      <c r="G194" s="123" t="s">
        <v>77</v>
      </c>
      <c r="H194" s="123" t="s">
        <v>77</v>
      </c>
      <c r="I194" s="123" t="s">
        <v>77</v>
      </c>
      <c r="J194" s="123" t="s">
        <v>77</v>
      </c>
      <c r="K194" s="123" t="s">
        <v>9</v>
      </c>
      <c r="L194" s="116" t="s">
        <v>8</v>
      </c>
      <c r="M194" s="116" t="s">
        <v>8</v>
      </c>
      <c r="N194" s="116" t="s">
        <v>8</v>
      </c>
      <c r="O194" s="116" t="s">
        <v>8</v>
      </c>
      <c r="P194" s="131" t="s">
        <v>77</v>
      </c>
      <c r="Q194" s="124" t="s">
        <v>35</v>
      </c>
      <c r="R194" s="174">
        <v>0</v>
      </c>
      <c r="S194" s="175" t="s">
        <v>59</v>
      </c>
      <c r="T194" s="175" t="s">
        <v>271</v>
      </c>
      <c r="U194" s="176" t="str">
        <f t="shared" si="156"/>
        <v>&lt; 30 mn</v>
      </c>
      <c r="V194" s="177" t="s">
        <v>32</v>
      </c>
      <c r="W194" s="178" t="s">
        <v>112</v>
      </c>
      <c r="X194" s="179">
        <f t="shared" si="113"/>
        <v>0</v>
      </c>
      <c r="Y194" s="179">
        <f t="shared" si="114"/>
        <v>0</v>
      </c>
      <c r="Z194" s="179">
        <f t="shared" si="115"/>
        <v>0</v>
      </c>
      <c r="AA194" s="179">
        <f t="shared" si="116"/>
        <v>0</v>
      </c>
      <c r="AB194" s="179">
        <f t="shared" si="117"/>
        <v>0</v>
      </c>
      <c r="AC194" s="179">
        <f t="shared" si="118"/>
        <v>0</v>
      </c>
      <c r="AD194" s="179">
        <f t="shared" si="119"/>
        <v>0</v>
      </c>
      <c r="AE194" s="179">
        <f t="shared" si="120"/>
        <v>0</v>
      </c>
      <c r="AF194" s="179">
        <f t="shared" si="121"/>
        <v>0</v>
      </c>
      <c r="AG194" s="179">
        <f t="shared" si="122"/>
        <v>0</v>
      </c>
      <c r="AH194" s="179">
        <f t="shared" si="123"/>
        <v>0</v>
      </c>
      <c r="AI194" s="179">
        <f t="shared" si="124"/>
        <v>0</v>
      </c>
      <c r="AJ194" s="180">
        <f t="shared" si="143"/>
        <v>0</v>
      </c>
      <c r="AK194" s="180">
        <f t="shared" si="144"/>
        <v>0</v>
      </c>
      <c r="AL194" s="180" t="str">
        <f t="shared" si="145"/>
        <v>0</v>
      </c>
      <c r="AM194" s="180" t="str">
        <f t="shared" si="152"/>
        <v>0</v>
      </c>
      <c r="AN194" s="180" t="str">
        <f t="shared" si="153"/>
        <v>0</v>
      </c>
      <c r="AO194" s="181" t="str">
        <f t="shared" si="146"/>
        <v>NON</v>
      </c>
      <c r="AP194" s="181" t="str">
        <f t="shared" si="164"/>
        <v>NON</v>
      </c>
      <c r="AQ194" s="181" t="str">
        <f t="shared" si="154"/>
        <v>NON</v>
      </c>
      <c r="AR194" s="181" t="str">
        <f t="shared" si="125"/>
        <v>NON</v>
      </c>
      <c r="AS194" s="182">
        <f t="shared" si="126"/>
        <v>0</v>
      </c>
      <c r="AT194" s="182">
        <f t="shared" si="127"/>
        <v>0</v>
      </c>
      <c r="AU194" s="182">
        <f t="shared" si="128"/>
        <v>0</v>
      </c>
      <c r="AV194" s="182">
        <f t="shared" si="129"/>
        <v>0</v>
      </c>
      <c r="AW194" s="182">
        <f t="shared" si="130"/>
        <v>1</v>
      </c>
      <c r="AX194" s="182">
        <f t="shared" si="131"/>
        <v>1</v>
      </c>
      <c r="AY194" s="182">
        <f t="shared" si="132"/>
        <v>1</v>
      </c>
      <c r="AZ194" s="182">
        <f t="shared" si="133"/>
        <v>1</v>
      </c>
      <c r="BA194" s="182">
        <f t="shared" si="134"/>
        <v>1</v>
      </c>
      <c r="BB194" s="183">
        <f t="shared" si="147"/>
        <v>0</v>
      </c>
      <c r="BC194" s="184">
        <f t="shared" si="157"/>
        <v>11</v>
      </c>
      <c r="BD194" s="184">
        <f t="shared" si="158"/>
        <v>11</v>
      </c>
      <c r="BE194" s="185">
        <f t="shared" si="159"/>
        <v>1</v>
      </c>
      <c r="BF194" s="185">
        <f t="shared" si="135"/>
        <v>1</v>
      </c>
      <c r="BG194" s="186">
        <f t="shared" si="148"/>
        <v>1</v>
      </c>
      <c r="BH194" s="187">
        <f t="shared" si="160"/>
        <v>1</v>
      </c>
      <c r="BI194" s="187">
        <f t="shared" si="161"/>
        <v>1</v>
      </c>
      <c r="BJ194" s="187" t="str">
        <f t="shared" si="162"/>
        <v>Faible</v>
      </c>
      <c r="BK194" s="187">
        <f t="shared" si="163"/>
        <v>1</v>
      </c>
      <c r="BL194" s="187">
        <f t="shared" si="136"/>
        <v>1</v>
      </c>
      <c r="BM194" s="187">
        <f t="shared" si="137"/>
        <v>0.5</v>
      </c>
      <c r="BN194" s="187">
        <f t="shared" si="138"/>
        <v>1</v>
      </c>
      <c r="BO194" s="186">
        <f t="shared" si="149"/>
        <v>0.5</v>
      </c>
      <c r="BP194" s="188" t="str">
        <f t="shared" si="150"/>
        <v>RISQUE MINIME</v>
      </c>
      <c r="BQ194" s="182">
        <f t="shared" si="139"/>
        <v>0</v>
      </c>
      <c r="BR194" s="182">
        <f t="shared" si="140"/>
        <v>0</v>
      </c>
      <c r="BS194" s="182">
        <f t="shared" si="141"/>
        <v>0</v>
      </c>
      <c r="BT194" s="182">
        <f t="shared" si="142"/>
        <v>0</v>
      </c>
      <c r="BU194" s="182">
        <f t="shared" si="151"/>
        <v>0</v>
      </c>
      <c r="BV194" s="159" t="str">
        <f t="shared" si="155"/>
        <v>NON</v>
      </c>
      <c r="BW194" s="105"/>
      <c r="BX194" s="105"/>
      <c r="BY194" s="105"/>
      <c r="BZ194" s="105"/>
      <c r="CA194" s="105"/>
      <c r="CB194" s="105"/>
      <c r="CC194" s="105"/>
      <c r="CD194" s="105"/>
      <c r="CE194" s="105"/>
      <c r="CF194" s="105"/>
      <c r="CG194" s="105"/>
      <c r="CH194" s="105"/>
      <c r="CI194" s="105"/>
      <c r="CJ194" s="105"/>
      <c r="CK194" s="105"/>
      <c r="CL194" s="105"/>
      <c r="CM194" s="105"/>
      <c r="CN194" s="105"/>
      <c r="CO194" s="105"/>
      <c r="CP194" s="105"/>
      <c r="CQ194" s="105"/>
      <c r="CR194" s="105"/>
      <c r="CS194" s="105"/>
      <c r="CT194" s="105"/>
      <c r="CU194" s="105"/>
      <c r="CV194" s="105"/>
      <c r="CW194" s="105"/>
      <c r="CX194" s="105"/>
      <c r="CY194" s="105"/>
      <c r="CZ194" s="105"/>
      <c r="DA194" s="105"/>
      <c r="DB194" s="105"/>
      <c r="DC194" s="105"/>
      <c r="DD194" s="105"/>
      <c r="DE194" s="105"/>
      <c r="DF194" s="105"/>
      <c r="DG194" s="105"/>
      <c r="DH194" s="105"/>
      <c r="DI194" s="105"/>
      <c r="DJ194" s="105"/>
      <c r="DK194" s="105"/>
      <c r="DL194" s="105"/>
      <c r="DM194" s="105"/>
      <c r="DN194" s="105"/>
      <c r="DO194" s="105"/>
      <c r="DP194" s="105"/>
      <c r="DQ194" s="105"/>
      <c r="DR194" s="105"/>
      <c r="DS194" s="105"/>
      <c r="DT194" s="105"/>
      <c r="DU194" s="105"/>
      <c r="DV194" s="105"/>
      <c r="DW194" s="105"/>
      <c r="DX194" s="105"/>
      <c r="DY194" s="105"/>
      <c r="DZ194" s="105"/>
      <c r="EA194" s="105"/>
      <c r="EB194" s="105"/>
      <c r="EC194" s="105"/>
      <c r="ED194" s="105"/>
      <c r="EE194" s="105"/>
      <c r="EF194" s="105"/>
      <c r="EG194" s="105"/>
      <c r="EH194" s="105"/>
      <c r="EI194" s="105"/>
      <c r="EJ194" s="105"/>
      <c r="EK194" s="105"/>
      <c r="EL194" s="105"/>
      <c r="EM194" s="105"/>
      <c r="EN194" s="105"/>
      <c r="EO194" s="105"/>
      <c r="EP194" s="105"/>
      <c r="EQ194" s="105"/>
      <c r="ER194" s="105"/>
      <c r="ES194" s="105"/>
      <c r="ET194" s="105"/>
      <c r="EU194" s="105"/>
      <c r="EV194" s="105"/>
      <c r="EW194" s="105"/>
      <c r="EX194" s="105"/>
      <c r="EY194" s="105"/>
      <c r="EZ194" s="105"/>
      <c r="FA194" s="105"/>
      <c r="FB194" s="105"/>
      <c r="FC194" s="105"/>
      <c r="FD194" s="105"/>
      <c r="FE194" s="105"/>
      <c r="FF194" s="105"/>
      <c r="FG194" s="105"/>
      <c r="FH194" s="105"/>
      <c r="FI194" s="105"/>
      <c r="FJ194" s="105"/>
      <c r="FK194" s="105"/>
      <c r="FL194" s="105"/>
      <c r="FM194" s="105"/>
      <c r="FN194" s="105"/>
      <c r="FO194" s="105"/>
      <c r="FP194" s="105"/>
      <c r="FQ194" s="105"/>
      <c r="FR194" s="105"/>
      <c r="FS194" s="105"/>
      <c r="FT194" s="105"/>
      <c r="FU194" s="105"/>
      <c r="FV194" s="105"/>
      <c r="FW194" s="105"/>
      <c r="FX194" s="105"/>
      <c r="FY194" s="105"/>
      <c r="FZ194" s="105"/>
      <c r="GA194" s="105"/>
      <c r="GB194" s="105"/>
      <c r="GC194" s="105"/>
      <c r="GD194" s="105"/>
      <c r="GE194" s="105"/>
      <c r="GF194" s="105"/>
      <c r="GG194" s="105"/>
      <c r="GH194" s="105"/>
      <c r="GI194" s="105"/>
      <c r="GJ194" s="105"/>
      <c r="GK194" s="105"/>
      <c r="GL194" s="105"/>
      <c r="GM194" s="105"/>
      <c r="GN194" s="105"/>
      <c r="GO194" s="105"/>
      <c r="GP194" s="105"/>
      <c r="GQ194" s="105"/>
      <c r="GR194" s="105"/>
      <c r="GS194" s="105"/>
      <c r="GT194" s="105"/>
      <c r="GU194" s="105"/>
      <c r="GV194" s="105"/>
      <c r="GW194" s="105"/>
      <c r="GX194" s="105"/>
      <c r="GY194" s="105"/>
      <c r="GZ194" s="105"/>
      <c r="HA194" s="105"/>
      <c r="HB194" s="105"/>
      <c r="HC194" s="105"/>
      <c r="HD194" s="105"/>
      <c r="HE194" s="105"/>
      <c r="HF194" s="105"/>
      <c r="HG194" s="105"/>
      <c r="HH194" s="105"/>
      <c r="HI194" s="105"/>
      <c r="HJ194" s="105"/>
      <c r="HK194" s="105"/>
      <c r="HL194" s="105"/>
      <c r="HM194" s="105"/>
      <c r="HN194" s="105"/>
      <c r="HO194" s="105"/>
      <c r="HP194" s="105"/>
      <c r="HQ194" s="105"/>
      <c r="HR194" s="105"/>
      <c r="HS194" s="105"/>
      <c r="HT194" s="105"/>
      <c r="HU194" s="105"/>
      <c r="HV194" s="105"/>
      <c r="HW194" s="105"/>
      <c r="HX194" s="105"/>
      <c r="HY194" s="105"/>
      <c r="HZ194" s="105"/>
      <c r="IA194" s="105"/>
      <c r="IB194" s="105"/>
    </row>
    <row r="195" spans="1:236" s="116" customFormat="1" ht="26.55" customHeight="1" x14ac:dyDescent="0.25">
      <c r="A195" s="79">
        <v>189</v>
      </c>
      <c r="B195" s="113"/>
      <c r="C195" s="113"/>
      <c r="D195" s="114"/>
      <c r="E195" s="114"/>
      <c r="F195" s="115"/>
      <c r="G195" s="123" t="s">
        <v>77</v>
      </c>
      <c r="H195" s="123" t="s">
        <v>77</v>
      </c>
      <c r="I195" s="123" t="s">
        <v>77</v>
      </c>
      <c r="J195" s="123" t="s">
        <v>77</v>
      </c>
      <c r="K195" s="123" t="s">
        <v>9</v>
      </c>
      <c r="L195" s="116" t="s">
        <v>8</v>
      </c>
      <c r="M195" s="116" t="s">
        <v>8</v>
      </c>
      <c r="N195" s="116" t="s">
        <v>8</v>
      </c>
      <c r="O195" s="116" t="s">
        <v>8</v>
      </c>
      <c r="P195" s="131" t="s">
        <v>77</v>
      </c>
      <c r="Q195" s="124" t="s">
        <v>35</v>
      </c>
      <c r="R195" s="174">
        <v>0</v>
      </c>
      <c r="S195" s="175" t="s">
        <v>59</v>
      </c>
      <c r="T195" s="175" t="s">
        <v>271</v>
      </c>
      <c r="U195" s="176" t="str">
        <f t="shared" si="156"/>
        <v>&lt; 30 mn</v>
      </c>
      <c r="V195" s="177" t="s">
        <v>32</v>
      </c>
      <c r="W195" s="178" t="s">
        <v>112</v>
      </c>
      <c r="X195" s="179">
        <f t="shared" si="113"/>
        <v>0</v>
      </c>
      <c r="Y195" s="179">
        <f t="shared" si="114"/>
        <v>0</v>
      </c>
      <c r="Z195" s="179">
        <f t="shared" si="115"/>
        <v>0</v>
      </c>
      <c r="AA195" s="179">
        <f t="shared" si="116"/>
        <v>0</v>
      </c>
      <c r="AB195" s="179">
        <f t="shared" si="117"/>
        <v>0</v>
      </c>
      <c r="AC195" s="179">
        <f t="shared" si="118"/>
        <v>0</v>
      </c>
      <c r="AD195" s="179">
        <f t="shared" si="119"/>
        <v>0</v>
      </c>
      <c r="AE195" s="179">
        <f t="shared" si="120"/>
        <v>0</v>
      </c>
      <c r="AF195" s="179">
        <f t="shared" si="121"/>
        <v>0</v>
      </c>
      <c r="AG195" s="179">
        <f t="shared" si="122"/>
        <v>0</v>
      </c>
      <c r="AH195" s="179">
        <f t="shared" si="123"/>
        <v>0</v>
      </c>
      <c r="AI195" s="179">
        <f t="shared" si="124"/>
        <v>0</v>
      </c>
      <c r="AJ195" s="180">
        <f t="shared" si="143"/>
        <v>0</v>
      </c>
      <c r="AK195" s="180">
        <f t="shared" si="144"/>
        <v>0</v>
      </c>
      <c r="AL195" s="180" t="str">
        <f t="shared" si="145"/>
        <v>0</v>
      </c>
      <c r="AM195" s="180" t="str">
        <f t="shared" si="152"/>
        <v>0</v>
      </c>
      <c r="AN195" s="180" t="str">
        <f t="shared" si="153"/>
        <v>0</v>
      </c>
      <c r="AO195" s="181" t="str">
        <f t="shared" si="146"/>
        <v>NON</v>
      </c>
      <c r="AP195" s="181" t="str">
        <f t="shared" si="164"/>
        <v>NON</v>
      </c>
      <c r="AQ195" s="181" t="str">
        <f t="shared" si="154"/>
        <v>NON</v>
      </c>
      <c r="AR195" s="181" t="str">
        <f t="shared" si="125"/>
        <v>NON</v>
      </c>
      <c r="AS195" s="182">
        <f t="shared" si="126"/>
        <v>0</v>
      </c>
      <c r="AT195" s="182">
        <f t="shared" si="127"/>
        <v>0</v>
      </c>
      <c r="AU195" s="182">
        <f t="shared" si="128"/>
        <v>0</v>
      </c>
      <c r="AV195" s="182">
        <f t="shared" si="129"/>
        <v>0</v>
      </c>
      <c r="AW195" s="182">
        <f t="shared" si="130"/>
        <v>1</v>
      </c>
      <c r="AX195" s="182">
        <f t="shared" si="131"/>
        <v>1</v>
      </c>
      <c r="AY195" s="182">
        <f t="shared" si="132"/>
        <v>1</v>
      </c>
      <c r="AZ195" s="182">
        <f t="shared" si="133"/>
        <v>1</v>
      </c>
      <c r="BA195" s="182">
        <f t="shared" si="134"/>
        <v>1</v>
      </c>
      <c r="BB195" s="183">
        <f t="shared" si="147"/>
        <v>0</v>
      </c>
      <c r="BC195" s="184">
        <f t="shared" si="157"/>
        <v>11</v>
      </c>
      <c r="BD195" s="184">
        <f t="shared" si="158"/>
        <v>11</v>
      </c>
      <c r="BE195" s="185">
        <f t="shared" si="159"/>
        <v>1</v>
      </c>
      <c r="BF195" s="185">
        <f t="shared" si="135"/>
        <v>1</v>
      </c>
      <c r="BG195" s="186">
        <f t="shared" si="148"/>
        <v>1</v>
      </c>
      <c r="BH195" s="187">
        <f t="shared" si="160"/>
        <v>1</v>
      </c>
      <c r="BI195" s="187">
        <f t="shared" si="161"/>
        <v>1</v>
      </c>
      <c r="BJ195" s="187" t="str">
        <f t="shared" si="162"/>
        <v>Faible</v>
      </c>
      <c r="BK195" s="187">
        <f t="shared" si="163"/>
        <v>1</v>
      </c>
      <c r="BL195" s="187">
        <f t="shared" si="136"/>
        <v>1</v>
      </c>
      <c r="BM195" s="187">
        <f t="shared" si="137"/>
        <v>0.5</v>
      </c>
      <c r="BN195" s="187">
        <f t="shared" si="138"/>
        <v>1</v>
      </c>
      <c r="BO195" s="186">
        <f t="shared" si="149"/>
        <v>0.5</v>
      </c>
      <c r="BP195" s="188" t="str">
        <f t="shared" si="150"/>
        <v>RISQUE MINIME</v>
      </c>
      <c r="BQ195" s="182">
        <f t="shared" si="139"/>
        <v>0</v>
      </c>
      <c r="BR195" s="182">
        <f t="shared" si="140"/>
        <v>0</v>
      </c>
      <c r="BS195" s="182">
        <f t="shared" si="141"/>
        <v>0</v>
      </c>
      <c r="BT195" s="182">
        <f t="shared" si="142"/>
        <v>0</v>
      </c>
      <c r="BU195" s="182">
        <f t="shared" si="151"/>
        <v>0</v>
      </c>
      <c r="BV195" s="159" t="str">
        <f t="shared" si="155"/>
        <v>NON</v>
      </c>
      <c r="BW195" s="105"/>
      <c r="BX195" s="105"/>
      <c r="BY195" s="105"/>
      <c r="BZ195" s="105"/>
      <c r="CA195" s="105"/>
      <c r="CB195" s="105"/>
      <c r="CC195" s="105"/>
      <c r="CD195" s="105"/>
      <c r="CE195" s="105"/>
      <c r="CF195" s="105"/>
      <c r="CG195" s="105"/>
      <c r="CH195" s="105"/>
      <c r="CI195" s="105"/>
      <c r="CJ195" s="105"/>
      <c r="CK195" s="105"/>
      <c r="CL195" s="105"/>
      <c r="CM195" s="105"/>
      <c r="CN195" s="105"/>
      <c r="CO195" s="105"/>
      <c r="CP195" s="105"/>
      <c r="CQ195" s="105"/>
      <c r="CR195" s="105"/>
      <c r="CS195" s="105"/>
      <c r="CT195" s="105"/>
      <c r="CU195" s="105"/>
      <c r="CV195" s="105"/>
      <c r="CW195" s="105"/>
      <c r="CX195" s="105"/>
      <c r="CY195" s="105"/>
      <c r="CZ195" s="105"/>
      <c r="DA195" s="105"/>
      <c r="DB195" s="105"/>
      <c r="DC195" s="105"/>
      <c r="DD195" s="105"/>
      <c r="DE195" s="105"/>
      <c r="DF195" s="105"/>
      <c r="DG195" s="105"/>
      <c r="DH195" s="105"/>
      <c r="DI195" s="105"/>
      <c r="DJ195" s="105"/>
      <c r="DK195" s="105"/>
      <c r="DL195" s="105"/>
      <c r="DM195" s="105"/>
      <c r="DN195" s="105"/>
      <c r="DO195" s="105"/>
      <c r="DP195" s="105"/>
      <c r="DQ195" s="105"/>
      <c r="DR195" s="105"/>
      <c r="DS195" s="105"/>
      <c r="DT195" s="105"/>
      <c r="DU195" s="105"/>
      <c r="DV195" s="105"/>
      <c r="DW195" s="105"/>
      <c r="DX195" s="105"/>
      <c r="DY195" s="105"/>
      <c r="DZ195" s="105"/>
      <c r="EA195" s="105"/>
      <c r="EB195" s="105"/>
      <c r="EC195" s="105"/>
      <c r="ED195" s="105"/>
      <c r="EE195" s="105"/>
      <c r="EF195" s="105"/>
      <c r="EG195" s="105"/>
      <c r="EH195" s="105"/>
      <c r="EI195" s="105"/>
      <c r="EJ195" s="105"/>
      <c r="EK195" s="105"/>
      <c r="EL195" s="105"/>
      <c r="EM195" s="105"/>
      <c r="EN195" s="105"/>
      <c r="EO195" s="105"/>
      <c r="EP195" s="105"/>
      <c r="EQ195" s="105"/>
      <c r="ER195" s="105"/>
      <c r="ES195" s="105"/>
      <c r="ET195" s="105"/>
      <c r="EU195" s="105"/>
      <c r="EV195" s="105"/>
      <c r="EW195" s="105"/>
      <c r="EX195" s="105"/>
      <c r="EY195" s="105"/>
      <c r="EZ195" s="105"/>
      <c r="FA195" s="105"/>
      <c r="FB195" s="105"/>
      <c r="FC195" s="105"/>
      <c r="FD195" s="105"/>
      <c r="FE195" s="105"/>
      <c r="FF195" s="105"/>
      <c r="FG195" s="105"/>
      <c r="FH195" s="105"/>
      <c r="FI195" s="105"/>
      <c r="FJ195" s="105"/>
      <c r="FK195" s="105"/>
      <c r="FL195" s="105"/>
      <c r="FM195" s="105"/>
      <c r="FN195" s="105"/>
      <c r="FO195" s="105"/>
      <c r="FP195" s="105"/>
      <c r="FQ195" s="105"/>
      <c r="FR195" s="105"/>
      <c r="FS195" s="105"/>
      <c r="FT195" s="105"/>
      <c r="FU195" s="105"/>
      <c r="FV195" s="105"/>
      <c r="FW195" s="105"/>
      <c r="FX195" s="105"/>
      <c r="FY195" s="105"/>
      <c r="FZ195" s="105"/>
      <c r="GA195" s="105"/>
      <c r="GB195" s="105"/>
      <c r="GC195" s="105"/>
      <c r="GD195" s="105"/>
      <c r="GE195" s="105"/>
      <c r="GF195" s="105"/>
      <c r="GG195" s="105"/>
      <c r="GH195" s="105"/>
      <c r="GI195" s="105"/>
      <c r="GJ195" s="105"/>
      <c r="GK195" s="105"/>
      <c r="GL195" s="105"/>
      <c r="GM195" s="105"/>
      <c r="GN195" s="105"/>
      <c r="GO195" s="105"/>
      <c r="GP195" s="105"/>
      <c r="GQ195" s="105"/>
      <c r="GR195" s="105"/>
      <c r="GS195" s="105"/>
      <c r="GT195" s="105"/>
      <c r="GU195" s="105"/>
      <c r="GV195" s="105"/>
      <c r="GW195" s="105"/>
      <c r="GX195" s="105"/>
      <c r="GY195" s="105"/>
      <c r="GZ195" s="105"/>
      <c r="HA195" s="105"/>
      <c r="HB195" s="105"/>
      <c r="HC195" s="105"/>
      <c r="HD195" s="105"/>
      <c r="HE195" s="105"/>
      <c r="HF195" s="105"/>
      <c r="HG195" s="105"/>
      <c r="HH195" s="105"/>
      <c r="HI195" s="105"/>
      <c r="HJ195" s="105"/>
      <c r="HK195" s="105"/>
      <c r="HL195" s="105"/>
      <c r="HM195" s="105"/>
      <c r="HN195" s="105"/>
      <c r="HO195" s="105"/>
      <c r="HP195" s="105"/>
      <c r="HQ195" s="105"/>
      <c r="HR195" s="105"/>
      <c r="HS195" s="105"/>
      <c r="HT195" s="105"/>
      <c r="HU195" s="105"/>
      <c r="HV195" s="105"/>
      <c r="HW195" s="105"/>
      <c r="HX195" s="105"/>
      <c r="HY195" s="105"/>
      <c r="HZ195" s="105"/>
      <c r="IA195" s="105"/>
      <c r="IB195" s="105"/>
    </row>
    <row r="196" spans="1:236" s="116" customFormat="1" ht="26.55" customHeight="1" x14ac:dyDescent="0.25">
      <c r="A196" s="79">
        <v>190</v>
      </c>
      <c r="B196" s="113"/>
      <c r="C196" s="113"/>
      <c r="D196" s="114"/>
      <c r="E196" s="114"/>
      <c r="F196" s="115"/>
      <c r="G196" s="123" t="s">
        <v>77</v>
      </c>
      <c r="H196" s="123" t="s">
        <v>77</v>
      </c>
      <c r="I196" s="123" t="s">
        <v>77</v>
      </c>
      <c r="J196" s="123" t="s">
        <v>77</v>
      </c>
      <c r="K196" s="123" t="s">
        <v>9</v>
      </c>
      <c r="L196" s="116" t="s">
        <v>8</v>
      </c>
      <c r="M196" s="116" t="s">
        <v>8</v>
      </c>
      <c r="N196" s="116" t="s">
        <v>8</v>
      </c>
      <c r="O196" s="116" t="s">
        <v>8</v>
      </c>
      <c r="P196" s="131" t="s">
        <v>77</v>
      </c>
      <c r="Q196" s="124" t="s">
        <v>35</v>
      </c>
      <c r="R196" s="174">
        <v>0</v>
      </c>
      <c r="S196" s="175" t="s">
        <v>59</v>
      </c>
      <c r="T196" s="175" t="s">
        <v>271</v>
      </c>
      <c r="U196" s="176" t="str">
        <f t="shared" si="156"/>
        <v>&lt; 30 mn</v>
      </c>
      <c r="V196" s="177" t="s">
        <v>32</v>
      </c>
      <c r="W196" s="178" t="s">
        <v>112</v>
      </c>
      <c r="X196" s="179">
        <f t="shared" si="113"/>
        <v>0</v>
      </c>
      <c r="Y196" s="179">
        <f t="shared" si="114"/>
        <v>0</v>
      </c>
      <c r="Z196" s="179">
        <f t="shared" si="115"/>
        <v>0</v>
      </c>
      <c r="AA196" s="179">
        <f t="shared" si="116"/>
        <v>0</v>
      </c>
      <c r="AB196" s="179">
        <f t="shared" si="117"/>
        <v>0</v>
      </c>
      <c r="AC196" s="179">
        <f t="shared" si="118"/>
        <v>0</v>
      </c>
      <c r="AD196" s="179">
        <f t="shared" si="119"/>
        <v>0</v>
      </c>
      <c r="AE196" s="179">
        <f t="shared" si="120"/>
        <v>0</v>
      </c>
      <c r="AF196" s="179">
        <f t="shared" si="121"/>
        <v>0</v>
      </c>
      <c r="AG196" s="179">
        <f t="shared" si="122"/>
        <v>0</v>
      </c>
      <c r="AH196" s="179">
        <f t="shared" si="123"/>
        <v>0</v>
      </c>
      <c r="AI196" s="179">
        <f t="shared" si="124"/>
        <v>0</v>
      </c>
      <c r="AJ196" s="180">
        <f t="shared" si="143"/>
        <v>0</v>
      </c>
      <c r="AK196" s="180">
        <f t="shared" si="144"/>
        <v>0</v>
      </c>
      <c r="AL196" s="180" t="str">
        <f t="shared" si="145"/>
        <v>0</v>
      </c>
      <c r="AM196" s="180" t="str">
        <f t="shared" si="152"/>
        <v>0</v>
      </c>
      <c r="AN196" s="180" t="str">
        <f t="shared" si="153"/>
        <v>0</v>
      </c>
      <c r="AO196" s="181" t="str">
        <f t="shared" si="146"/>
        <v>NON</v>
      </c>
      <c r="AP196" s="181" t="str">
        <f t="shared" si="164"/>
        <v>NON</v>
      </c>
      <c r="AQ196" s="181" t="str">
        <f t="shared" si="154"/>
        <v>NON</v>
      </c>
      <c r="AR196" s="181" t="str">
        <f t="shared" si="125"/>
        <v>NON</v>
      </c>
      <c r="AS196" s="182">
        <f t="shared" si="126"/>
        <v>0</v>
      </c>
      <c r="AT196" s="182">
        <f t="shared" si="127"/>
        <v>0</v>
      </c>
      <c r="AU196" s="182">
        <f t="shared" si="128"/>
        <v>0</v>
      </c>
      <c r="AV196" s="182">
        <f t="shared" si="129"/>
        <v>0</v>
      </c>
      <c r="AW196" s="182">
        <f t="shared" si="130"/>
        <v>1</v>
      </c>
      <c r="AX196" s="182">
        <f t="shared" si="131"/>
        <v>1</v>
      </c>
      <c r="AY196" s="182">
        <f t="shared" si="132"/>
        <v>1</v>
      </c>
      <c r="AZ196" s="182">
        <f t="shared" si="133"/>
        <v>1</v>
      </c>
      <c r="BA196" s="182">
        <f t="shared" si="134"/>
        <v>1</v>
      </c>
      <c r="BB196" s="183">
        <f t="shared" si="147"/>
        <v>0</v>
      </c>
      <c r="BC196" s="184">
        <f t="shared" si="157"/>
        <v>11</v>
      </c>
      <c r="BD196" s="184">
        <f t="shared" si="158"/>
        <v>11</v>
      </c>
      <c r="BE196" s="185">
        <f t="shared" si="159"/>
        <v>1</v>
      </c>
      <c r="BF196" s="185">
        <f t="shared" si="135"/>
        <v>1</v>
      </c>
      <c r="BG196" s="186">
        <f t="shared" si="148"/>
        <v>1</v>
      </c>
      <c r="BH196" s="187">
        <f t="shared" si="160"/>
        <v>1</v>
      </c>
      <c r="BI196" s="187">
        <f t="shared" si="161"/>
        <v>1</v>
      </c>
      <c r="BJ196" s="187" t="str">
        <f t="shared" si="162"/>
        <v>Faible</v>
      </c>
      <c r="BK196" s="187">
        <f t="shared" si="163"/>
        <v>1</v>
      </c>
      <c r="BL196" s="187">
        <f t="shared" si="136"/>
        <v>1</v>
      </c>
      <c r="BM196" s="187">
        <f t="shared" si="137"/>
        <v>0.5</v>
      </c>
      <c r="BN196" s="187">
        <f t="shared" si="138"/>
        <v>1</v>
      </c>
      <c r="BO196" s="186">
        <f t="shared" si="149"/>
        <v>0.5</v>
      </c>
      <c r="BP196" s="188" t="str">
        <f t="shared" si="150"/>
        <v>RISQUE MINIME</v>
      </c>
      <c r="BQ196" s="182">
        <f t="shared" si="139"/>
        <v>0</v>
      </c>
      <c r="BR196" s="182">
        <f t="shared" si="140"/>
        <v>0</v>
      </c>
      <c r="BS196" s="182">
        <f t="shared" si="141"/>
        <v>0</v>
      </c>
      <c r="BT196" s="182">
        <f t="shared" si="142"/>
        <v>0</v>
      </c>
      <c r="BU196" s="182">
        <f t="shared" si="151"/>
        <v>0</v>
      </c>
      <c r="BV196" s="159" t="str">
        <f t="shared" si="155"/>
        <v>NON</v>
      </c>
      <c r="BW196" s="105"/>
      <c r="BX196" s="105"/>
      <c r="BY196" s="105"/>
      <c r="BZ196" s="105"/>
      <c r="CA196" s="105"/>
      <c r="CB196" s="105"/>
      <c r="CC196" s="105"/>
      <c r="CD196" s="105"/>
      <c r="CE196" s="105"/>
      <c r="CF196" s="105"/>
      <c r="CG196" s="105"/>
      <c r="CH196" s="105"/>
      <c r="CI196" s="105"/>
      <c r="CJ196" s="105"/>
      <c r="CK196" s="105"/>
      <c r="CL196" s="105"/>
      <c r="CM196" s="105"/>
      <c r="CN196" s="105"/>
      <c r="CO196" s="105"/>
      <c r="CP196" s="105"/>
      <c r="CQ196" s="105"/>
      <c r="CR196" s="105"/>
      <c r="CS196" s="105"/>
      <c r="CT196" s="105"/>
      <c r="CU196" s="105"/>
      <c r="CV196" s="105"/>
      <c r="CW196" s="105"/>
      <c r="CX196" s="105"/>
      <c r="CY196" s="105"/>
      <c r="CZ196" s="105"/>
      <c r="DA196" s="105"/>
      <c r="DB196" s="105"/>
      <c r="DC196" s="105"/>
      <c r="DD196" s="105"/>
      <c r="DE196" s="105"/>
      <c r="DF196" s="105"/>
      <c r="DG196" s="105"/>
      <c r="DH196" s="105"/>
      <c r="DI196" s="105"/>
      <c r="DJ196" s="105"/>
      <c r="DK196" s="105"/>
      <c r="DL196" s="105"/>
      <c r="DM196" s="105"/>
      <c r="DN196" s="105"/>
      <c r="DO196" s="105"/>
      <c r="DP196" s="105"/>
      <c r="DQ196" s="105"/>
      <c r="DR196" s="105"/>
      <c r="DS196" s="105"/>
      <c r="DT196" s="105"/>
      <c r="DU196" s="105"/>
      <c r="DV196" s="105"/>
      <c r="DW196" s="105"/>
      <c r="DX196" s="105"/>
      <c r="DY196" s="105"/>
      <c r="DZ196" s="105"/>
      <c r="EA196" s="105"/>
      <c r="EB196" s="105"/>
      <c r="EC196" s="105"/>
      <c r="ED196" s="105"/>
      <c r="EE196" s="105"/>
      <c r="EF196" s="105"/>
      <c r="EG196" s="105"/>
      <c r="EH196" s="105"/>
      <c r="EI196" s="105"/>
      <c r="EJ196" s="105"/>
      <c r="EK196" s="105"/>
      <c r="EL196" s="105"/>
      <c r="EM196" s="105"/>
      <c r="EN196" s="105"/>
      <c r="EO196" s="105"/>
      <c r="EP196" s="105"/>
      <c r="EQ196" s="105"/>
      <c r="ER196" s="105"/>
      <c r="ES196" s="105"/>
      <c r="ET196" s="105"/>
      <c r="EU196" s="105"/>
      <c r="EV196" s="105"/>
      <c r="EW196" s="105"/>
      <c r="EX196" s="105"/>
      <c r="EY196" s="105"/>
      <c r="EZ196" s="105"/>
      <c r="FA196" s="105"/>
      <c r="FB196" s="105"/>
      <c r="FC196" s="105"/>
      <c r="FD196" s="105"/>
      <c r="FE196" s="105"/>
      <c r="FF196" s="105"/>
      <c r="FG196" s="105"/>
      <c r="FH196" s="105"/>
      <c r="FI196" s="105"/>
      <c r="FJ196" s="105"/>
      <c r="FK196" s="105"/>
      <c r="FL196" s="105"/>
      <c r="FM196" s="105"/>
      <c r="FN196" s="105"/>
      <c r="FO196" s="105"/>
      <c r="FP196" s="105"/>
      <c r="FQ196" s="105"/>
      <c r="FR196" s="105"/>
      <c r="FS196" s="105"/>
      <c r="FT196" s="105"/>
      <c r="FU196" s="105"/>
      <c r="FV196" s="105"/>
      <c r="FW196" s="105"/>
      <c r="FX196" s="105"/>
      <c r="FY196" s="105"/>
      <c r="FZ196" s="105"/>
      <c r="GA196" s="105"/>
      <c r="GB196" s="105"/>
      <c r="GC196" s="105"/>
      <c r="GD196" s="105"/>
      <c r="GE196" s="105"/>
      <c r="GF196" s="105"/>
      <c r="GG196" s="105"/>
      <c r="GH196" s="105"/>
      <c r="GI196" s="105"/>
      <c r="GJ196" s="105"/>
      <c r="GK196" s="105"/>
      <c r="GL196" s="105"/>
      <c r="GM196" s="105"/>
      <c r="GN196" s="105"/>
      <c r="GO196" s="105"/>
      <c r="GP196" s="105"/>
      <c r="GQ196" s="105"/>
      <c r="GR196" s="105"/>
      <c r="GS196" s="105"/>
      <c r="GT196" s="105"/>
      <c r="GU196" s="105"/>
      <c r="GV196" s="105"/>
      <c r="GW196" s="105"/>
      <c r="GX196" s="105"/>
      <c r="GY196" s="105"/>
      <c r="GZ196" s="105"/>
      <c r="HA196" s="105"/>
      <c r="HB196" s="105"/>
      <c r="HC196" s="105"/>
      <c r="HD196" s="105"/>
      <c r="HE196" s="105"/>
      <c r="HF196" s="105"/>
      <c r="HG196" s="105"/>
      <c r="HH196" s="105"/>
      <c r="HI196" s="105"/>
      <c r="HJ196" s="105"/>
      <c r="HK196" s="105"/>
      <c r="HL196" s="105"/>
      <c r="HM196" s="105"/>
      <c r="HN196" s="105"/>
      <c r="HO196" s="105"/>
      <c r="HP196" s="105"/>
      <c r="HQ196" s="105"/>
      <c r="HR196" s="105"/>
      <c r="HS196" s="105"/>
      <c r="HT196" s="105"/>
      <c r="HU196" s="105"/>
      <c r="HV196" s="105"/>
      <c r="HW196" s="105"/>
      <c r="HX196" s="105"/>
      <c r="HY196" s="105"/>
      <c r="HZ196" s="105"/>
      <c r="IA196" s="105"/>
      <c r="IB196" s="105"/>
    </row>
    <row r="197" spans="1:236" s="116" customFormat="1" ht="26.55" customHeight="1" x14ac:dyDescent="0.25">
      <c r="A197" s="79">
        <v>191</v>
      </c>
      <c r="B197" s="113"/>
      <c r="C197" s="113"/>
      <c r="D197" s="114"/>
      <c r="E197" s="114"/>
      <c r="F197" s="115"/>
      <c r="G197" s="123" t="s">
        <v>77</v>
      </c>
      <c r="H197" s="123" t="s">
        <v>77</v>
      </c>
      <c r="I197" s="123" t="s">
        <v>77</v>
      </c>
      <c r="J197" s="123" t="s">
        <v>77</v>
      </c>
      <c r="K197" s="123" t="s">
        <v>9</v>
      </c>
      <c r="L197" s="116" t="s">
        <v>8</v>
      </c>
      <c r="M197" s="116" t="s">
        <v>8</v>
      </c>
      <c r="N197" s="116" t="s">
        <v>8</v>
      </c>
      <c r="O197" s="116" t="s">
        <v>8</v>
      </c>
      <c r="P197" s="131" t="s">
        <v>77</v>
      </c>
      <c r="Q197" s="124" t="s">
        <v>35</v>
      </c>
      <c r="R197" s="174">
        <v>0</v>
      </c>
      <c r="S197" s="175" t="s">
        <v>59</v>
      </c>
      <c r="T197" s="175" t="s">
        <v>271</v>
      </c>
      <c r="U197" s="176" t="str">
        <f t="shared" si="156"/>
        <v>&lt; 30 mn</v>
      </c>
      <c r="V197" s="177" t="s">
        <v>32</v>
      </c>
      <c r="W197" s="178" t="s">
        <v>112</v>
      </c>
      <c r="X197" s="179">
        <f t="shared" si="113"/>
        <v>0</v>
      </c>
      <c r="Y197" s="179">
        <f t="shared" si="114"/>
        <v>0</v>
      </c>
      <c r="Z197" s="179">
        <f t="shared" si="115"/>
        <v>0</v>
      </c>
      <c r="AA197" s="179">
        <f t="shared" si="116"/>
        <v>0</v>
      </c>
      <c r="AB197" s="179">
        <f t="shared" si="117"/>
        <v>0</v>
      </c>
      <c r="AC197" s="179">
        <f t="shared" si="118"/>
        <v>0</v>
      </c>
      <c r="AD197" s="179">
        <f t="shared" si="119"/>
        <v>0</v>
      </c>
      <c r="AE197" s="179">
        <f t="shared" si="120"/>
        <v>0</v>
      </c>
      <c r="AF197" s="179">
        <f t="shared" si="121"/>
        <v>0</v>
      </c>
      <c r="AG197" s="179">
        <f t="shared" si="122"/>
        <v>0</v>
      </c>
      <c r="AH197" s="179">
        <f t="shared" si="123"/>
        <v>0</v>
      </c>
      <c r="AI197" s="179">
        <f t="shared" si="124"/>
        <v>0</v>
      </c>
      <c r="AJ197" s="180">
        <f t="shared" si="143"/>
        <v>0</v>
      </c>
      <c r="AK197" s="180">
        <f t="shared" si="144"/>
        <v>0</v>
      </c>
      <c r="AL197" s="180" t="str">
        <f t="shared" si="145"/>
        <v>0</v>
      </c>
      <c r="AM197" s="180" t="str">
        <f t="shared" si="152"/>
        <v>0</v>
      </c>
      <c r="AN197" s="180" t="str">
        <f t="shared" si="153"/>
        <v>0</v>
      </c>
      <c r="AO197" s="181" t="str">
        <f t="shared" si="146"/>
        <v>NON</v>
      </c>
      <c r="AP197" s="181" t="str">
        <f t="shared" si="164"/>
        <v>NON</v>
      </c>
      <c r="AQ197" s="181" t="str">
        <f t="shared" si="154"/>
        <v>NON</v>
      </c>
      <c r="AR197" s="181" t="str">
        <f t="shared" si="125"/>
        <v>NON</v>
      </c>
      <c r="AS197" s="182">
        <f t="shared" si="126"/>
        <v>0</v>
      </c>
      <c r="AT197" s="182">
        <f t="shared" si="127"/>
        <v>0</v>
      </c>
      <c r="AU197" s="182">
        <f t="shared" si="128"/>
        <v>0</v>
      </c>
      <c r="AV197" s="182">
        <f t="shared" si="129"/>
        <v>0</v>
      </c>
      <c r="AW197" s="182">
        <f t="shared" si="130"/>
        <v>1</v>
      </c>
      <c r="AX197" s="182">
        <f t="shared" si="131"/>
        <v>1</v>
      </c>
      <c r="AY197" s="182">
        <f t="shared" si="132"/>
        <v>1</v>
      </c>
      <c r="AZ197" s="182">
        <f t="shared" si="133"/>
        <v>1</v>
      </c>
      <c r="BA197" s="182">
        <f t="shared" si="134"/>
        <v>1</v>
      </c>
      <c r="BB197" s="183">
        <f t="shared" si="147"/>
        <v>0</v>
      </c>
      <c r="BC197" s="184">
        <f t="shared" si="157"/>
        <v>11</v>
      </c>
      <c r="BD197" s="184">
        <f t="shared" si="158"/>
        <v>11</v>
      </c>
      <c r="BE197" s="185">
        <f t="shared" si="159"/>
        <v>1</v>
      </c>
      <c r="BF197" s="185">
        <f t="shared" si="135"/>
        <v>1</v>
      </c>
      <c r="BG197" s="186">
        <f t="shared" si="148"/>
        <v>1</v>
      </c>
      <c r="BH197" s="187">
        <f t="shared" si="160"/>
        <v>1</v>
      </c>
      <c r="BI197" s="187">
        <f t="shared" si="161"/>
        <v>1</v>
      </c>
      <c r="BJ197" s="187" t="str">
        <f t="shared" si="162"/>
        <v>Faible</v>
      </c>
      <c r="BK197" s="187">
        <f t="shared" si="163"/>
        <v>1</v>
      </c>
      <c r="BL197" s="187">
        <f t="shared" si="136"/>
        <v>1</v>
      </c>
      <c r="BM197" s="187">
        <f t="shared" si="137"/>
        <v>0.5</v>
      </c>
      <c r="BN197" s="187">
        <f t="shared" si="138"/>
        <v>1</v>
      </c>
      <c r="BO197" s="186">
        <f t="shared" si="149"/>
        <v>0.5</v>
      </c>
      <c r="BP197" s="188" t="str">
        <f t="shared" si="150"/>
        <v>RISQUE MINIME</v>
      </c>
      <c r="BQ197" s="182">
        <f t="shared" si="139"/>
        <v>0</v>
      </c>
      <c r="BR197" s="182">
        <f t="shared" si="140"/>
        <v>0</v>
      </c>
      <c r="BS197" s="182">
        <f t="shared" si="141"/>
        <v>0</v>
      </c>
      <c r="BT197" s="182">
        <f t="shared" si="142"/>
        <v>0</v>
      </c>
      <c r="BU197" s="182">
        <f t="shared" si="151"/>
        <v>0</v>
      </c>
      <c r="BV197" s="159" t="str">
        <f t="shared" si="155"/>
        <v>NON</v>
      </c>
      <c r="BW197" s="105"/>
      <c r="BX197" s="105"/>
      <c r="BY197" s="105"/>
      <c r="BZ197" s="105"/>
      <c r="CA197" s="105"/>
      <c r="CB197" s="105"/>
      <c r="CC197" s="105"/>
      <c r="CD197" s="105"/>
      <c r="CE197" s="105"/>
      <c r="CF197" s="105"/>
      <c r="CG197" s="105"/>
      <c r="CH197" s="105"/>
      <c r="CI197" s="105"/>
      <c r="CJ197" s="105"/>
      <c r="CK197" s="105"/>
      <c r="CL197" s="105"/>
      <c r="CM197" s="105"/>
      <c r="CN197" s="105"/>
      <c r="CO197" s="105"/>
      <c r="CP197" s="105"/>
      <c r="CQ197" s="105"/>
      <c r="CR197" s="105"/>
      <c r="CS197" s="105"/>
      <c r="CT197" s="105"/>
      <c r="CU197" s="105"/>
      <c r="CV197" s="105"/>
      <c r="CW197" s="105"/>
      <c r="CX197" s="105"/>
      <c r="CY197" s="105"/>
      <c r="CZ197" s="105"/>
      <c r="DA197" s="105"/>
      <c r="DB197" s="105"/>
      <c r="DC197" s="105"/>
      <c r="DD197" s="105"/>
      <c r="DE197" s="105"/>
      <c r="DF197" s="105"/>
      <c r="DG197" s="105"/>
      <c r="DH197" s="105"/>
      <c r="DI197" s="105"/>
      <c r="DJ197" s="105"/>
      <c r="DK197" s="105"/>
      <c r="DL197" s="105"/>
      <c r="DM197" s="105"/>
      <c r="DN197" s="105"/>
      <c r="DO197" s="105"/>
      <c r="DP197" s="105"/>
      <c r="DQ197" s="105"/>
      <c r="DR197" s="105"/>
      <c r="DS197" s="105"/>
      <c r="DT197" s="105"/>
      <c r="DU197" s="105"/>
      <c r="DV197" s="105"/>
      <c r="DW197" s="105"/>
      <c r="DX197" s="105"/>
      <c r="DY197" s="105"/>
      <c r="DZ197" s="105"/>
      <c r="EA197" s="105"/>
      <c r="EB197" s="105"/>
      <c r="EC197" s="105"/>
      <c r="ED197" s="105"/>
      <c r="EE197" s="105"/>
      <c r="EF197" s="105"/>
      <c r="EG197" s="105"/>
      <c r="EH197" s="105"/>
      <c r="EI197" s="105"/>
      <c r="EJ197" s="105"/>
      <c r="EK197" s="105"/>
      <c r="EL197" s="105"/>
      <c r="EM197" s="105"/>
      <c r="EN197" s="105"/>
      <c r="EO197" s="105"/>
      <c r="EP197" s="105"/>
      <c r="EQ197" s="105"/>
      <c r="ER197" s="105"/>
      <c r="ES197" s="105"/>
      <c r="ET197" s="105"/>
      <c r="EU197" s="105"/>
      <c r="EV197" s="105"/>
      <c r="EW197" s="105"/>
      <c r="EX197" s="105"/>
      <c r="EY197" s="105"/>
      <c r="EZ197" s="105"/>
      <c r="FA197" s="105"/>
      <c r="FB197" s="105"/>
      <c r="FC197" s="105"/>
      <c r="FD197" s="105"/>
      <c r="FE197" s="105"/>
      <c r="FF197" s="105"/>
      <c r="FG197" s="105"/>
      <c r="FH197" s="105"/>
      <c r="FI197" s="105"/>
      <c r="FJ197" s="105"/>
      <c r="FK197" s="105"/>
      <c r="FL197" s="105"/>
      <c r="FM197" s="105"/>
      <c r="FN197" s="105"/>
      <c r="FO197" s="105"/>
      <c r="FP197" s="105"/>
      <c r="FQ197" s="105"/>
      <c r="FR197" s="105"/>
      <c r="FS197" s="105"/>
      <c r="FT197" s="105"/>
      <c r="FU197" s="105"/>
      <c r="FV197" s="105"/>
      <c r="FW197" s="105"/>
      <c r="FX197" s="105"/>
      <c r="FY197" s="105"/>
      <c r="FZ197" s="105"/>
      <c r="GA197" s="105"/>
      <c r="GB197" s="105"/>
      <c r="GC197" s="105"/>
      <c r="GD197" s="105"/>
      <c r="GE197" s="105"/>
      <c r="GF197" s="105"/>
      <c r="GG197" s="105"/>
      <c r="GH197" s="105"/>
      <c r="GI197" s="105"/>
      <c r="GJ197" s="105"/>
      <c r="GK197" s="105"/>
      <c r="GL197" s="105"/>
      <c r="GM197" s="105"/>
      <c r="GN197" s="105"/>
      <c r="GO197" s="105"/>
      <c r="GP197" s="105"/>
      <c r="GQ197" s="105"/>
      <c r="GR197" s="105"/>
      <c r="GS197" s="105"/>
      <c r="GT197" s="105"/>
      <c r="GU197" s="105"/>
      <c r="GV197" s="105"/>
      <c r="GW197" s="105"/>
      <c r="GX197" s="105"/>
      <c r="GY197" s="105"/>
      <c r="GZ197" s="105"/>
      <c r="HA197" s="105"/>
      <c r="HB197" s="105"/>
      <c r="HC197" s="105"/>
      <c r="HD197" s="105"/>
      <c r="HE197" s="105"/>
      <c r="HF197" s="105"/>
      <c r="HG197" s="105"/>
      <c r="HH197" s="105"/>
      <c r="HI197" s="105"/>
      <c r="HJ197" s="105"/>
      <c r="HK197" s="105"/>
      <c r="HL197" s="105"/>
      <c r="HM197" s="105"/>
      <c r="HN197" s="105"/>
      <c r="HO197" s="105"/>
      <c r="HP197" s="105"/>
      <c r="HQ197" s="105"/>
      <c r="HR197" s="105"/>
      <c r="HS197" s="105"/>
      <c r="HT197" s="105"/>
      <c r="HU197" s="105"/>
      <c r="HV197" s="105"/>
      <c r="HW197" s="105"/>
      <c r="HX197" s="105"/>
      <c r="HY197" s="105"/>
      <c r="HZ197" s="105"/>
      <c r="IA197" s="105"/>
      <c r="IB197" s="105"/>
    </row>
    <row r="198" spans="1:236" s="116" customFormat="1" ht="26.55" customHeight="1" x14ac:dyDescent="0.25">
      <c r="A198" s="79">
        <v>192</v>
      </c>
      <c r="B198" s="113"/>
      <c r="C198" s="113"/>
      <c r="D198" s="114"/>
      <c r="E198" s="114"/>
      <c r="F198" s="115"/>
      <c r="G198" s="123" t="s">
        <v>77</v>
      </c>
      <c r="H198" s="123" t="s">
        <v>77</v>
      </c>
      <c r="I198" s="123" t="s">
        <v>77</v>
      </c>
      <c r="J198" s="123" t="s">
        <v>77</v>
      </c>
      <c r="K198" s="123" t="s">
        <v>9</v>
      </c>
      <c r="L198" s="116" t="s">
        <v>8</v>
      </c>
      <c r="M198" s="116" t="s">
        <v>8</v>
      </c>
      <c r="N198" s="116" t="s">
        <v>8</v>
      </c>
      <c r="O198" s="116" t="s">
        <v>8</v>
      </c>
      <c r="P198" s="131" t="s">
        <v>77</v>
      </c>
      <c r="Q198" s="124" t="s">
        <v>35</v>
      </c>
      <c r="R198" s="174">
        <v>0</v>
      </c>
      <c r="S198" s="175" t="s">
        <v>59</v>
      </c>
      <c r="T198" s="175" t="s">
        <v>271</v>
      </c>
      <c r="U198" s="176" t="str">
        <f t="shared" si="156"/>
        <v>&lt; 30 mn</v>
      </c>
      <c r="V198" s="177" t="s">
        <v>32</v>
      </c>
      <c r="W198" s="178" t="s">
        <v>112</v>
      </c>
      <c r="X198" s="179">
        <f t="shared" ref="X198:X261" si="165">IF(ISNA(VLOOKUP(L198,DANGERCLP,7,FALSE)),0,(VLOOKUP(L198,DANGERCLP,7,FALSE)))</f>
        <v>0</v>
      </c>
      <c r="Y198" s="179">
        <f t="shared" ref="Y198:Y261" si="166">IF(ISNA(VLOOKUP(L198,DANGERCLP,8,FALSE)),0,(VLOOKUP(L198,DANGERCLP,8,FALSE)))</f>
        <v>0</v>
      </c>
      <c r="Z198" s="179">
        <f t="shared" ref="Z198:Z261" si="167">IF(ISNA(VLOOKUP(L198,DANGERCLP,9,FALSE)),0,(VLOOKUP(L198,DANGERCLP,9,FALSE)))</f>
        <v>0</v>
      </c>
      <c r="AA198" s="179">
        <f t="shared" ref="AA198:AA261" si="168">IF(ISNA(VLOOKUP(M198,DANGERCLP,7,FALSE)),0,(VLOOKUP(M198,DANGERCLP,7,FALSE)))</f>
        <v>0</v>
      </c>
      <c r="AB198" s="179">
        <f t="shared" ref="AB198:AB261" si="169">IF(ISNA(VLOOKUP(M198,DANGERCLP,8,FALSE)),0,(VLOOKUP(M198,DANGERCLP,8,FALSE)))</f>
        <v>0</v>
      </c>
      <c r="AC198" s="179">
        <f t="shared" ref="AC198:AC261" si="170">IF(ISNA(VLOOKUP(M198,DANGERCLP,9,FALSE)),0,(VLOOKUP(M198,DANGERCLP,9,FALSE)))</f>
        <v>0</v>
      </c>
      <c r="AD198" s="179">
        <f t="shared" ref="AD198:AD261" si="171">IF(ISNA(VLOOKUP(N198,DANGERCLP,7,FALSE)),0,(VLOOKUP(N198,DANGERCLP,7,FALSE)))</f>
        <v>0</v>
      </c>
      <c r="AE198" s="179">
        <f t="shared" ref="AE198:AE261" si="172">IF(ISNA(VLOOKUP(N198,DANGERCLP,8,FALSE)),0,(VLOOKUP(N198,DANGERCLP,8,FALSE)))</f>
        <v>0</v>
      </c>
      <c r="AF198" s="179">
        <f t="shared" ref="AF198:AF261" si="173">IF(ISNA(VLOOKUP(N198,DANGERCLP,9,FALSE)),0,(VLOOKUP(N198,DANGERCLP,9,FALSE)))</f>
        <v>0</v>
      </c>
      <c r="AG198" s="179">
        <f t="shared" ref="AG198:AG261" si="174">IF(ISNA(VLOOKUP(O198,DANGERCLP,7,FALSE)),0,(VLOOKUP(O198,DANGERCLP,7,FALSE)))</f>
        <v>0</v>
      </c>
      <c r="AH198" s="179">
        <f t="shared" ref="AH198:AH261" si="175">IF(ISNA(VLOOKUP(O198,DANGERCLP,8,FALSE)),0,(VLOOKUP(O198,DANGERCLP,8,FALSE)))</f>
        <v>0</v>
      </c>
      <c r="AI198" s="179">
        <f t="shared" ref="AI198:AI261" si="176">IF(ISNA(VLOOKUP(O198,DANGERCLP,9,FALSE)),0,(VLOOKUP(O198,DANGERCLP,9,FALSE)))</f>
        <v>0</v>
      </c>
      <c r="AJ198" s="180">
        <f t="shared" si="143"/>
        <v>0</v>
      </c>
      <c r="AK198" s="180">
        <f t="shared" si="144"/>
        <v>0</v>
      </c>
      <c r="AL198" s="180" t="str">
        <f t="shared" si="145"/>
        <v>0</v>
      </c>
      <c r="AM198" s="180" t="str">
        <f t="shared" si="152"/>
        <v>0</v>
      </c>
      <c r="AN198" s="180" t="str">
        <f t="shared" si="153"/>
        <v>0</v>
      </c>
      <c r="AO198" s="181" t="str">
        <f t="shared" si="146"/>
        <v>NON</v>
      </c>
      <c r="AP198" s="181" t="str">
        <f t="shared" si="164"/>
        <v>NON</v>
      </c>
      <c r="AQ198" s="181" t="str">
        <f t="shared" si="154"/>
        <v>NON</v>
      </c>
      <c r="AR198" s="181" t="str">
        <f t="shared" ref="AR198:AR261" si="177">IF(SUM(AS198:AV198)=0,"NON","OUI")</f>
        <v>NON</v>
      </c>
      <c r="AS198" s="182">
        <f t="shared" ref="AS198:AS261" si="178">IF(ISNA(VLOOKUP(L198,CMRCLP,4,FALSE)),0,VLOOKUP(L198,CMRCLP,4))</f>
        <v>0</v>
      </c>
      <c r="AT198" s="182">
        <f t="shared" ref="AT198:AT261" si="179">IF(ISNA(VLOOKUP(M198,CMRCLP,4,FALSE)),0,VLOOKUP(M198,CMRCLP,4))</f>
        <v>0</v>
      </c>
      <c r="AU198" s="182">
        <f t="shared" ref="AU198:AU261" si="180">IF(ISNA(VLOOKUP(N198,CMRCLP,4,FALSE)),0,VLOOKUP(N198,CMRCLP,4))</f>
        <v>0</v>
      </c>
      <c r="AV198" s="182">
        <f t="shared" ref="AV198:AV261" si="181">IF(ISNA(VLOOKUP(O198,CMRCLP,4,FALSE)),0,VLOOKUP(O198,CMRCLP,4))</f>
        <v>0</v>
      </c>
      <c r="AW198" s="182">
        <f t="shared" ref="AW198:AW261" si="182">IF(ISNA(VLOOKUP(L198,DANGERCLP,2,FALSE)),1,VLOOKUP(L198,DANGERCLP,2,FALSE))</f>
        <v>1</v>
      </c>
      <c r="AX198" s="182">
        <f t="shared" ref="AX198:AX261" si="183">IF(ISNA(VLOOKUP(M198,DANGERCLP,2,FALSE)),1,VLOOKUP(M198,DANGERCLP,2,FALSE))</f>
        <v>1</v>
      </c>
      <c r="AY198" s="182">
        <f t="shared" ref="AY198:AY261" si="184">IF(ISNA(VLOOKUP(N198,DANGERCLP,2,FALSE)),1,VLOOKUP(N198,DANGERCLP,2,FALSE))</f>
        <v>1</v>
      </c>
      <c r="AZ198" s="182">
        <f t="shared" ref="AZ198:AZ261" si="185">IF(ISNA(VLOOKUP(O198,DANGERCLP,2,FALSE)),1,VLOOKUP(O198,DANGERCLP,2,FALSE))</f>
        <v>1</v>
      </c>
      <c r="BA198" s="182">
        <f t="shared" ref="BA198:BA261" si="186">IF(ISNA(VLOOKUP(P198,VLEPON,2)),1,VLOOKUP(P198,VLEPON,2))</f>
        <v>1</v>
      </c>
      <c r="BB198" s="183">
        <f t="shared" si="147"/>
        <v>0</v>
      </c>
      <c r="BC198" s="184">
        <f t="shared" si="157"/>
        <v>11</v>
      </c>
      <c r="BD198" s="184">
        <f t="shared" si="158"/>
        <v>11</v>
      </c>
      <c r="BE198" s="185">
        <f t="shared" si="159"/>
        <v>1</v>
      </c>
      <c r="BF198" s="185">
        <f t="shared" ref="BF198:BF261" si="187">MAXA(AW198:BA198)</f>
        <v>1</v>
      </c>
      <c r="BG198" s="186">
        <f t="shared" si="148"/>
        <v>1</v>
      </c>
      <c r="BH198" s="187">
        <f t="shared" si="160"/>
        <v>1</v>
      </c>
      <c r="BI198" s="187">
        <f t="shared" si="161"/>
        <v>1</v>
      </c>
      <c r="BJ198" s="187" t="str">
        <f t="shared" si="162"/>
        <v>Faible</v>
      </c>
      <c r="BK198" s="187">
        <f t="shared" si="163"/>
        <v>1</v>
      </c>
      <c r="BL198" s="187">
        <f t="shared" ref="BL198:BL261" si="188">IF(ISNA(VLOOKUP(Q198,score_volatilité,2,FALSE)),0,VLOOKUP(Q198,score_volatilité,2,FALSE))</f>
        <v>1</v>
      </c>
      <c r="BM198" s="187">
        <f t="shared" ref="BM198:BM261" si="189">IF(ISNA(VLOOKUP(V198,score_procédé,2,FALSE)),0,VLOOKUP(V198,score_procédé,2,FALSE))</f>
        <v>0.5</v>
      </c>
      <c r="BN198" s="187">
        <f t="shared" ref="BN198:BN261" si="190">IF(ISNA(VLOOKUP(W198,score_protection,2,FALSE)),0,VLOOKUP(W198,score_protection,2,FALSE))</f>
        <v>1</v>
      </c>
      <c r="BO198" s="186">
        <f t="shared" si="149"/>
        <v>0.5</v>
      </c>
      <c r="BP198" s="188" t="str">
        <f t="shared" si="150"/>
        <v>RISQUE MINIME</v>
      </c>
      <c r="BQ198" s="182">
        <f t="shared" ref="BQ198:BQ261" si="191">IF(ISNA(VLOOKUP(L198,DANGERARRETE,10,FALSE)),0,VLOOKUP(L198,DANGERARRETE,10,FALSE))</f>
        <v>0</v>
      </c>
      <c r="BR198" s="182">
        <f t="shared" ref="BR198:BR261" si="192">IF(ISNA(VLOOKUP(M198,DANGERARRETE,10,FALSE)),0,VLOOKUP(M198,DANGERARRETE,10,FALSE))</f>
        <v>0</v>
      </c>
      <c r="BS198" s="182">
        <f t="shared" ref="BS198:BS261" si="193">IF(ISNA(VLOOKUP(N198,DANGERARRETE,10,FALSE)),0,VLOOKUP(N198,DANGERARRETE,10,FALSE))</f>
        <v>0</v>
      </c>
      <c r="BT198" s="182">
        <f t="shared" ref="BT198:BT261" si="194">IF(ISNA(VLOOKUP(O198,DANGERARRETE,10,FALSE)),0,VLOOKUP(O198,DANGERARRETE,10,FALSE))</f>
        <v>0</v>
      </c>
      <c r="BU198" s="182">
        <f t="shared" si="151"/>
        <v>0</v>
      </c>
      <c r="BV198" s="159" t="str">
        <f t="shared" si="155"/>
        <v>NON</v>
      </c>
      <c r="BW198" s="105"/>
      <c r="BX198" s="105"/>
      <c r="BY198" s="105"/>
      <c r="BZ198" s="105"/>
      <c r="CA198" s="105"/>
      <c r="CB198" s="105"/>
      <c r="CC198" s="105"/>
      <c r="CD198" s="105"/>
      <c r="CE198" s="105"/>
      <c r="CF198" s="105"/>
      <c r="CG198" s="105"/>
      <c r="CH198" s="105"/>
      <c r="CI198" s="105"/>
      <c r="CJ198" s="105"/>
      <c r="CK198" s="105"/>
      <c r="CL198" s="105"/>
      <c r="CM198" s="105"/>
      <c r="CN198" s="105"/>
      <c r="CO198" s="105"/>
      <c r="CP198" s="105"/>
      <c r="CQ198" s="105"/>
      <c r="CR198" s="105"/>
      <c r="CS198" s="105"/>
      <c r="CT198" s="105"/>
      <c r="CU198" s="105"/>
      <c r="CV198" s="105"/>
      <c r="CW198" s="105"/>
      <c r="CX198" s="105"/>
      <c r="CY198" s="105"/>
      <c r="CZ198" s="105"/>
      <c r="DA198" s="105"/>
      <c r="DB198" s="105"/>
      <c r="DC198" s="105"/>
      <c r="DD198" s="105"/>
      <c r="DE198" s="105"/>
      <c r="DF198" s="105"/>
      <c r="DG198" s="105"/>
      <c r="DH198" s="105"/>
      <c r="DI198" s="105"/>
      <c r="DJ198" s="105"/>
      <c r="DK198" s="105"/>
      <c r="DL198" s="105"/>
      <c r="DM198" s="105"/>
      <c r="DN198" s="105"/>
      <c r="DO198" s="105"/>
      <c r="DP198" s="105"/>
      <c r="DQ198" s="105"/>
      <c r="DR198" s="105"/>
      <c r="DS198" s="105"/>
      <c r="DT198" s="105"/>
      <c r="DU198" s="105"/>
      <c r="DV198" s="105"/>
      <c r="DW198" s="105"/>
      <c r="DX198" s="105"/>
      <c r="DY198" s="105"/>
      <c r="DZ198" s="105"/>
      <c r="EA198" s="105"/>
      <c r="EB198" s="105"/>
      <c r="EC198" s="105"/>
      <c r="ED198" s="105"/>
      <c r="EE198" s="105"/>
      <c r="EF198" s="105"/>
      <c r="EG198" s="105"/>
      <c r="EH198" s="105"/>
      <c r="EI198" s="105"/>
      <c r="EJ198" s="105"/>
      <c r="EK198" s="105"/>
      <c r="EL198" s="105"/>
      <c r="EM198" s="105"/>
      <c r="EN198" s="105"/>
      <c r="EO198" s="105"/>
      <c r="EP198" s="105"/>
      <c r="EQ198" s="105"/>
      <c r="ER198" s="105"/>
      <c r="ES198" s="105"/>
      <c r="ET198" s="105"/>
      <c r="EU198" s="105"/>
      <c r="EV198" s="105"/>
      <c r="EW198" s="105"/>
      <c r="EX198" s="105"/>
      <c r="EY198" s="105"/>
      <c r="EZ198" s="105"/>
      <c r="FA198" s="105"/>
      <c r="FB198" s="105"/>
      <c r="FC198" s="105"/>
      <c r="FD198" s="105"/>
      <c r="FE198" s="105"/>
      <c r="FF198" s="105"/>
      <c r="FG198" s="105"/>
      <c r="FH198" s="105"/>
      <c r="FI198" s="105"/>
      <c r="FJ198" s="105"/>
      <c r="FK198" s="105"/>
      <c r="FL198" s="105"/>
      <c r="FM198" s="105"/>
      <c r="FN198" s="105"/>
      <c r="FO198" s="105"/>
      <c r="FP198" s="105"/>
      <c r="FQ198" s="105"/>
      <c r="FR198" s="105"/>
      <c r="FS198" s="105"/>
      <c r="FT198" s="105"/>
      <c r="FU198" s="105"/>
      <c r="FV198" s="105"/>
      <c r="FW198" s="105"/>
      <c r="FX198" s="105"/>
      <c r="FY198" s="105"/>
      <c r="FZ198" s="105"/>
      <c r="GA198" s="105"/>
      <c r="GB198" s="105"/>
      <c r="GC198" s="105"/>
      <c r="GD198" s="105"/>
      <c r="GE198" s="105"/>
      <c r="GF198" s="105"/>
      <c r="GG198" s="105"/>
      <c r="GH198" s="105"/>
      <c r="GI198" s="105"/>
      <c r="GJ198" s="105"/>
      <c r="GK198" s="105"/>
      <c r="GL198" s="105"/>
      <c r="GM198" s="105"/>
      <c r="GN198" s="105"/>
      <c r="GO198" s="105"/>
      <c r="GP198" s="105"/>
      <c r="GQ198" s="105"/>
      <c r="GR198" s="105"/>
      <c r="GS198" s="105"/>
      <c r="GT198" s="105"/>
      <c r="GU198" s="105"/>
      <c r="GV198" s="105"/>
      <c r="GW198" s="105"/>
      <c r="GX198" s="105"/>
      <c r="GY198" s="105"/>
      <c r="GZ198" s="105"/>
      <c r="HA198" s="105"/>
      <c r="HB198" s="105"/>
      <c r="HC198" s="105"/>
      <c r="HD198" s="105"/>
      <c r="HE198" s="105"/>
      <c r="HF198" s="105"/>
      <c r="HG198" s="105"/>
      <c r="HH198" s="105"/>
      <c r="HI198" s="105"/>
      <c r="HJ198" s="105"/>
      <c r="HK198" s="105"/>
      <c r="HL198" s="105"/>
      <c r="HM198" s="105"/>
      <c r="HN198" s="105"/>
      <c r="HO198" s="105"/>
      <c r="HP198" s="105"/>
      <c r="HQ198" s="105"/>
      <c r="HR198" s="105"/>
      <c r="HS198" s="105"/>
      <c r="HT198" s="105"/>
      <c r="HU198" s="105"/>
      <c r="HV198" s="105"/>
      <c r="HW198" s="105"/>
      <c r="HX198" s="105"/>
      <c r="HY198" s="105"/>
      <c r="HZ198" s="105"/>
      <c r="IA198" s="105"/>
      <c r="IB198" s="105"/>
    </row>
    <row r="199" spans="1:236" s="116" customFormat="1" ht="26.55" customHeight="1" x14ac:dyDescent="0.25">
      <c r="A199" s="79">
        <v>193</v>
      </c>
      <c r="B199" s="113"/>
      <c r="C199" s="113"/>
      <c r="D199" s="114"/>
      <c r="E199" s="114"/>
      <c r="F199" s="115"/>
      <c r="G199" s="123" t="s">
        <v>77</v>
      </c>
      <c r="H199" s="123" t="s">
        <v>77</v>
      </c>
      <c r="I199" s="123" t="s">
        <v>77</v>
      </c>
      <c r="J199" s="123" t="s">
        <v>77</v>
      </c>
      <c r="K199" s="123" t="s">
        <v>9</v>
      </c>
      <c r="L199" s="116" t="s">
        <v>8</v>
      </c>
      <c r="M199" s="116" t="s">
        <v>8</v>
      </c>
      <c r="N199" s="116" t="s">
        <v>8</v>
      </c>
      <c r="O199" s="116" t="s">
        <v>8</v>
      </c>
      <c r="P199" s="131" t="s">
        <v>77</v>
      </c>
      <c r="Q199" s="124" t="s">
        <v>35</v>
      </c>
      <c r="R199" s="174">
        <v>0</v>
      </c>
      <c r="S199" s="175" t="s">
        <v>59</v>
      </c>
      <c r="T199" s="175" t="s">
        <v>271</v>
      </c>
      <c r="U199" s="176" t="str">
        <f t="shared" si="156"/>
        <v>&lt; 30 mn</v>
      </c>
      <c r="V199" s="177" t="s">
        <v>32</v>
      </c>
      <c r="W199" s="178" t="s">
        <v>112</v>
      </c>
      <c r="X199" s="179">
        <f t="shared" si="165"/>
        <v>0</v>
      </c>
      <c r="Y199" s="179">
        <f t="shared" si="166"/>
        <v>0</v>
      </c>
      <c r="Z199" s="179">
        <f t="shared" si="167"/>
        <v>0</v>
      </c>
      <c r="AA199" s="179">
        <f t="shared" si="168"/>
        <v>0</v>
      </c>
      <c r="AB199" s="179">
        <f t="shared" si="169"/>
        <v>0</v>
      </c>
      <c r="AC199" s="179">
        <f t="shared" si="170"/>
        <v>0</v>
      </c>
      <c r="AD199" s="179">
        <f t="shared" si="171"/>
        <v>0</v>
      </c>
      <c r="AE199" s="179">
        <f t="shared" si="172"/>
        <v>0</v>
      </c>
      <c r="AF199" s="179">
        <f t="shared" si="173"/>
        <v>0</v>
      </c>
      <c r="AG199" s="179">
        <f t="shared" si="174"/>
        <v>0</v>
      </c>
      <c r="AH199" s="179">
        <f t="shared" si="175"/>
        <v>0</v>
      </c>
      <c r="AI199" s="179">
        <f t="shared" si="176"/>
        <v>0</v>
      </c>
      <c r="AJ199" s="180">
        <f t="shared" ref="AJ199:AJ262" si="195">SUM(X199,AA199,AD199,AG199)</f>
        <v>0</v>
      </c>
      <c r="AK199" s="180">
        <f t="shared" ref="AK199:AK262" si="196">SUM(Y199,AB199,AE199,AH199)</f>
        <v>0</v>
      </c>
      <c r="AL199" s="180" t="str">
        <f t="shared" ref="AL199:AL262" si="197">IF(Z199=2,"2",IF(AC199=2,"2",IF(AF199=2,"2",IF(AI199=2,"2;","0"))))</f>
        <v>0</v>
      </c>
      <c r="AM199" s="180" t="str">
        <f t="shared" si="152"/>
        <v>0</v>
      </c>
      <c r="AN199" s="180" t="str">
        <f t="shared" si="153"/>
        <v>0</v>
      </c>
      <c r="AO199" s="181" t="str">
        <f t="shared" ref="AO199:AO262" si="198">IF(AJ199=0,"NON","OUI")</f>
        <v>NON</v>
      </c>
      <c r="AP199" s="181" t="str">
        <f t="shared" si="164"/>
        <v>NON</v>
      </c>
      <c r="AQ199" s="181" t="str">
        <f t="shared" si="154"/>
        <v>NON</v>
      </c>
      <c r="AR199" s="181" t="str">
        <f t="shared" si="177"/>
        <v>NON</v>
      </c>
      <c r="AS199" s="182">
        <f t="shared" si="178"/>
        <v>0</v>
      </c>
      <c r="AT199" s="182">
        <f t="shared" si="179"/>
        <v>0</v>
      </c>
      <c r="AU199" s="182">
        <f t="shared" si="180"/>
        <v>0</v>
      </c>
      <c r="AV199" s="182">
        <f t="shared" si="181"/>
        <v>0</v>
      </c>
      <c r="AW199" s="182">
        <f t="shared" si="182"/>
        <v>1</v>
      </c>
      <c r="AX199" s="182">
        <f t="shared" si="183"/>
        <v>1</v>
      </c>
      <c r="AY199" s="182">
        <f t="shared" si="184"/>
        <v>1</v>
      </c>
      <c r="AZ199" s="182">
        <f t="shared" si="185"/>
        <v>1</v>
      </c>
      <c r="BA199" s="182">
        <f t="shared" si="186"/>
        <v>1</v>
      </c>
      <c r="BB199" s="183">
        <f t="shared" ref="BB199:BB262" si="199">R199/MAXA($R$7:$R$393)</f>
        <v>0</v>
      </c>
      <c r="BC199" s="184">
        <f t="shared" si="157"/>
        <v>11</v>
      </c>
      <c r="BD199" s="184">
        <f t="shared" si="158"/>
        <v>11</v>
      </c>
      <c r="BE199" s="185">
        <f t="shared" si="159"/>
        <v>1</v>
      </c>
      <c r="BF199" s="185">
        <f t="shared" si="187"/>
        <v>1</v>
      </c>
      <c r="BG199" s="186">
        <f t="shared" ref="BG199:BG262" si="200">IF(ISNA(VLOOKUP((CONCATENATE(S199,T199)),Fréquencess,3,FALSE)),0,VLOOKUP((CONCATENATE(S199,T199)),Fréquencess,3,FALSE))</f>
        <v>1</v>
      </c>
      <c r="BH199" s="187">
        <f t="shared" si="160"/>
        <v>1</v>
      </c>
      <c r="BI199" s="187">
        <f t="shared" si="161"/>
        <v>1</v>
      </c>
      <c r="BJ199" s="187" t="str">
        <f t="shared" si="162"/>
        <v>Faible</v>
      </c>
      <c r="BK199" s="187">
        <f t="shared" si="163"/>
        <v>1</v>
      </c>
      <c r="BL199" s="187">
        <f t="shared" si="188"/>
        <v>1</v>
      </c>
      <c r="BM199" s="187">
        <f t="shared" si="189"/>
        <v>0.5</v>
      </c>
      <c r="BN199" s="187">
        <f t="shared" si="190"/>
        <v>1</v>
      </c>
      <c r="BO199" s="186">
        <f t="shared" ref="BO199:BO262" si="201">BK199*BL199*BM199*BN199</f>
        <v>0.5</v>
      </c>
      <c r="BP199" s="188" t="str">
        <f t="shared" ref="BP199:BP262" si="202">IF(BO199&lt;100,"RISQUE MINIME","RISQUE NON FAIBLE")</f>
        <v>RISQUE MINIME</v>
      </c>
      <c r="BQ199" s="182">
        <f t="shared" si="191"/>
        <v>0</v>
      </c>
      <c r="BR199" s="182">
        <f t="shared" si="192"/>
        <v>0</v>
      </c>
      <c r="BS199" s="182">
        <f t="shared" si="193"/>
        <v>0</v>
      </c>
      <c r="BT199" s="182">
        <f t="shared" si="194"/>
        <v>0</v>
      </c>
      <c r="BU199" s="182">
        <f t="shared" ref="BU199:BU262" si="203">SUM(BQ199:BT199)</f>
        <v>0</v>
      </c>
      <c r="BV199" s="159" t="str">
        <f t="shared" si="155"/>
        <v>NON</v>
      </c>
      <c r="BW199" s="105"/>
      <c r="BX199" s="105"/>
      <c r="BY199" s="105"/>
      <c r="BZ199" s="105"/>
      <c r="CA199" s="105"/>
      <c r="CB199" s="105"/>
      <c r="CC199" s="105"/>
      <c r="CD199" s="105"/>
      <c r="CE199" s="105"/>
      <c r="CF199" s="105"/>
      <c r="CG199" s="105"/>
      <c r="CH199" s="105"/>
      <c r="CI199" s="105"/>
      <c r="CJ199" s="105"/>
      <c r="CK199" s="105"/>
      <c r="CL199" s="105"/>
      <c r="CM199" s="105"/>
      <c r="CN199" s="105"/>
      <c r="CO199" s="105"/>
      <c r="CP199" s="105"/>
      <c r="CQ199" s="105"/>
      <c r="CR199" s="105"/>
      <c r="CS199" s="105"/>
      <c r="CT199" s="105"/>
      <c r="CU199" s="105"/>
      <c r="CV199" s="105"/>
      <c r="CW199" s="105"/>
      <c r="CX199" s="105"/>
      <c r="CY199" s="105"/>
      <c r="CZ199" s="105"/>
      <c r="DA199" s="105"/>
      <c r="DB199" s="105"/>
      <c r="DC199" s="105"/>
      <c r="DD199" s="105"/>
      <c r="DE199" s="105"/>
      <c r="DF199" s="105"/>
      <c r="DG199" s="105"/>
      <c r="DH199" s="105"/>
      <c r="DI199" s="105"/>
      <c r="DJ199" s="105"/>
      <c r="DK199" s="105"/>
      <c r="DL199" s="105"/>
      <c r="DM199" s="105"/>
      <c r="DN199" s="105"/>
      <c r="DO199" s="105"/>
      <c r="DP199" s="105"/>
      <c r="DQ199" s="105"/>
      <c r="DR199" s="105"/>
      <c r="DS199" s="105"/>
      <c r="DT199" s="105"/>
      <c r="DU199" s="105"/>
      <c r="DV199" s="105"/>
      <c r="DW199" s="105"/>
      <c r="DX199" s="105"/>
      <c r="DY199" s="105"/>
      <c r="DZ199" s="105"/>
      <c r="EA199" s="105"/>
      <c r="EB199" s="105"/>
      <c r="EC199" s="105"/>
      <c r="ED199" s="105"/>
      <c r="EE199" s="105"/>
      <c r="EF199" s="105"/>
      <c r="EG199" s="105"/>
      <c r="EH199" s="105"/>
      <c r="EI199" s="105"/>
      <c r="EJ199" s="105"/>
      <c r="EK199" s="105"/>
      <c r="EL199" s="105"/>
      <c r="EM199" s="105"/>
      <c r="EN199" s="105"/>
      <c r="EO199" s="105"/>
      <c r="EP199" s="105"/>
      <c r="EQ199" s="105"/>
      <c r="ER199" s="105"/>
      <c r="ES199" s="105"/>
      <c r="ET199" s="105"/>
      <c r="EU199" s="105"/>
      <c r="EV199" s="105"/>
      <c r="EW199" s="105"/>
      <c r="EX199" s="105"/>
      <c r="EY199" s="105"/>
      <c r="EZ199" s="105"/>
      <c r="FA199" s="105"/>
      <c r="FB199" s="105"/>
      <c r="FC199" s="105"/>
      <c r="FD199" s="105"/>
      <c r="FE199" s="105"/>
      <c r="FF199" s="105"/>
      <c r="FG199" s="105"/>
      <c r="FH199" s="105"/>
      <c r="FI199" s="105"/>
      <c r="FJ199" s="105"/>
      <c r="FK199" s="105"/>
      <c r="FL199" s="105"/>
      <c r="FM199" s="105"/>
      <c r="FN199" s="105"/>
      <c r="FO199" s="105"/>
      <c r="FP199" s="105"/>
      <c r="FQ199" s="105"/>
      <c r="FR199" s="105"/>
      <c r="FS199" s="105"/>
      <c r="FT199" s="105"/>
      <c r="FU199" s="105"/>
      <c r="FV199" s="105"/>
      <c r="FW199" s="105"/>
      <c r="FX199" s="105"/>
      <c r="FY199" s="105"/>
      <c r="FZ199" s="105"/>
      <c r="GA199" s="105"/>
      <c r="GB199" s="105"/>
      <c r="GC199" s="105"/>
      <c r="GD199" s="105"/>
      <c r="GE199" s="105"/>
      <c r="GF199" s="105"/>
      <c r="GG199" s="105"/>
      <c r="GH199" s="105"/>
      <c r="GI199" s="105"/>
      <c r="GJ199" s="105"/>
      <c r="GK199" s="105"/>
      <c r="GL199" s="105"/>
      <c r="GM199" s="105"/>
      <c r="GN199" s="105"/>
      <c r="GO199" s="105"/>
      <c r="GP199" s="105"/>
      <c r="GQ199" s="105"/>
      <c r="GR199" s="105"/>
      <c r="GS199" s="105"/>
      <c r="GT199" s="105"/>
      <c r="GU199" s="105"/>
      <c r="GV199" s="105"/>
      <c r="GW199" s="105"/>
      <c r="GX199" s="105"/>
      <c r="GY199" s="105"/>
      <c r="GZ199" s="105"/>
      <c r="HA199" s="105"/>
      <c r="HB199" s="105"/>
      <c r="HC199" s="105"/>
      <c r="HD199" s="105"/>
      <c r="HE199" s="105"/>
      <c r="HF199" s="105"/>
      <c r="HG199" s="105"/>
      <c r="HH199" s="105"/>
      <c r="HI199" s="105"/>
      <c r="HJ199" s="105"/>
      <c r="HK199" s="105"/>
      <c r="HL199" s="105"/>
      <c r="HM199" s="105"/>
      <c r="HN199" s="105"/>
      <c r="HO199" s="105"/>
      <c r="HP199" s="105"/>
      <c r="HQ199" s="105"/>
      <c r="HR199" s="105"/>
      <c r="HS199" s="105"/>
      <c r="HT199" s="105"/>
      <c r="HU199" s="105"/>
      <c r="HV199" s="105"/>
      <c r="HW199" s="105"/>
      <c r="HX199" s="105"/>
      <c r="HY199" s="105"/>
      <c r="HZ199" s="105"/>
      <c r="IA199" s="105"/>
      <c r="IB199" s="105"/>
    </row>
    <row r="200" spans="1:236" s="116" customFormat="1" ht="26.55" customHeight="1" x14ac:dyDescent="0.25">
      <c r="A200" s="79">
        <v>194</v>
      </c>
      <c r="B200" s="113"/>
      <c r="C200" s="113"/>
      <c r="D200" s="114"/>
      <c r="E200" s="114"/>
      <c r="F200" s="115"/>
      <c r="G200" s="123" t="s">
        <v>77</v>
      </c>
      <c r="H200" s="123" t="s">
        <v>77</v>
      </c>
      <c r="I200" s="123" t="s">
        <v>77</v>
      </c>
      <c r="J200" s="123" t="s">
        <v>77</v>
      </c>
      <c r="K200" s="123" t="s">
        <v>9</v>
      </c>
      <c r="L200" s="116" t="s">
        <v>8</v>
      </c>
      <c r="M200" s="116" t="s">
        <v>8</v>
      </c>
      <c r="N200" s="116" t="s">
        <v>8</v>
      </c>
      <c r="O200" s="116" t="s">
        <v>8</v>
      </c>
      <c r="P200" s="131" t="s">
        <v>77</v>
      </c>
      <c r="Q200" s="124" t="s">
        <v>35</v>
      </c>
      <c r="R200" s="174">
        <v>0</v>
      </c>
      <c r="S200" s="175" t="s">
        <v>59</v>
      </c>
      <c r="T200" s="175" t="s">
        <v>271</v>
      </c>
      <c r="U200" s="176" t="str">
        <f t="shared" si="156"/>
        <v>&lt; 30 mn</v>
      </c>
      <c r="V200" s="177" t="s">
        <v>32</v>
      </c>
      <c r="W200" s="178" t="s">
        <v>112</v>
      </c>
      <c r="X200" s="179">
        <f t="shared" si="165"/>
        <v>0</v>
      </c>
      <c r="Y200" s="179">
        <f t="shared" si="166"/>
        <v>0</v>
      </c>
      <c r="Z200" s="179">
        <f t="shared" si="167"/>
        <v>0</v>
      </c>
      <c r="AA200" s="179">
        <f t="shared" si="168"/>
        <v>0</v>
      </c>
      <c r="AB200" s="179">
        <f t="shared" si="169"/>
        <v>0</v>
      </c>
      <c r="AC200" s="179">
        <f t="shared" si="170"/>
        <v>0</v>
      </c>
      <c r="AD200" s="179">
        <f t="shared" si="171"/>
        <v>0</v>
      </c>
      <c r="AE200" s="179">
        <f t="shared" si="172"/>
        <v>0</v>
      </c>
      <c r="AF200" s="179">
        <f t="shared" si="173"/>
        <v>0</v>
      </c>
      <c r="AG200" s="179">
        <f t="shared" si="174"/>
        <v>0</v>
      </c>
      <c r="AH200" s="179">
        <f t="shared" si="175"/>
        <v>0</v>
      </c>
      <c r="AI200" s="179">
        <f t="shared" si="176"/>
        <v>0</v>
      </c>
      <c r="AJ200" s="180">
        <f t="shared" si="195"/>
        <v>0</v>
      </c>
      <c r="AK200" s="180">
        <f t="shared" si="196"/>
        <v>0</v>
      </c>
      <c r="AL200" s="180" t="str">
        <f t="shared" si="197"/>
        <v>0</v>
      </c>
      <c r="AM200" s="180" t="str">
        <f t="shared" ref="AM200:AM263" si="204">IF(Z200=1,"1",IF(AC200=1,"1",IF(AF200=1,"1",IF(AI200=1,"1","0"))))</f>
        <v>0</v>
      </c>
      <c r="AN200" s="180" t="str">
        <f t="shared" ref="AN200:AN263" si="205">IF(SUM(AL200:AM200)=3,"3",IF(Z200=3,"3",IF(AC200=3,"3",IF(AF200=3,"3",IF(AI200=3,"3","0")))))</f>
        <v>0</v>
      </c>
      <c r="AO200" s="181" t="str">
        <f t="shared" si="198"/>
        <v>NON</v>
      </c>
      <c r="AP200" s="181" t="str">
        <f t="shared" si="164"/>
        <v>NON</v>
      </c>
      <c r="AQ200" s="181" t="str">
        <f t="shared" ref="AQ200:AQ263" si="206">IF((AL200+AM200)=3,"YEUX / INGESTION",IF(AL200="2","YEUX",IF(AM200="1","INGESTION","NON")))</f>
        <v>NON</v>
      </c>
      <c r="AR200" s="181" t="str">
        <f t="shared" si="177"/>
        <v>NON</v>
      </c>
      <c r="AS200" s="182">
        <f t="shared" si="178"/>
        <v>0</v>
      </c>
      <c r="AT200" s="182">
        <f t="shared" si="179"/>
        <v>0</v>
      </c>
      <c r="AU200" s="182">
        <f t="shared" si="180"/>
        <v>0</v>
      </c>
      <c r="AV200" s="182">
        <f t="shared" si="181"/>
        <v>0</v>
      </c>
      <c r="AW200" s="182">
        <f t="shared" si="182"/>
        <v>1</v>
      </c>
      <c r="AX200" s="182">
        <f t="shared" si="183"/>
        <v>1</v>
      </c>
      <c r="AY200" s="182">
        <f t="shared" si="184"/>
        <v>1</v>
      </c>
      <c r="AZ200" s="182">
        <f t="shared" si="185"/>
        <v>1</v>
      </c>
      <c r="BA200" s="182">
        <f t="shared" si="186"/>
        <v>1</v>
      </c>
      <c r="BB200" s="183">
        <f t="shared" si="199"/>
        <v>0</v>
      </c>
      <c r="BC200" s="184">
        <f t="shared" si="157"/>
        <v>11</v>
      </c>
      <c r="BD200" s="184">
        <f t="shared" si="158"/>
        <v>11</v>
      </c>
      <c r="BE200" s="185">
        <f t="shared" si="159"/>
        <v>1</v>
      </c>
      <c r="BF200" s="185">
        <f t="shared" si="187"/>
        <v>1</v>
      </c>
      <c r="BG200" s="186">
        <f t="shared" si="200"/>
        <v>1</v>
      </c>
      <c r="BH200" s="187">
        <f t="shared" si="160"/>
        <v>1</v>
      </c>
      <c r="BI200" s="187">
        <f t="shared" si="161"/>
        <v>1</v>
      </c>
      <c r="BJ200" s="187" t="str">
        <f t="shared" si="162"/>
        <v>Faible</v>
      </c>
      <c r="BK200" s="187">
        <f t="shared" si="163"/>
        <v>1</v>
      </c>
      <c r="BL200" s="187">
        <f t="shared" si="188"/>
        <v>1</v>
      </c>
      <c r="BM200" s="187">
        <f t="shared" si="189"/>
        <v>0.5</v>
      </c>
      <c r="BN200" s="187">
        <f t="shared" si="190"/>
        <v>1</v>
      </c>
      <c r="BO200" s="186">
        <f t="shared" si="201"/>
        <v>0.5</v>
      </c>
      <c r="BP200" s="188" t="str">
        <f t="shared" si="202"/>
        <v>RISQUE MINIME</v>
      </c>
      <c r="BQ200" s="182">
        <f t="shared" si="191"/>
        <v>0</v>
      </c>
      <c r="BR200" s="182">
        <f t="shared" si="192"/>
        <v>0</v>
      </c>
      <c r="BS200" s="182">
        <f t="shared" si="193"/>
        <v>0</v>
      </c>
      <c r="BT200" s="182">
        <f t="shared" si="194"/>
        <v>0</v>
      </c>
      <c r="BU200" s="182">
        <f t="shared" si="203"/>
        <v>0</v>
      </c>
      <c r="BV200" s="159" t="str">
        <f t="shared" ref="BV200:BV263" si="207">IF(BU200=0,"NON","OUI")</f>
        <v>NON</v>
      </c>
      <c r="BW200" s="105"/>
      <c r="BX200" s="105"/>
      <c r="BY200" s="105"/>
      <c r="BZ200" s="105"/>
      <c r="CA200" s="105"/>
      <c r="CB200" s="105"/>
      <c r="CC200" s="105"/>
      <c r="CD200" s="105"/>
      <c r="CE200" s="105"/>
      <c r="CF200" s="105"/>
      <c r="CG200" s="105"/>
      <c r="CH200" s="105"/>
      <c r="CI200" s="105"/>
      <c r="CJ200" s="105"/>
      <c r="CK200" s="105"/>
      <c r="CL200" s="105"/>
      <c r="CM200" s="105"/>
      <c r="CN200" s="105"/>
      <c r="CO200" s="105"/>
      <c r="CP200" s="105"/>
      <c r="CQ200" s="105"/>
      <c r="CR200" s="105"/>
      <c r="CS200" s="105"/>
      <c r="CT200" s="105"/>
      <c r="CU200" s="105"/>
      <c r="CV200" s="105"/>
      <c r="CW200" s="105"/>
      <c r="CX200" s="105"/>
      <c r="CY200" s="105"/>
      <c r="CZ200" s="105"/>
      <c r="DA200" s="105"/>
      <c r="DB200" s="105"/>
      <c r="DC200" s="105"/>
      <c r="DD200" s="105"/>
      <c r="DE200" s="105"/>
      <c r="DF200" s="105"/>
      <c r="DG200" s="105"/>
      <c r="DH200" s="105"/>
      <c r="DI200" s="105"/>
      <c r="DJ200" s="105"/>
      <c r="DK200" s="105"/>
      <c r="DL200" s="105"/>
      <c r="DM200" s="105"/>
      <c r="DN200" s="105"/>
      <c r="DO200" s="105"/>
      <c r="DP200" s="105"/>
      <c r="DQ200" s="105"/>
      <c r="DR200" s="105"/>
      <c r="DS200" s="105"/>
      <c r="DT200" s="105"/>
      <c r="DU200" s="105"/>
      <c r="DV200" s="105"/>
      <c r="DW200" s="105"/>
      <c r="DX200" s="105"/>
      <c r="DY200" s="105"/>
      <c r="DZ200" s="105"/>
      <c r="EA200" s="105"/>
      <c r="EB200" s="105"/>
      <c r="EC200" s="105"/>
      <c r="ED200" s="105"/>
      <c r="EE200" s="105"/>
      <c r="EF200" s="105"/>
      <c r="EG200" s="105"/>
      <c r="EH200" s="105"/>
      <c r="EI200" s="105"/>
      <c r="EJ200" s="105"/>
      <c r="EK200" s="105"/>
      <c r="EL200" s="105"/>
      <c r="EM200" s="105"/>
      <c r="EN200" s="105"/>
      <c r="EO200" s="105"/>
      <c r="EP200" s="105"/>
      <c r="EQ200" s="105"/>
      <c r="ER200" s="105"/>
      <c r="ES200" s="105"/>
      <c r="ET200" s="105"/>
      <c r="EU200" s="105"/>
      <c r="EV200" s="105"/>
      <c r="EW200" s="105"/>
      <c r="EX200" s="105"/>
      <c r="EY200" s="105"/>
      <c r="EZ200" s="105"/>
      <c r="FA200" s="105"/>
      <c r="FB200" s="105"/>
      <c r="FC200" s="105"/>
      <c r="FD200" s="105"/>
      <c r="FE200" s="105"/>
      <c r="FF200" s="105"/>
      <c r="FG200" s="105"/>
      <c r="FH200" s="105"/>
      <c r="FI200" s="105"/>
      <c r="FJ200" s="105"/>
      <c r="FK200" s="105"/>
      <c r="FL200" s="105"/>
      <c r="FM200" s="105"/>
      <c r="FN200" s="105"/>
      <c r="FO200" s="105"/>
      <c r="FP200" s="105"/>
      <c r="FQ200" s="105"/>
      <c r="FR200" s="105"/>
      <c r="FS200" s="105"/>
      <c r="FT200" s="105"/>
      <c r="FU200" s="105"/>
      <c r="FV200" s="105"/>
      <c r="FW200" s="105"/>
      <c r="FX200" s="105"/>
      <c r="FY200" s="105"/>
      <c r="FZ200" s="105"/>
      <c r="GA200" s="105"/>
      <c r="GB200" s="105"/>
      <c r="GC200" s="105"/>
      <c r="GD200" s="105"/>
      <c r="GE200" s="105"/>
      <c r="GF200" s="105"/>
      <c r="GG200" s="105"/>
      <c r="GH200" s="105"/>
      <c r="GI200" s="105"/>
      <c r="GJ200" s="105"/>
      <c r="GK200" s="105"/>
      <c r="GL200" s="105"/>
      <c r="GM200" s="105"/>
      <c r="GN200" s="105"/>
      <c r="GO200" s="105"/>
      <c r="GP200" s="105"/>
      <c r="GQ200" s="105"/>
      <c r="GR200" s="105"/>
      <c r="GS200" s="105"/>
      <c r="GT200" s="105"/>
      <c r="GU200" s="105"/>
      <c r="GV200" s="105"/>
      <c r="GW200" s="105"/>
      <c r="GX200" s="105"/>
      <c r="GY200" s="105"/>
      <c r="GZ200" s="105"/>
      <c r="HA200" s="105"/>
      <c r="HB200" s="105"/>
      <c r="HC200" s="105"/>
      <c r="HD200" s="105"/>
      <c r="HE200" s="105"/>
      <c r="HF200" s="105"/>
      <c r="HG200" s="105"/>
      <c r="HH200" s="105"/>
      <c r="HI200" s="105"/>
      <c r="HJ200" s="105"/>
      <c r="HK200" s="105"/>
      <c r="HL200" s="105"/>
      <c r="HM200" s="105"/>
      <c r="HN200" s="105"/>
      <c r="HO200" s="105"/>
      <c r="HP200" s="105"/>
      <c r="HQ200" s="105"/>
      <c r="HR200" s="105"/>
      <c r="HS200" s="105"/>
      <c r="HT200" s="105"/>
      <c r="HU200" s="105"/>
      <c r="HV200" s="105"/>
      <c r="HW200" s="105"/>
      <c r="HX200" s="105"/>
      <c r="HY200" s="105"/>
      <c r="HZ200" s="105"/>
      <c r="IA200" s="105"/>
      <c r="IB200" s="105"/>
    </row>
    <row r="201" spans="1:236" s="116" customFormat="1" ht="26.55" customHeight="1" x14ac:dyDescent="0.25">
      <c r="A201" s="79">
        <v>195</v>
      </c>
      <c r="B201" s="113"/>
      <c r="C201" s="113"/>
      <c r="D201" s="114"/>
      <c r="E201" s="114"/>
      <c r="F201" s="115"/>
      <c r="G201" s="123" t="s">
        <v>77</v>
      </c>
      <c r="H201" s="123" t="s">
        <v>77</v>
      </c>
      <c r="I201" s="123" t="s">
        <v>77</v>
      </c>
      <c r="J201" s="123" t="s">
        <v>77</v>
      </c>
      <c r="K201" s="123" t="s">
        <v>9</v>
      </c>
      <c r="L201" s="116" t="s">
        <v>8</v>
      </c>
      <c r="M201" s="116" t="s">
        <v>8</v>
      </c>
      <c r="N201" s="116" t="s">
        <v>8</v>
      </c>
      <c r="O201" s="116" t="s">
        <v>8</v>
      </c>
      <c r="P201" s="131" t="s">
        <v>77</v>
      </c>
      <c r="Q201" s="124" t="s">
        <v>35</v>
      </c>
      <c r="R201" s="174">
        <v>0</v>
      </c>
      <c r="S201" s="175" t="s">
        <v>59</v>
      </c>
      <c r="T201" s="175" t="s">
        <v>271</v>
      </c>
      <c r="U201" s="176" t="str">
        <f t="shared" si="156"/>
        <v>&lt; 30 mn</v>
      </c>
      <c r="V201" s="177" t="s">
        <v>32</v>
      </c>
      <c r="W201" s="178" t="s">
        <v>112</v>
      </c>
      <c r="X201" s="179">
        <f t="shared" si="165"/>
        <v>0</v>
      </c>
      <c r="Y201" s="179">
        <f t="shared" si="166"/>
        <v>0</v>
      </c>
      <c r="Z201" s="179">
        <f t="shared" si="167"/>
        <v>0</v>
      </c>
      <c r="AA201" s="179">
        <f t="shared" si="168"/>
        <v>0</v>
      </c>
      <c r="AB201" s="179">
        <f t="shared" si="169"/>
        <v>0</v>
      </c>
      <c r="AC201" s="179">
        <f t="shared" si="170"/>
        <v>0</v>
      </c>
      <c r="AD201" s="179">
        <f t="shared" si="171"/>
        <v>0</v>
      </c>
      <c r="AE201" s="179">
        <f t="shared" si="172"/>
        <v>0</v>
      </c>
      <c r="AF201" s="179">
        <f t="shared" si="173"/>
        <v>0</v>
      </c>
      <c r="AG201" s="179">
        <f t="shared" si="174"/>
        <v>0</v>
      </c>
      <c r="AH201" s="179">
        <f t="shared" si="175"/>
        <v>0</v>
      </c>
      <c r="AI201" s="179">
        <f t="shared" si="176"/>
        <v>0</v>
      </c>
      <c r="AJ201" s="180">
        <f t="shared" si="195"/>
        <v>0</v>
      </c>
      <c r="AK201" s="180">
        <f t="shared" si="196"/>
        <v>0</v>
      </c>
      <c r="AL201" s="180" t="str">
        <f t="shared" si="197"/>
        <v>0</v>
      </c>
      <c r="AM201" s="180" t="str">
        <f t="shared" si="204"/>
        <v>0</v>
      </c>
      <c r="AN201" s="180" t="str">
        <f t="shared" si="205"/>
        <v>0</v>
      </c>
      <c r="AO201" s="181" t="str">
        <f t="shared" si="198"/>
        <v>NON</v>
      </c>
      <c r="AP201" s="181" t="str">
        <f t="shared" si="164"/>
        <v>NON</v>
      </c>
      <c r="AQ201" s="181" t="str">
        <f t="shared" si="206"/>
        <v>NON</v>
      </c>
      <c r="AR201" s="181" t="str">
        <f t="shared" si="177"/>
        <v>NON</v>
      </c>
      <c r="AS201" s="182">
        <f t="shared" si="178"/>
        <v>0</v>
      </c>
      <c r="AT201" s="182">
        <f t="shared" si="179"/>
        <v>0</v>
      </c>
      <c r="AU201" s="182">
        <f t="shared" si="180"/>
        <v>0</v>
      </c>
      <c r="AV201" s="182">
        <f t="shared" si="181"/>
        <v>0</v>
      </c>
      <c r="AW201" s="182">
        <f t="shared" si="182"/>
        <v>1</v>
      </c>
      <c r="AX201" s="182">
        <f t="shared" si="183"/>
        <v>1</v>
      </c>
      <c r="AY201" s="182">
        <f t="shared" si="184"/>
        <v>1</v>
      </c>
      <c r="AZ201" s="182">
        <f t="shared" si="185"/>
        <v>1</v>
      </c>
      <c r="BA201" s="182">
        <f t="shared" si="186"/>
        <v>1</v>
      </c>
      <c r="BB201" s="183">
        <f t="shared" si="199"/>
        <v>0</v>
      </c>
      <c r="BC201" s="184">
        <f t="shared" si="157"/>
        <v>11</v>
      </c>
      <c r="BD201" s="184">
        <f t="shared" si="158"/>
        <v>11</v>
      </c>
      <c r="BE201" s="185">
        <f t="shared" si="159"/>
        <v>1</v>
      </c>
      <c r="BF201" s="185">
        <f t="shared" si="187"/>
        <v>1</v>
      </c>
      <c r="BG201" s="186">
        <f t="shared" si="200"/>
        <v>1</v>
      </c>
      <c r="BH201" s="187">
        <f t="shared" si="160"/>
        <v>1</v>
      </c>
      <c r="BI201" s="187">
        <f t="shared" si="161"/>
        <v>1</v>
      </c>
      <c r="BJ201" s="187" t="str">
        <f t="shared" si="162"/>
        <v>Faible</v>
      </c>
      <c r="BK201" s="187">
        <f t="shared" si="163"/>
        <v>1</v>
      </c>
      <c r="BL201" s="187">
        <f t="shared" si="188"/>
        <v>1</v>
      </c>
      <c r="BM201" s="187">
        <f t="shared" si="189"/>
        <v>0.5</v>
      </c>
      <c r="BN201" s="187">
        <f t="shared" si="190"/>
        <v>1</v>
      </c>
      <c r="BO201" s="186">
        <f t="shared" si="201"/>
        <v>0.5</v>
      </c>
      <c r="BP201" s="188" t="str">
        <f t="shared" si="202"/>
        <v>RISQUE MINIME</v>
      </c>
      <c r="BQ201" s="182">
        <f t="shared" si="191"/>
        <v>0</v>
      </c>
      <c r="BR201" s="182">
        <f t="shared" si="192"/>
        <v>0</v>
      </c>
      <c r="BS201" s="182">
        <f t="shared" si="193"/>
        <v>0</v>
      </c>
      <c r="BT201" s="182">
        <f t="shared" si="194"/>
        <v>0</v>
      </c>
      <c r="BU201" s="182">
        <f t="shared" si="203"/>
        <v>0</v>
      </c>
      <c r="BV201" s="159" t="str">
        <f t="shared" si="207"/>
        <v>NON</v>
      </c>
      <c r="BW201" s="105"/>
      <c r="BX201" s="105"/>
      <c r="BY201" s="105"/>
      <c r="BZ201" s="105"/>
      <c r="CA201" s="105"/>
      <c r="CB201" s="105"/>
      <c r="CC201" s="105"/>
      <c r="CD201" s="105"/>
      <c r="CE201" s="105"/>
      <c r="CF201" s="105"/>
      <c r="CG201" s="105"/>
      <c r="CH201" s="105"/>
      <c r="CI201" s="105"/>
      <c r="CJ201" s="105"/>
      <c r="CK201" s="105"/>
      <c r="CL201" s="105"/>
      <c r="CM201" s="105"/>
      <c r="CN201" s="105"/>
      <c r="CO201" s="105"/>
      <c r="CP201" s="105"/>
      <c r="CQ201" s="105"/>
      <c r="CR201" s="105"/>
      <c r="CS201" s="105"/>
      <c r="CT201" s="105"/>
      <c r="CU201" s="105"/>
      <c r="CV201" s="105"/>
      <c r="CW201" s="105"/>
      <c r="CX201" s="105"/>
      <c r="CY201" s="105"/>
      <c r="CZ201" s="105"/>
      <c r="DA201" s="105"/>
      <c r="DB201" s="105"/>
      <c r="DC201" s="105"/>
      <c r="DD201" s="105"/>
      <c r="DE201" s="105"/>
      <c r="DF201" s="105"/>
      <c r="DG201" s="105"/>
      <c r="DH201" s="105"/>
      <c r="DI201" s="105"/>
      <c r="DJ201" s="105"/>
      <c r="DK201" s="105"/>
      <c r="DL201" s="105"/>
      <c r="DM201" s="105"/>
      <c r="DN201" s="105"/>
      <c r="DO201" s="105"/>
      <c r="DP201" s="105"/>
      <c r="DQ201" s="105"/>
      <c r="DR201" s="105"/>
      <c r="DS201" s="105"/>
      <c r="DT201" s="105"/>
      <c r="DU201" s="105"/>
      <c r="DV201" s="105"/>
      <c r="DW201" s="105"/>
      <c r="DX201" s="105"/>
      <c r="DY201" s="105"/>
      <c r="DZ201" s="105"/>
      <c r="EA201" s="105"/>
      <c r="EB201" s="105"/>
      <c r="EC201" s="105"/>
      <c r="ED201" s="105"/>
      <c r="EE201" s="105"/>
      <c r="EF201" s="105"/>
      <c r="EG201" s="105"/>
      <c r="EH201" s="105"/>
      <c r="EI201" s="105"/>
      <c r="EJ201" s="105"/>
      <c r="EK201" s="105"/>
      <c r="EL201" s="105"/>
      <c r="EM201" s="105"/>
      <c r="EN201" s="105"/>
      <c r="EO201" s="105"/>
      <c r="EP201" s="105"/>
      <c r="EQ201" s="105"/>
      <c r="ER201" s="105"/>
      <c r="ES201" s="105"/>
      <c r="ET201" s="105"/>
      <c r="EU201" s="105"/>
      <c r="EV201" s="105"/>
      <c r="EW201" s="105"/>
      <c r="EX201" s="105"/>
      <c r="EY201" s="105"/>
      <c r="EZ201" s="105"/>
      <c r="FA201" s="105"/>
      <c r="FB201" s="105"/>
      <c r="FC201" s="105"/>
      <c r="FD201" s="105"/>
      <c r="FE201" s="105"/>
      <c r="FF201" s="105"/>
      <c r="FG201" s="105"/>
      <c r="FH201" s="105"/>
      <c r="FI201" s="105"/>
      <c r="FJ201" s="105"/>
      <c r="FK201" s="105"/>
      <c r="FL201" s="105"/>
      <c r="FM201" s="105"/>
      <c r="FN201" s="105"/>
      <c r="FO201" s="105"/>
      <c r="FP201" s="105"/>
      <c r="FQ201" s="105"/>
      <c r="FR201" s="105"/>
      <c r="FS201" s="105"/>
      <c r="FT201" s="105"/>
      <c r="FU201" s="105"/>
      <c r="FV201" s="105"/>
      <c r="FW201" s="105"/>
      <c r="FX201" s="105"/>
      <c r="FY201" s="105"/>
      <c r="FZ201" s="105"/>
      <c r="GA201" s="105"/>
      <c r="GB201" s="105"/>
      <c r="GC201" s="105"/>
      <c r="GD201" s="105"/>
      <c r="GE201" s="105"/>
      <c r="GF201" s="105"/>
      <c r="GG201" s="105"/>
      <c r="GH201" s="105"/>
      <c r="GI201" s="105"/>
      <c r="GJ201" s="105"/>
      <c r="GK201" s="105"/>
      <c r="GL201" s="105"/>
      <c r="GM201" s="105"/>
      <c r="GN201" s="105"/>
      <c r="GO201" s="105"/>
      <c r="GP201" s="105"/>
      <c r="GQ201" s="105"/>
      <c r="GR201" s="105"/>
      <c r="GS201" s="105"/>
      <c r="GT201" s="105"/>
      <c r="GU201" s="105"/>
      <c r="GV201" s="105"/>
      <c r="GW201" s="105"/>
      <c r="GX201" s="105"/>
      <c r="GY201" s="105"/>
      <c r="GZ201" s="105"/>
      <c r="HA201" s="105"/>
      <c r="HB201" s="105"/>
      <c r="HC201" s="105"/>
      <c r="HD201" s="105"/>
      <c r="HE201" s="105"/>
      <c r="HF201" s="105"/>
      <c r="HG201" s="105"/>
      <c r="HH201" s="105"/>
      <c r="HI201" s="105"/>
      <c r="HJ201" s="105"/>
      <c r="HK201" s="105"/>
      <c r="HL201" s="105"/>
      <c r="HM201" s="105"/>
      <c r="HN201" s="105"/>
      <c r="HO201" s="105"/>
      <c r="HP201" s="105"/>
      <c r="HQ201" s="105"/>
      <c r="HR201" s="105"/>
      <c r="HS201" s="105"/>
      <c r="HT201" s="105"/>
      <c r="HU201" s="105"/>
      <c r="HV201" s="105"/>
      <c r="HW201" s="105"/>
      <c r="HX201" s="105"/>
      <c r="HY201" s="105"/>
      <c r="HZ201" s="105"/>
      <c r="IA201" s="105"/>
      <c r="IB201" s="105"/>
    </row>
    <row r="202" spans="1:236" s="116" customFormat="1" ht="26.55" customHeight="1" x14ac:dyDescent="0.25">
      <c r="A202" s="79">
        <v>196</v>
      </c>
      <c r="B202" s="113"/>
      <c r="C202" s="113"/>
      <c r="D202" s="114"/>
      <c r="E202" s="114"/>
      <c r="F202" s="115"/>
      <c r="G202" s="123" t="s">
        <v>77</v>
      </c>
      <c r="H202" s="123" t="s">
        <v>77</v>
      </c>
      <c r="I202" s="123" t="s">
        <v>77</v>
      </c>
      <c r="J202" s="123" t="s">
        <v>77</v>
      </c>
      <c r="K202" s="123" t="s">
        <v>9</v>
      </c>
      <c r="L202" s="116" t="s">
        <v>8</v>
      </c>
      <c r="M202" s="116" t="s">
        <v>8</v>
      </c>
      <c r="N202" s="116" t="s">
        <v>8</v>
      </c>
      <c r="O202" s="116" t="s">
        <v>8</v>
      </c>
      <c r="P202" s="131" t="s">
        <v>77</v>
      </c>
      <c r="Q202" s="124" t="s">
        <v>35</v>
      </c>
      <c r="R202" s="174">
        <v>0</v>
      </c>
      <c r="S202" s="175" t="s">
        <v>59</v>
      </c>
      <c r="T202" s="175" t="s">
        <v>271</v>
      </c>
      <c r="U202" s="176" t="str">
        <f t="shared" si="156"/>
        <v>&lt; 30 mn</v>
      </c>
      <c r="V202" s="177" t="s">
        <v>32</v>
      </c>
      <c r="W202" s="178" t="s">
        <v>112</v>
      </c>
      <c r="X202" s="179">
        <f t="shared" si="165"/>
        <v>0</v>
      </c>
      <c r="Y202" s="179">
        <f t="shared" si="166"/>
        <v>0</v>
      </c>
      <c r="Z202" s="179">
        <f t="shared" si="167"/>
        <v>0</v>
      </c>
      <c r="AA202" s="179">
        <f t="shared" si="168"/>
        <v>0</v>
      </c>
      <c r="AB202" s="179">
        <f t="shared" si="169"/>
        <v>0</v>
      </c>
      <c r="AC202" s="179">
        <f t="shared" si="170"/>
        <v>0</v>
      </c>
      <c r="AD202" s="179">
        <f t="shared" si="171"/>
        <v>0</v>
      </c>
      <c r="AE202" s="179">
        <f t="shared" si="172"/>
        <v>0</v>
      </c>
      <c r="AF202" s="179">
        <f t="shared" si="173"/>
        <v>0</v>
      </c>
      <c r="AG202" s="179">
        <f t="shared" si="174"/>
        <v>0</v>
      </c>
      <c r="AH202" s="179">
        <f t="shared" si="175"/>
        <v>0</v>
      </c>
      <c r="AI202" s="179">
        <f t="shared" si="176"/>
        <v>0</v>
      </c>
      <c r="AJ202" s="180">
        <f t="shared" si="195"/>
        <v>0</v>
      </c>
      <c r="AK202" s="180">
        <f t="shared" si="196"/>
        <v>0</v>
      </c>
      <c r="AL202" s="180" t="str">
        <f t="shared" si="197"/>
        <v>0</v>
      </c>
      <c r="AM202" s="180" t="str">
        <f t="shared" si="204"/>
        <v>0</v>
      </c>
      <c r="AN202" s="180" t="str">
        <f t="shared" si="205"/>
        <v>0</v>
      </c>
      <c r="AO202" s="181" t="str">
        <f t="shared" si="198"/>
        <v>NON</v>
      </c>
      <c r="AP202" s="181" t="str">
        <f t="shared" si="164"/>
        <v>NON</v>
      </c>
      <c r="AQ202" s="181" t="str">
        <f t="shared" si="206"/>
        <v>NON</v>
      </c>
      <c r="AR202" s="181" t="str">
        <f t="shared" si="177"/>
        <v>NON</v>
      </c>
      <c r="AS202" s="182">
        <f t="shared" si="178"/>
        <v>0</v>
      </c>
      <c r="AT202" s="182">
        <f t="shared" si="179"/>
        <v>0</v>
      </c>
      <c r="AU202" s="182">
        <f t="shared" si="180"/>
        <v>0</v>
      </c>
      <c r="AV202" s="182">
        <f t="shared" si="181"/>
        <v>0</v>
      </c>
      <c r="AW202" s="182">
        <f t="shared" si="182"/>
        <v>1</v>
      </c>
      <c r="AX202" s="182">
        <f t="shared" si="183"/>
        <v>1</v>
      </c>
      <c r="AY202" s="182">
        <f t="shared" si="184"/>
        <v>1</v>
      </c>
      <c r="AZ202" s="182">
        <f t="shared" si="185"/>
        <v>1</v>
      </c>
      <c r="BA202" s="182">
        <f t="shared" si="186"/>
        <v>1</v>
      </c>
      <c r="BB202" s="183">
        <f t="shared" si="199"/>
        <v>0</v>
      </c>
      <c r="BC202" s="184">
        <f t="shared" si="157"/>
        <v>11</v>
      </c>
      <c r="BD202" s="184">
        <f t="shared" si="158"/>
        <v>11</v>
      </c>
      <c r="BE202" s="185">
        <f t="shared" si="159"/>
        <v>1</v>
      </c>
      <c r="BF202" s="185">
        <f t="shared" si="187"/>
        <v>1</v>
      </c>
      <c r="BG202" s="186">
        <f t="shared" si="200"/>
        <v>1</v>
      </c>
      <c r="BH202" s="187">
        <f t="shared" si="160"/>
        <v>1</v>
      </c>
      <c r="BI202" s="187">
        <f t="shared" si="161"/>
        <v>1</v>
      </c>
      <c r="BJ202" s="187" t="str">
        <f t="shared" si="162"/>
        <v>Faible</v>
      </c>
      <c r="BK202" s="187">
        <f t="shared" si="163"/>
        <v>1</v>
      </c>
      <c r="BL202" s="187">
        <f t="shared" si="188"/>
        <v>1</v>
      </c>
      <c r="BM202" s="187">
        <f t="shared" si="189"/>
        <v>0.5</v>
      </c>
      <c r="BN202" s="187">
        <f t="shared" si="190"/>
        <v>1</v>
      </c>
      <c r="BO202" s="186">
        <f t="shared" si="201"/>
        <v>0.5</v>
      </c>
      <c r="BP202" s="188" t="str">
        <f t="shared" si="202"/>
        <v>RISQUE MINIME</v>
      </c>
      <c r="BQ202" s="182">
        <f t="shared" si="191"/>
        <v>0</v>
      </c>
      <c r="BR202" s="182">
        <f t="shared" si="192"/>
        <v>0</v>
      </c>
      <c r="BS202" s="182">
        <f t="shared" si="193"/>
        <v>0</v>
      </c>
      <c r="BT202" s="182">
        <f t="shared" si="194"/>
        <v>0</v>
      </c>
      <c r="BU202" s="182">
        <f t="shared" si="203"/>
        <v>0</v>
      </c>
      <c r="BV202" s="159" t="str">
        <f t="shared" si="207"/>
        <v>NON</v>
      </c>
      <c r="BW202" s="105"/>
      <c r="BX202" s="105"/>
      <c r="BY202" s="105"/>
      <c r="BZ202" s="105"/>
      <c r="CA202" s="105"/>
      <c r="CB202" s="105"/>
      <c r="CC202" s="105"/>
      <c r="CD202" s="105"/>
      <c r="CE202" s="105"/>
      <c r="CF202" s="105"/>
      <c r="CG202" s="105"/>
      <c r="CH202" s="105"/>
      <c r="CI202" s="105"/>
      <c r="CJ202" s="105"/>
      <c r="CK202" s="105"/>
      <c r="CL202" s="105"/>
      <c r="CM202" s="105"/>
      <c r="CN202" s="105"/>
      <c r="CO202" s="105"/>
      <c r="CP202" s="105"/>
      <c r="CQ202" s="105"/>
      <c r="CR202" s="105"/>
      <c r="CS202" s="105"/>
      <c r="CT202" s="105"/>
      <c r="CU202" s="105"/>
      <c r="CV202" s="105"/>
      <c r="CW202" s="105"/>
      <c r="CX202" s="105"/>
      <c r="CY202" s="105"/>
      <c r="CZ202" s="105"/>
      <c r="DA202" s="105"/>
      <c r="DB202" s="105"/>
      <c r="DC202" s="105"/>
      <c r="DD202" s="105"/>
      <c r="DE202" s="105"/>
      <c r="DF202" s="105"/>
      <c r="DG202" s="105"/>
      <c r="DH202" s="105"/>
      <c r="DI202" s="105"/>
      <c r="DJ202" s="105"/>
      <c r="DK202" s="105"/>
      <c r="DL202" s="105"/>
      <c r="DM202" s="105"/>
      <c r="DN202" s="105"/>
      <c r="DO202" s="105"/>
      <c r="DP202" s="105"/>
      <c r="DQ202" s="105"/>
      <c r="DR202" s="105"/>
      <c r="DS202" s="105"/>
      <c r="DT202" s="105"/>
      <c r="DU202" s="105"/>
      <c r="DV202" s="105"/>
      <c r="DW202" s="105"/>
      <c r="DX202" s="105"/>
      <c r="DY202" s="105"/>
      <c r="DZ202" s="105"/>
      <c r="EA202" s="105"/>
      <c r="EB202" s="105"/>
      <c r="EC202" s="105"/>
      <c r="ED202" s="105"/>
      <c r="EE202" s="105"/>
      <c r="EF202" s="105"/>
      <c r="EG202" s="105"/>
      <c r="EH202" s="105"/>
      <c r="EI202" s="105"/>
      <c r="EJ202" s="105"/>
      <c r="EK202" s="105"/>
      <c r="EL202" s="105"/>
      <c r="EM202" s="105"/>
      <c r="EN202" s="105"/>
      <c r="EO202" s="105"/>
      <c r="EP202" s="105"/>
      <c r="EQ202" s="105"/>
      <c r="ER202" s="105"/>
      <c r="ES202" s="105"/>
      <c r="ET202" s="105"/>
      <c r="EU202" s="105"/>
      <c r="EV202" s="105"/>
      <c r="EW202" s="105"/>
      <c r="EX202" s="105"/>
      <c r="EY202" s="105"/>
      <c r="EZ202" s="105"/>
      <c r="FA202" s="105"/>
      <c r="FB202" s="105"/>
      <c r="FC202" s="105"/>
      <c r="FD202" s="105"/>
      <c r="FE202" s="105"/>
      <c r="FF202" s="105"/>
      <c r="FG202" s="105"/>
      <c r="FH202" s="105"/>
      <c r="FI202" s="105"/>
      <c r="FJ202" s="105"/>
      <c r="FK202" s="105"/>
      <c r="FL202" s="105"/>
      <c r="FM202" s="105"/>
      <c r="FN202" s="105"/>
      <c r="FO202" s="105"/>
      <c r="FP202" s="105"/>
      <c r="FQ202" s="105"/>
      <c r="FR202" s="105"/>
      <c r="FS202" s="105"/>
      <c r="FT202" s="105"/>
      <c r="FU202" s="105"/>
      <c r="FV202" s="105"/>
      <c r="FW202" s="105"/>
      <c r="FX202" s="105"/>
      <c r="FY202" s="105"/>
      <c r="FZ202" s="105"/>
      <c r="GA202" s="105"/>
      <c r="GB202" s="105"/>
      <c r="GC202" s="105"/>
      <c r="GD202" s="105"/>
      <c r="GE202" s="105"/>
      <c r="GF202" s="105"/>
      <c r="GG202" s="105"/>
      <c r="GH202" s="105"/>
      <c r="GI202" s="105"/>
      <c r="GJ202" s="105"/>
      <c r="GK202" s="105"/>
      <c r="GL202" s="105"/>
      <c r="GM202" s="105"/>
      <c r="GN202" s="105"/>
      <c r="GO202" s="105"/>
      <c r="GP202" s="105"/>
      <c r="GQ202" s="105"/>
      <c r="GR202" s="105"/>
      <c r="GS202" s="105"/>
      <c r="GT202" s="105"/>
      <c r="GU202" s="105"/>
      <c r="GV202" s="105"/>
      <c r="GW202" s="105"/>
      <c r="GX202" s="105"/>
      <c r="GY202" s="105"/>
      <c r="GZ202" s="105"/>
      <c r="HA202" s="105"/>
      <c r="HB202" s="105"/>
      <c r="HC202" s="105"/>
      <c r="HD202" s="105"/>
      <c r="HE202" s="105"/>
      <c r="HF202" s="105"/>
      <c r="HG202" s="105"/>
      <c r="HH202" s="105"/>
      <c r="HI202" s="105"/>
      <c r="HJ202" s="105"/>
      <c r="HK202" s="105"/>
      <c r="HL202" s="105"/>
      <c r="HM202" s="105"/>
      <c r="HN202" s="105"/>
      <c r="HO202" s="105"/>
      <c r="HP202" s="105"/>
      <c r="HQ202" s="105"/>
      <c r="HR202" s="105"/>
      <c r="HS202" s="105"/>
      <c r="HT202" s="105"/>
      <c r="HU202" s="105"/>
      <c r="HV202" s="105"/>
      <c r="HW202" s="105"/>
      <c r="HX202" s="105"/>
      <c r="HY202" s="105"/>
      <c r="HZ202" s="105"/>
      <c r="IA202" s="105"/>
      <c r="IB202" s="105"/>
    </row>
    <row r="203" spans="1:236" s="116" customFormat="1" ht="26.55" customHeight="1" x14ac:dyDescent="0.25">
      <c r="A203" s="79">
        <v>197</v>
      </c>
      <c r="B203" s="113"/>
      <c r="C203" s="113"/>
      <c r="D203" s="114"/>
      <c r="E203" s="114"/>
      <c r="F203" s="115"/>
      <c r="G203" s="123" t="s">
        <v>77</v>
      </c>
      <c r="H203" s="123" t="s">
        <v>77</v>
      </c>
      <c r="I203" s="123" t="s">
        <v>77</v>
      </c>
      <c r="J203" s="123" t="s">
        <v>77</v>
      </c>
      <c r="K203" s="123" t="s">
        <v>9</v>
      </c>
      <c r="L203" s="116" t="s">
        <v>8</v>
      </c>
      <c r="M203" s="116" t="s">
        <v>8</v>
      </c>
      <c r="N203" s="116" t="s">
        <v>8</v>
      </c>
      <c r="O203" s="116" t="s">
        <v>8</v>
      </c>
      <c r="P203" s="131" t="s">
        <v>77</v>
      </c>
      <c r="Q203" s="124" t="s">
        <v>35</v>
      </c>
      <c r="R203" s="174">
        <v>0</v>
      </c>
      <c r="S203" s="175" t="s">
        <v>59</v>
      </c>
      <c r="T203" s="175" t="s">
        <v>271</v>
      </c>
      <c r="U203" s="176" t="str">
        <f t="shared" si="156"/>
        <v>&lt; 30 mn</v>
      </c>
      <c r="V203" s="177" t="s">
        <v>32</v>
      </c>
      <c r="W203" s="178" t="s">
        <v>112</v>
      </c>
      <c r="X203" s="179">
        <f t="shared" si="165"/>
        <v>0</v>
      </c>
      <c r="Y203" s="179">
        <f t="shared" si="166"/>
        <v>0</v>
      </c>
      <c r="Z203" s="179">
        <f t="shared" si="167"/>
        <v>0</v>
      </c>
      <c r="AA203" s="179">
        <f t="shared" si="168"/>
        <v>0</v>
      </c>
      <c r="AB203" s="179">
        <f t="shared" si="169"/>
        <v>0</v>
      </c>
      <c r="AC203" s="179">
        <f t="shared" si="170"/>
        <v>0</v>
      </c>
      <c r="AD203" s="179">
        <f t="shared" si="171"/>
        <v>0</v>
      </c>
      <c r="AE203" s="179">
        <f t="shared" si="172"/>
        <v>0</v>
      </c>
      <c r="AF203" s="179">
        <f t="shared" si="173"/>
        <v>0</v>
      </c>
      <c r="AG203" s="179">
        <f t="shared" si="174"/>
        <v>0</v>
      </c>
      <c r="AH203" s="179">
        <f t="shared" si="175"/>
        <v>0</v>
      </c>
      <c r="AI203" s="179">
        <f t="shared" si="176"/>
        <v>0</v>
      </c>
      <c r="AJ203" s="180">
        <f t="shared" si="195"/>
        <v>0</v>
      </c>
      <c r="AK203" s="180">
        <f t="shared" si="196"/>
        <v>0</v>
      </c>
      <c r="AL203" s="180" t="str">
        <f t="shared" si="197"/>
        <v>0</v>
      </c>
      <c r="AM203" s="180" t="str">
        <f t="shared" si="204"/>
        <v>0</v>
      </c>
      <c r="AN203" s="180" t="str">
        <f t="shared" si="205"/>
        <v>0</v>
      </c>
      <c r="AO203" s="181" t="str">
        <f t="shared" si="198"/>
        <v>NON</v>
      </c>
      <c r="AP203" s="181" t="str">
        <f t="shared" si="164"/>
        <v>NON</v>
      </c>
      <c r="AQ203" s="181" t="str">
        <f t="shared" si="206"/>
        <v>NON</v>
      </c>
      <c r="AR203" s="181" t="str">
        <f t="shared" si="177"/>
        <v>NON</v>
      </c>
      <c r="AS203" s="182">
        <f t="shared" si="178"/>
        <v>0</v>
      </c>
      <c r="AT203" s="182">
        <f t="shared" si="179"/>
        <v>0</v>
      </c>
      <c r="AU203" s="182">
        <f t="shared" si="180"/>
        <v>0</v>
      </c>
      <c r="AV203" s="182">
        <f t="shared" si="181"/>
        <v>0</v>
      </c>
      <c r="AW203" s="182">
        <f t="shared" si="182"/>
        <v>1</v>
      </c>
      <c r="AX203" s="182">
        <f t="shared" si="183"/>
        <v>1</v>
      </c>
      <c r="AY203" s="182">
        <f t="shared" si="184"/>
        <v>1</v>
      </c>
      <c r="AZ203" s="182">
        <f t="shared" si="185"/>
        <v>1</v>
      </c>
      <c r="BA203" s="182">
        <f t="shared" si="186"/>
        <v>1</v>
      </c>
      <c r="BB203" s="183">
        <f t="shared" si="199"/>
        <v>0</v>
      </c>
      <c r="BC203" s="184">
        <f t="shared" si="157"/>
        <v>11</v>
      </c>
      <c r="BD203" s="184">
        <f t="shared" si="158"/>
        <v>11</v>
      </c>
      <c r="BE203" s="185">
        <f t="shared" si="159"/>
        <v>1</v>
      </c>
      <c r="BF203" s="185">
        <f t="shared" si="187"/>
        <v>1</v>
      </c>
      <c r="BG203" s="186">
        <f t="shared" si="200"/>
        <v>1</v>
      </c>
      <c r="BH203" s="187">
        <f t="shared" si="160"/>
        <v>1</v>
      </c>
      <c r="BI203" s="187">
        <f t="shared" si="161"/>
        <v>1</v>
      </c>
      <c r="BJ203" s="187" t="str">
        <f t="shared" si="162"/>
        <v>Faible</v>
      </c>
      <c r="BK203" s="187">
        <f t="shared" si="163"/>
        <v>1</v>
      </c>
      <c r="BL203" s="187">
        <f t="shared" si="188"/>
        <v>1</v>
      </c>
      <c r="BM203" s="187">
        <f t="shared" si="189"/>
        <v>0.5</v>
      </c>
      <c r="BN203" s="187">
        <f t="shared" si="190"/>
        <v>1</v>
      </c>
      <c r="BO203" s="186">
        <f t="shared" si="201"/>
        <v>0.5</v>
      </c>
      <c r="BP203" s="188" t="str">
        <f t="shared" si="202"/>
        <v>RISQUE MINIME</v>
      </c>
      <c r="BQ203" s="182">
        <f t="shared" si="191"/>
        <v>0</v>
      </c>
      <c r="BR203" s="182">
        <f t="shared" si="192"/>
        <v>0</v>
      </c>
      <c r="BS203" s="182">
        <f t="shared" si="193"/>
        <v>0</v>
      </c>
      <c r="BT203" s="182">
        <f t="shared" si="194"/>
        <v>0</v>
      </c>
      <c r="BU203" s="182">
        <f t="shared" si="203"/>
        <v>0</v>
      </c>
      <c r="BV203" s="159" t="str">
        <f t="shared" si="207"/>
        <v>NON</v>
      </c>
      <c r="BW203" s="105"/>
      <c r="BX203" s="105"/>
      <c r="BY203" s="105"/>
      <c r="BZ203" s="105"/>
      <c r="CA203" s="105"/>
      <c r="CB203" s="105"/>
      <c r="CC203" s="105"/>
      <c r="CD203" s="105"/>
      <c r="CE203" s="105"/>
      <c r="CF203" s="105"/>
      <c r="CG203" s="105"/>
      <c r="CH203" s="105"/>
      <c r="CI203" s="105"/>
      <c r="CJ203" s="105"/>
      <c r="CK203" s="105"/>
      <c r="CL203" s="105"/>
      <c r="CM203" s="105"/>
      <c r="CN203" s="105"/>
      <c r="CO203" s="105"/>
      <c r="CP203" s="105"/>
      <c r="CQ203" s="105"/>
      <c r="CR203" s="105"/>
      <c r="CS203" s="105"/>
      <c r="CT203" s="105"/>
      <c r="CU203" s="105"/>
      <c r="CV203" s="105"/>
      <c r="CW203" s="105"/>
      <c r="CX203" s="105"/>
      <c r="CY203" s="105"/>
      <c r="CZ203" s="105"/>
      <c r="DA203" s="105"/>
      <c r="DB203" s="105"/>
      <c r="DC203" s="105"/>
      <c r="DD203" s="105"/>
      <c r="DE203" s="105"/>
      <c r="DF203" s="105"/>
      <c r="DG203" s="105"/>
      <c r="DH203" s="105"/>
      <c r="DI203" s="105"/>
      <c r="DJ203" s="105"/>
      <c r="DK203" s="105"/>
      <c r="DL203" s="105"/>
      <c r="DM203" s="105"/>
      <c r="DN203" s="105"/>
      <c r="DO203" s="105"/>
      <c r="DP203" s="105"/>
      <c r="DQ203" s="105"/>
      <c r="DR203" s="105"/>
      <c r="DS203" s="105"/>
      <c r="DT203" s="105"/>
      <c r="DU203" s="105"/>
      <c r="DV203" s="105"/>
      <c r="DW203" s="105"/>
      <c r="DX203" s="105"/>
      <c r="DY203" s="105"/>
      <c r="DZ203" s="105"/>
      <c r="EA203" s="105"/>
      <c r="EB203" s="105"/>
      <c r="EC203" s="105"/>
      <c r="ED203" s="105"/>
      <c r="EE203" s="105"/>
      <c r="EF203" s="105"/>
      <c r="EG203" s="105"/>
      <c r="EH203" s="105"/>
      <c r="EI203" s="105"/>
      <c r="EJ203" s="105"/>
      <c r="EK203" s="105"/>
      <c r="EL203" s="105"/>
      <c r="EM203" s="105"/>
      <c r="EN203" s="105"/>
      <c r="EO203" s="105"/>
      <c r="EP203" s="105"/>
      <c r="EQ203" s="105"/>
      <c r="ER203" s="105"/>
      <c r="ES203" s="105"/>
      <c r="ET203" s="105"/>
      <c r="EU203" s="105"/>
      <c r="EV203" s="105"/>
      <c r="EW203" s="105"/>
      <c r="EX203" s="105"/>
      <c r="EY203" s="105"/>
      <c r="EZ203" s="105"/>
      <c r="FA203" s="105"/>
      <c r="FB203" s="105"/>
      <c r="FC203" s="105"/>
      <c r="FD203" s="105"/>
      <c r="FE203" s="105"/>
      <c r="FF203" s="105"/>
      <c r="FG203" s="105"/>
      <c r="FH203" s="105"/>
      <c r="FI203" s="105"/>
      <c r="FJ203" s="105"/>
      <c r="FK203" s="105"/>
      <c r="FL203" s="105"/>
      <c r="FM203" s="105"/>
      <c r="FN203" s="105"/>
      <c r="FO203" s="105"/>
      <c r="FP203" s="105"/>
      <c r="FQ203" s="105"/>
      <c r="FR203" s="105"/>
      <c r="FS203" s="105"/>
      <c r="FT203" s="105"/>
      <c r="FU203" s="105"/>
      <c r="FV203" s="105"/>
      <c r="FW203" s="105"/>
      <c r="FX203" s="105"/>
      <c r="FY203" s="105"/>
      <c r="FZ203" s="105"/>
      <c r="GA203" s="105"/>
      <c r="GB203" s="105"/>
      <c r="GC203" s="105"/>
      <c r="GD203" s="105"/>
      <c r="GE203" s="105"/>
      <c r="GF203" s="105"/>
      <c r="GG203" s="105"/>
      <c r="GH203" s="105"/>
      <c r="GI203" s="105"/>
      <c r="GJ203" s="105"/>
      <c r="GK203" s="105"/>
      <c r="GL203" s="105"/>
      <c r="GM203" s="105"/>
      <c r="GN203" s="105"/>
      <c r="GO203" s="105"/>
      <c r="GP203" s="105"/>
      <c r="GQ203" s="105"/>
      <c r="GR203" s="105"/>
      <c r="GS203" s="105"/>
      <c r="GT203" s="105"/>
      <c r="GU203" s="105"/>
      <c r="GV203" s="105"/>
      <c r="GW203" s="105"/>
      <c r="GX203" s="105"/>
      <c r="GY203" s="105"/>
      <c r="GZ203" s="105"/>
      <c r="HA203" s="105"/>
      <c r="HB203" s="105"/>
      <c r="HC203" s="105"/>
      <c r="HD203" s="105"/>
      <c r="HE203" s="105"/>
      <c r="HF203" s="105"/>
      <c r="HG203" s="105"/>
      <c r="HH203" s="105"/>
      <c r="HI203" s="105"/>
      <c r="HJ203" s="105"/>
      <c r="HK203" s="105"/>
      <c r="HL203" s="105"/>
      <c r="HM203" s="105"/>
      <c r="HN203" s="105"/>
      <c r="HO203" s="105"/>
      <c r="HP203" s="105"/>
      <c r="HQ203" s="105"/>
      <c r="HR203" s="105"/>
      <c r="HS203" s="105"/>
      <c r="HT203" s="105"/>
      <c r="HU203" s="105"/>
      <c r="HV203" s="105"/>
      <c r="HW203" s="105"/>
      <c r="HX203" s="105"/>
      <c r="HY203" s="105"/>
      <c r="HZ203" s="105"/>
      <c r="IA203" s="105"/>
      <c r="IB203" s="105"/>
    </row>
    <row r="204" spans="1:236" s="116" customFormat="1" ht="26.55" customHeight="1" x14ac:dyDescent="0.25">
      <c r="A204" s="79">
        <v>198</v>
      </c>
      <c r="B204" s="113"/>
      <c r="C204" s="113"/>
      <c r="D204" s="114"/>
      <c r="E204" s="114"/>
      <c r="F204" s="115"/>
      <c r="G204" s="123" t="s">
        <v>77</v>
      </c>
      <c r="H204" s="123" t="s">
        <v>77</v>
      </c>
      <c r="I204" s="123" t="s">
        <v>77</v>
      </c>
      <c r="J204" s="123" t="s">
        <v>77</v>
      </c>
      <c r="K204" s="123" t="s">
        <v>9</v>
      </c>
      <c r="L204" s="116" t="s">
        <v>8</v>
      </c>
      <c r="M204" s="116" t="s">
        <v>8</v>
      </c>
      <c r="N204" s="116" t="s">
        <v>8</v>
      </c>
      <c r="O204" s="116" t="s">
        <v>8</v>
      </c>
      <c r="P204" s="131" t="s">
        <v>77</v>
      </c>
      <c r="Q204" s="124" t="s">
        <v>35</v>
      </c>
      <c r="R204" s="174">
        <v>0</v>
      </c>
      <c r="S204" s="175" t="s">
        <v>59</v>
      </c>
      <c r="T204" s="175" t="s">
        <v>271</v>
      </c>
      <c r="U204" s="176" t="str">
        <f t="shared" si="156"/>
        <v>&lt; 30 mn</v>
      </c>
      <c r="V204" s="177" t="s">
        <v>32</v>
      </c>
      <c r="W204" s="178" t="s">
        <v>112</v>
      </c>
      <c r="X204" s="179">
        <f t="shared" si="165"/>
        <v>0</v>
      </c>
      <c r="Y204" s="179">
        <f t="shared" si="166"/>
        <v>0</v>
      </c>
      <c r="Z204" s="179">
        <f t="shared" si="167"/>
        <v>0</v>
      </c>
      <c r="AA204" s="179">
        <f t="shared" si="168"/>
        <v>0</v>
      </c>
      <c r="AB204" s="179">
        <f t="shared" si="169"/>
        <v>0</v>
      </c>
      <c r="AC204" s="179">
        <f t="shared" si="170"/>
        <v>0</v>
      </c>
      <c r="AD204" s="179">
        <f t="shared" si="171"/>
        <v>0</v>
      </c>
      <c r="AE204" s="179">
        <f t="shared" si="172"/>
        <v>0</v>
      </c>
      <c r="AF204" s="179">
        <f t="shared" si="173"/>
        <v>0</v>
      </c>
      <c r="AG204" s="179">
        <f t="shared" si="174"/>
        <v>0</v>
      </c>
      <c r="AH204" s="179">
        <f t="shared" si="175"/>
        <v>0</v>
      </c>
      <c r="AI204" s="179">
        <f t="shared" si="176"/>
        <v>0</v>
      </c>
      <c r="AJ204" s="180">
        <f t="shared" si="195"/>
        <v>0</v>
      </c>
      <c r="AK204" s="180">
        <f t="shared" si="196"/>
        <v>0</v>
      </c>
      <c r="AL204" s="180" t="str">
        <f t="shared" si="197"/>
        <v>0</v>
      </c>
      <c r="AM204" s="180" t="str">
        <f t="shared" si="204"/>
        <v>0</v>
      </c>
      <c r="AN204" s="180" t="str">
        <f t="shared" si="205"/>
        <v>0</v>
      </c>
      <c r="AO204" s="181" t="str">
        <f t="shared" si="198"/>
        <v>NON</v>
      </c>
      <c r="AP204" s="181" t="str">
        <f t="shared" si="164"/>
        <v>NON</v>
      </c>
      <c r="AQ204" s="181" t="str">
        <f t="shared" si="206"/>
        <v>NON</v>
      </c>
      <c r="AR204" s="181" t="str">
        <f t="shared" si="177"/>
        <v>NON</v>
      </c>
      <c r="AS204" s="182">
        <f t="shared" si="178"/>
        <v>0</v>
      </c>
      <c r="AT204" s="182">
        <f t="shared" si="179"/>
        <v>0</v>
      </c>
      <c r="AU204" s="182">
        <f t="shared" si="180"/>
        <v>0</v>
      </c>
      <c r="AV204" s="182">
        <f t="shared" si="181"/>
        <v>0</v>
      </c>
      <c r="AW204" s="182">
        <f t="shared" si="182"/>
        <v>1</v>
      </c>
      <c r="AX204" s="182">
        <f t="shared" si="183"/>
        <v>1</v>
      </c>
      <c r="AY204" s="182">
        <f t="shared" si="184"/>
        <v>1</v>
      </c>
      <c r="AZ204" s="182">
        <f t="shared" si="185"/>
        <v>1</v>
      </c>
      <c r="BA204" s="182">
        <f t="shared" si="186"/>
        <v>1</v>
      </c>
      <c r="BB204" s="183">
        <f t="shared" si="199"/>
        <v>0</v>
      </c>
      <c r="BC204" s="184">
        <f t="shared" si="157"/>
        <v>11</v>
      </c>
      <c r="BD204" s="184">
        <f t="shared" si="158"/>
        <v>11</v>
      </c>
      <c r="BE204" s="185">
        <f t="shared" si="159"/>
        <v>1</v>
      </c>
      <c r="BF204" s="185">
        <f t="shared" si="187"/>
        <v>1</v>
      </c>
      <c r="BG204" s="186">
        <f t="shared" si="200"/>
        <v>1</v>
      </c>
      <c r="BH204" s="187">
        <f t="shared" si="160"/>
        <v>1</v>
      </c>
      <c r="BI204" s="187">
        <f t="shared" si="161"/>
        <v>1</v>
      </c>
      <c r="BJ204" s="187" t="str">
        <f t="shared" si="162"/>
        <v>Faible</v>
      </c>
      <c r="BK204" s="187">
        <f t="shared" si="163"/>
        <v>1</v>
      </c>
      <c r="BL204" s="187">
        <f t="shared" si="188"/>
        <v>1</v>
      </c>
      <c r="BM204" s="187">
        <f t="shared" si="189"/>
        <v>0.5</v>
      </c>
      <c r="BN204" s="187">
        <f t="shared" si="190"/>
        <v>1</v>
      </c>
      <c r="BO204" s="186">
        <f t="shared" si="201"/>
        <v>0.5</v>
      </c>
      <c r="BP204" s="188" t="str">
        <f t="shared" si="202"/>
        <v>RISQUE MINIME</v>
      </c>
      <c r="BQ204" s="182">
        <f t="shared" si="191"/>
        <v>0</v>
      </c>
      <c r="BR204" s="182">
        <f t="shared" si="192"/>
        <v>0</v>
      </c>
      <c r="BS204" s="182">
        <f t="shared" si="193"/>
        <v>0</v>
      </c>
      <c r="BT204" s="182">
        <f t="shared" si="194"/>
        <v>0</v>
      </c>
      <c r="BU204" s="182">
        <f t="shared" si="203"/>
        <v>0</v>
      </c>
      <c r="BV204" s="159" t="str">
        <f t="shared" si="207"/>
        <v>NON</v>
      </c>
      <c r="BW204" s="105"/>
      <c r="BX204" s="105"/>
      <c r="BY204" s="105"/>
      <c r="BZ204" s="105"/>
      <c r="CA204" s="105"/>
      <c r="CB204" s="105"/>
      <c r="CC204" s="105"/>
      <c r="CD204" s="105"/>
      <c r="CE204" s="105"/>
      <c r="CF204" s="105"/>
      <c r="CG204" s="105"/>
      <c r="CH204" s="105"/>
      <c r="CI204" s="105"/>
      <c r="CJ204" s="105"/>
      <c r="CK204" s="105"/>
      <c r="CL204" s="105"/>
      <c r="CM204" s="105"/>
      <c r="CN204" s="105"/>
      <c r="CO204" s="105"/>
      <c r="CP204" s="105"/>
      <c r="CQ204" s="105"/>
      <c r="CR204" s="105"/>
      <c r="CS204" s="105"/>
      <c r="CT204" s="105"/>
      <c r="CU204" s="105"/>
      <c r="CV204" s="105"/>
      <c r="CW204" s="105"/>
      <c r="CX204" s="105"/>
      <c r="CY204" s="105"/>
      <c r="CZ204" s="105"/>
      <c r="DA204" s="105"/>
      <c r="DB204" s="105"/>
      <c r="DC204" s="105"/>
      <c r="DD204" s="105"/>
      <c r="DE204" s="105"/>
      <c r="DF204" s="105"/>
      <c r="DG204" s="105"/>
      <c r="DH204" s="105"/>
      <c r="DI204" s="105"/>
      <c r="DJ204" s="105"/>
      <c r="DK204" s="105"/>
      <c r="DL204" s="105"/>
      <c r="DM204" s="105"/>
      <c r="DN204" s="105"/>
      <c r="DO204" s="105"/>
      <c r="DP204" s="105"/>
      <c r="DQ204" s="105"/>
      <c r="DR204" s="105"/>
      <c r="DS204" s="105"/>
      <c r="DT204" s="105"/>
      <c r="DU204" s="105"/>
      <c r="DV204" s="105"/>
      <c r="DW204" s="105"/>
      <c r="DX204" s="105"/>
      <c r="DY204" s="105"/>
      <c r="DZ204" s="105"/>
      <c r="EA204" s="105"/>
      <c r="EB204" s="105"/>
      <c r="EC204" s="105"/>
      <c r="ED204" s="105"/>
      <c r="EE204" s="105"/>
      <c r="EF204" s="105"/>
      <c r="EG204" s="105"/>
      <c r="EH204" s="105"/>
      <c r="EI204" s="105"/>
      <c r="EJ204" s="105"/>
      <c r="EK204" s="105"/>
      <c r="EL204" s="105"/>
      <c r="EM204" s="105"/>
      <c r="EN204" s="105"/>
      <c r="EO204" s="105"/>
      <c r="EP204" s="105"/>
      <c r="EQ204" s="105"/>
      <c r="ER204" s="105"/>
      <c r="ES204" s="105"/>
      <c r="ET204" s="105"/>
      <c r="EU204" s="105"/>
      <c r="EV204" s="105"/>
      <c r="EW204" s="105"/>
      <c r="EX204" s="105"/>
      <c r="EY204" s="105"/>
      <c r="EZ204" s="105"/>
      <c r="FA204" s="105"/>
      <c r="FB204" s="105"/>
      <c r="FC204" s="105"/>
      <c r="FD204" s="105"/>
      <c r="FE204" s="105"/>
      <c r="FF204" s="105"/>
      <c r="FG204" s="105"/>
      <c r="FH204" s="105"/>
      <c r="FI204" s="105"/>
      <c r="FJ204" s="105"/>
      <c r="FK204" s="105"/>
      <c r="FL204" s="105"/>
      <c r="FM204" s="105"/>
      <c r="FN204" s="105"/>
      <c r="FO204" s="105"/>
      <c r="FP204" s="105"/>
      <c r="FQ204" s="105"/>
      <c r="FR204" s="105"/>
      <c r="FS204" s="105"/>
      <c r="FT204" s="105"/>
      <c r="FU204" s="105"/>
      <c r="FV204" s="105"/>
      <c r="FW204" s="105"/>
      <c r="FX204" s="105"/>
      <c r="FY204" s="105"/>
      <c r="FZ204" s="105"/>
      <c r="GA204" s="105"/>
      <c r="GB204" s="105"/>
      <c r="GC204" s="105"/>
      <c r="GD204" s="105"/>
      <c r="GE204" s="105"/>
      <c r="GF204" s="105"/>
      <c r="GG204" s="105"/>
      <c r="GH204" s="105"/>
      <c r="GI204" s="105"/>
      <c r="GJ204" s="105"/>
      <c r="GK204" s="105"/>
      <c r="GL204" s="105"/>
      <c r="GM204" s="105"/>
      <c r="GN204" s="105"/>
      <c r="GO204" s="105"/>
      <c r="GP204" s="105"/>
      <c r="GQ204" s="105"/>
      <c r="GR204" s="105"/>
      <c r="GS204" s="105"/>
      <c r="GT204" s="105"/>
      <c r="GU204" s="105"/>
      <c r="GV204" s="105"/>
      <c r="GW204" s="105"/>
      <c r="GX204" s="105"/>
      <c r="GY204" s="105"/>
      <c r="GZ204" s="105"/>
      <c r="HA204" s="105"/>
      <c r="HB204" s="105"/>
      <c r="HC204" s="105"/>
      <c r="HD204" s="105"/>
      <c r="HE204" s="105"/>
      <c r="HF204" s="105"/>
      <c r="HG204" s="105"/>
      <c r="HH204" s="105"/>
      <c r="HI204" s="105"/>
      <c r="HJ204" s="105"/>
      <c r="HK204" s="105"/>
      <c r="HL204" s="105"/>
      <c r="HM204" s="105"/>
      <c r="HN204" s="105"/>
      <c r="HO204" s="105"/>
      <c r="HP204" s="105"/>
      <c r="HQ204" s="105"/>
      <c r="HR204" s="105"/>
      <c r="HS204" s="105"/>
      <c r="HT204" s="105"/>
      <c r="HU204" s="105"/>
      <c r="HV204" s="105"/>
      <c r="HW204" s="105"/>
      <c r="HX204" s="105"/>
      <c r="HY204" s="105"/>
      <c r="HZ204" s="105"/>
      <c r="IA204" s="105"/>
      <c r="IB204" s="105"/>
    </row>
    <row r="205" spans="1:236" s="116" customFormat="1" ht="26.55" customHeight="1" x14ac:dyDescent="0.25">
      <c r="A205" s="79">
        <v>199</v>
      </c>
      <c r="B205" s="113"/>
      <c r="C205" s="113"/>
      <c r="D205" s="114"/>
      <c r="E205" s="114"/>
      <c r="F205" s="115"/>
      <c r="G205" s="123" t="s">
        <v>77</v>
      </c>
      <c r="H205" s="123" t="s">
        <v>77</v>
      </c>
      <c r="I205" s="123" t="s">
        <v>77</v>
      </c>
      <c r="J205" s="123" t="s">
        <v>77</v>
      </c>
      <c r="K205" s="123" t="s">
        <v>9</v>
      </c>
      <c r="L205" s="116" t="s">
        <v>8</v>
      </c>
      <c r="M205" s="116" t="s">
        <v>8</v>
      </c>
      <c r="N205" s="116" t="s">
        <v>8</v>
      </c>
      <c r="O205" s="116" t="s">
        <v>8</v>
      </c>
      <c r="P205" s="131" t="s">
        <v>77</v>
      </c>
      <c r="Q205" s="124" t="s">
        <v>35</v>
      </c>
      <c r="R205" s="174">
        <v>0</v>
      </c>
      <c r="S205" s="175" t="s">
        <v>59</v>
      </c>
      <c r="T205" s="175" t="s">
        <v>271</v>
      </c>
      <c r="U205" s="176" t="str">
        <f t="shared" si="156"/>
        <v>&lt; 30 mn</v>
      </c>
      <c r="V205" s="177" t="s">
        <v>32</v>
      </c>
      <c r="W205" s="178" t="s">
        <v>112</v>
      </c>
      <c r="X205" s="179">
        <f t="shared" si="165"/>
        <v>0</v>
      </c>
      <c r="Y205" s="179">
        <f t="shared" si="166"/>
        <v>0</v>
      </c>
      <c r="Z205" s="179">
        <f t="shared" si="167"/>
        <v>0</v>
      </c>
      <c r="AA205" s="179">
        <f t="shared" si="168"/>
        <v>0</v>
      </c>
      <c r="AB205" s="179">
        <f t="shared" si="169"/>
        <v>0</v>
      </c>
      <c r="AC205" s="179">
        <f t="shared" si="170"/>
        <v>0</v>
      </c>
      <c r="AD205" s="179">
        <f t="shared" si="171"/>
        <v>0</v>
      </c>
      <c r="AE205" s="179">
        <f t="shared" si="172"/>
        <v>0</v>
      </c>
      <c r="AF205" s="179">
        <f t="shared" si="173"/>
        <v>0</v>
      </c>
      <c r="AG205" s="179">
        <f t="shared" si="174"/>
        <v>0</v>
      </c>
      <c r="AH205" s="179">
        <f t="shared" si="175"/>
        <v>0</v>
      </c>
      <c r="AI205" s="179">
        <f t="shared" si="176"/>
        <v>0</v>
      </c>
      <c r="AJ205" s="180">
        <f t="shared" si="195"/>
        <v>0</v>
      </c>
      <c r="AK205" s="180">
        <f t="shared" si="196"/>
        <v>0</v>
      </c>
      <c r="AL205" s="180" t="str">
        <f t="shared" si="197"/>
        <v>0</v>
      </c>
      <c r="AM205" s="180" t="str">
        <f t="shared" si="204"/>
        <v>0</v>
      </c>
      <c r="AN205" s="180" t="str">
        <f t="shared" si="205"/>
        <v>0</v>
      </c>
      <c r="AO205" s="181" t="str">
        <f t="shared" si="198"/>
        <v>NON</v>
      </c>
      <c r="AP205" s="181" t="str">
        <f t="shared" si="164"/>
        <v>NON</v>
      </c>
      <c r="AQ205" s="181" t="str">
        <f t="shared" si="206"/>
        <v>NON</v>
      </c>
      <c r="AR205" s="181" t="str">
        <f t="shared" si="177"/>
        <v>NON</v>
      </c>
      <c r="AS205" s="182">
        <f t="shared" si="178"/>
        <v>0</v>
      </c>
      <c r="AT205" s="182">
        <f t="shared" si="179"/>
        <v>0</v>
      </c>
      <c r="AU205" s="182">
        <f t="shared" si="180"/>
        <v>0</v>
      </c>
      <c r="AV205" s="182">
        <f t="shared" si="181"/>
        <v>0</v>
      </c>
      <c r="AW205" s="182">
        <f t="shared" si="182"/>
        <v>1</v>
      </c>
      <c r="AX205" s="182">
        <f t="shared" si="183"/>
        <v>1</v>
      </c>
      <c r="AY205" s="182">
        <f t="shared" si="184"/>
        <v>1</v>
      </c>
      <c r="AZ205" s="182">
        <f t="shared" si="185"/>
        <v>1</v>
      </c>
      <c r="BA205" s="182">
        <f t="shared" si="186"/>
        <v>1</v>
      </c>
      <c r="BB205" s="183">
        <f t="shared" si="199"/>
        <v>0</v>
      </c>
      <c r="BC205" s="184">
        <f t="shared" si="157"/>
        <v>11</v>
      </c>
      <c r="BD205" s="184">
        <f t="shared" si="158"/>
        <v>11</v>
      </c>
      <c r="BE205" s="185">
        <f t="shared" si="159"/>
        <v>1</v>
      </c>
      <c r="BF205" s="185">
        <f t="shared" si="187"/>
        <v>1</v>
      </c>
      <c r="BG205" s="186">
        <f t="shared" si="200"/>
        <v>1</v>
      </c>
      <c r="BH205" s="187">
        <f t="shared" si="160"/>
        <v>1</v>
      </c>
      <c r="BI205" s="187">
        <f t="shared" si="161"/>
        <v>1</v>
      </c>
      <c r="BJ205" s="187" t="str">
        <f t="shared" si="162"/>
        <v>Faible</v>
      </c>
      <c r="BK205" s="187">
        <f t="shared" si="163"/>
        <v>1</v>
      </c>
      <c r="BL205" s="187">
        <f t="shared" si="188"/>
        <v>1</v>
      </c>
      <c r="BM205" s="187">
        <f t="shared" si="189"/>
        <v>0.5</v>
      </c>
      <c r="BN205" s="187">
        <f t="shared" si="190"/>
        <v>1</v>
      </c>
      <c r="BO205" s="186">
        <f t="shared" si="201"/>
        <v>0.5</v>
      </c>
      <c r="BP205" s="188" t="str">
        <f t="shared" si="202"/>
        <v>RISQUE MINIME</v>
      </c>
      <c r="BQ205" s="182">
        <f t="shared" si="191"/>
        <v>0</v>
      </c>
      <c r="BR205" s="182">
        <f t="shared" si="192"/>
        <v>0</v>
      </c>
      <c r="BS205" s="182">
        <f t="shared" si="193"/>
        <v>0</v>
      </c>
      <c r="BT205" s="182">
        <f t="shared" si="194"/>
        <v>0</v>
      </c>
      <c r="BU205" s="182">
        <f t="shared" si="203"/>
        <v>0</v>
      </c>
      <c r="BV205" s="159" t="str">
        <f t="shared" si="207"/>
        <v>NON</v>
      </c>
      <c r="BW205" s="105"/>
      <c r="BX205" s="105"/>
      <c r="BY205" s="105"/>
      <c r="BZ205" s="105"/>
      <c r="CA205" s="105"/>
      <c r="CB205" s="105"/>
      <c r="CC205" s="105"/>
      <c r="CD205" s="105"/>
      <c r="CE205" s="105"/>
      <c r="CF205" s="105"/>
      <c r="CG205" s="105"/>
      <c r="CH205" s="105"/>
      <c r="CI205" s="105"/>
      <c r="CJ205" s="105"/>
      <c r="CK205" s="105"/>
      <c r="CL205" s="105"/>
      <c r="CM205" s="105"/>
      <c r="CN205" s="105"/>
      <c r="CO205" s="105"/>
      <c r="CP205" s="105"/>
      <c r="CQ205" s="105"/>
      <c r="CR205" s="105"/>
      <c r="CS205" s="105"/>
      <c r="CT205" s="105"/>
      <c r="CU205" s="105"/>
      <c r="CV205" s="105"/>
      <c r="CW205" s="105"/>
      <c r="CX205" s="105"/>
      <c r="CY205" s="105"/>
      <c r="CZ205" s="105"/>
      <c r="DA205" s="105"/>
      <c r="DB205" s="105"/>
      <c r="DC205" s="105"/>
      <c r="DD205" s="105"/>
      <c r="DE205" s="105"/>
      <c r="DF205" s="105"/>
      <c r="DG205" s="105"/>
      <c r="DH205" s="105"/>
      <c r="DI205" s="105"/>
      <c r="DJ205" s="105"/>
      <c r="DK205" s="105"/>
      <c r="DL205" s="105"/>
      <c r="DM205" s="105"/>
      <c r="DN205" s="105"/>
      <c r="DO205" s="105"/>
      <c r="DP205" s="105"/>
      <c r="DQ205" s="105"/>
      <c r="DR205" s="105"/>
      <c r="DS205" s="105"/>
      <c r="DT205" s="105"/>
      <c r="DU205" s="105"/>
      <c r="DV205" s="105"/>
      <c r="DW205" s="105"/>
      <c r="DX205" s="105"/>
      <c r="DY205" s="105"/>
      <c r="DZ205" s="105"/>
      <c r="EA205" s="105"/>
      <c r="EB205" s="105"/>
      <c r="EC205" s="105"/>
      <c r="ED205" s="105"/>
      <c r="EE205" s="105"/>
      <c r="EF205" s="105"/>
      <c r="EG205" s="105"/>
      <c r="EH205" s="105"/>
      <c r="EI205" s="105"/>
      <c r="EJ205" s="105"/>
      <c r="EK205" s="105"/>
      <c r="EL205" s="105"/>
      <c r="EM205" s="105"/>
      <c r="EN205" s="105"/>
      <c r="EO205" s="105"/>
      <c r="EP205" s="105"/>
      <c r="EQ205" s="105"/>
      <c r="ER205" s="105"/>
      <c r="ES205" s="105"/>
      <c r="ET205" s="105"/>
      <c r="EU205" s="105"/>
      <c r="EV205" s="105"/>
      <c r="EW205" s="105"/>
      <c r="EX205" s="105"/>
      <c r="EY205" s="105"/>
      <c r="EZ205" s="105"/>
      <c r="FA205" s="105"/>
      <c r="FB205" s="105"/>
      <c r="FC205" s="105"/>
      <c r="FD205" s="105"/>
      <c r="FE205" s="105"/>
      <c r="FF205" s="105"/>
      <c r="FG205" s="105"/>
      <c r="FH205" s="105"/>
      <c r="FI205" s="105"/>
      <c r="FJ205" s="105"/>
      <c r="FK205" s="105"/>
      <c r="FL205" s="105"/>
      <c r="FM205" s="105"/>
      <c r="FN205" s="105"/>
      <c r="FO205" s="105"/>
      <c r="FP205" s="105"/>
      <c r="FQ205" s="105"/>
      <c r="FR205" s="105"/>
      <c r="FS205" s="105"/>
      <c r="FT205" s="105"/>
      <c r="FU205" s="105"/>
      <c r="FV205" s="105"/>
      <c r="FW205" s="105"/>
      <c r="FX205" s="105"/>
      <c r="FY205" s="105"/>
      <c r="FZ205" s="105"/>
      <c r="GA205" s="105"/>
      <c r="GB205" s="105"/>
      <c r="GC205" s="105"/>
      <c r="GD205" s="105"/>
      <c r="GE205" s="105"/>
      <c r="GF205" s="105"/>
      <c r="GG205" s="105"/>
      <c r="GH205" s="105"/>
      <c r="GI205" s="105"/>
      <c r="GJ205" s="105"/>
      <c r="GK205" s="105"/>
      <c r="GL205" s="105"/>
      <c r="GM205" s="105"/>
      <c r="GN205" s="105"/>
      <c r="GO205" s="105"/>
      <c r="GP205" s="105"/>
      <c r="GQ205" s="105"/>
      <c r="GR205" s="105"/>
      <c r="GS205" s="105"/>
      <c r="GT205" s="105"/>
      <c r="GU205" s="105"/>
      <c r="GV205" s="105"/>
      <c r="GW205" s="105"/>
      <c r="GX205" s="105"/>
      <c r="GY205" s="105"/>
      <c r="GZ205" s="105"/>
      <c r="HA205" s="105"/>
      <c r="HB205" s="105"/>
      <c r="HC205" s="105"/>
      <c r="HD205" s="105"/>
      <c r="HE205" s="105"/>
      <c r="HF205" s="105"/>
      <c r="HG205" s="105"/>
      <c r="HH205" s="105"/>
      <c r="HI205" s="105"/>
      <c r="HJ205" s="105"/>
      <c r="HK205" s="105"/>
      <c r="HL205" s="105"/>
      <c r="HM205" s="105"/>
      <c r="HN205" s="105"/>
      <c r="HO205" s="105"/>
      <c r="HP205" s="105"/>
      <c r="HQ205" s="105"/>
      <c r="HR205" s="105"/>
      <c r="HS205" s="105"/>
      <c r="HT205" s="105"/>
      <c r="HU205" s="105"/>
      <c r="HV205" s="105"/>
      <c r="HW205" s="105"/>
      <c r="HX205" s="105"/>
      <c r="HY205" s="105"/>
      <c r="HZ205" s="105"/>
      <c r="IA205" s="105"/>
      <c r="IB205" s="105"/>
    </row>
    <row r="206" spans="1:236" s="116" customFormat="1" ht="26.55" customHeight="1" x14ac:dyDescent="0.25">
      <c r="A206" s="79">
        <v>200</v>
      </c>
      <c r="B206" s="113"/>
      <c r="C206" s="113"/>
      <c r="D206" s="114"/>
      <c r="E206" s="114"/>
      <c r="F206" s="115"/>
      <c r="G206" s="123" t="s">
        <v>77</v>
      </c>
      <c r="H206" s="123" t="s">
        <v>77</v>
      </c>
      <c r="I206" s="123" t="s">
        <v>77</v>
      </c>
      <c r="J206" s="123" t="s">
        <v>77</v>
      </c>
      <c r="K206" s="123" t="s">
        <v>9</v>
      </c>
      <c r="L206" s="116" t="s">
        <v>8</v>
      </c>
      <c r="M206" s="116" t="s">
        <v>8</v>
      </c>
      <c r="N206" s="116" t="s">
        <v>8</v>
      </c>
      <c r="O206" s="116" t="s">
        <v>8</v>
      </c>
      <c r="P206" s="131" t="s">
        <v>77</v>
      </c>
      <c r="Q206" s="124" t="s">
        <v>35</v>
      </c>
      <c r="R206" s="174">
        <v>0</v>
      </c>
      <c r="S206" s="175" t="s">
        <v>59</v>
      </c>
      <c r="T206" s="175" t="s">
        <v>271</v>
      </c>
      <c r="U206" s="176" t="str">
        <f t="shared" si="156"/>
        <v>&lt; 30 mn</v>
      </c>
      <c r="V206" s="177" t="s">
        <v>32</v>
      </c>
      <c r="W206" s="178" t="s">
        <v>112</v>
      </c>
      <c r="X206" s="179">
        <f t="shared" si="165"/>
        <v>0</v>
      </c>
      <c r="Y206" s="179">
        <f t="shared" si="166"/>
        <v>0</v>
      </c>
      <c r="Z206" s="179">
        <f t="shared" si="167"/>
        <v>0</v>
      </c>
      <c r="AA206" s="179">
        <f t="shared" si="168"/>
        <v>0</v>
      </c>
      <c r="AB206" s="179">
        <f t="shared" si="169"/>
        <v>0</v>
      </c>
      <c r="AC206" s="179">
        <f t="shared" si="170"/>
        <v>0</v>
      </c>
      <c r="AD206" s="179">
        <f t="shared" si="171"/>
        <v>0</v>
      </c>
      <c r="AE206" s="179">
        <f t="shared" si="172"/>
        <v>0</v>
      </c>
      <c r="AF206" s="179">
        <f t="shared" si="173"/>
        <v>0</v>
      </c>
      <c r="AG206" s="179">
        <f t="shared" si="174"/>
        <v>0</v>
      </c>
      <c r="AH206" s="179">
        <f t="shared" si="175"/>
        <v>0</v>
      </c>
      <c r="AI206" s="179">
        <f t="shared" si="176"/>
        <v>0</v>
      </c>
      <c r="AJ206" s="180">
        <f t="shared" si="195"/>
        <v>0</v>
      </c>
      <c r="AK206" s="180">
        <f t="shared" si="196"/>
        <v>0</v>
      </c>
      <c r="AL206" s="180" t="str">
        <f t="shared" si="197"/>
        <v>0</v>
      </c>
      <c r="AM206" s="180" t="str">
        <f t="shared" si="204"/>
        <v>0</v>
      </c>
      <c r="AN206" s="180" t="str">
        <f t="shared" si="205"/>
        <v>0</v>
      </c>
      <c r="AO206" s="181" t="str">
        <f t="shared" si="198"/>
        <v>NON</v>
      </c>
      <c r="AP206" s="181" t="str">
        <f t="shared" si="164"/>
        <v>NON</v>
      </c>
      <c r="AQ206" s="181" t="str">
        <f t="shared" si="206"/>
        <v>NON</v>
      </c>
      <c r="AR206" s="181" t="str">
        <f t="shared" si="177"/>
        <v>NON</v>
      </c>
      <c r="AS206" s="182">
        <f t="shared" si="178"/>
        <v>0</v>
      </c>
      <c r="AT206" s="182">
        <f t="shared" si="179"/>
        <v>0</v>
      </c>
      <c r="AU206" s="182">
        <f t="shared" si="180"/>
        <v>0</v>
      </c>
      <c r="AV206" s="182">
        <f t="shared" si="181"/>
        <v>0</v>
      </c>
      <c r="AW206" s="182">
        <f t="shared" si="182"/>
        <v>1</v>
      </c>
      <c r="AX206" s="182">
        <f t="shared" si="183"/>
        <v>1</v>
      </c>
      <c r="AY206" s="182">
        <f t="shared" si="184"/>
        <v>1</v>
      </c>
      <c r="AZ206" s="182">
        <f t="shared" si="185"/>
        <v>1</v>
      </c>
      <c r="BA206" s="182">
        <f t="shared" si="186"/>
        <v>1</v>
      </c>
      <c r="BB206" s="183">
        <f t="shared" si="199"/>
        <v>0</v>
      </c>
      <c r="BC206" s="184">
        <f t="shared" si="157"/>
        <v>11</v>
      </c>
      <c r="BD206" s="184">
        <f t="shared" si="158"/>
        <v>11</v>
      </c>
      <c r="BE206" s="185">
        <f t="shared" si="159"/>
        <v>1</v>
      </c>
      <c r="BF206" s="185">
        <f t="shared" si="187"/>
        <v>1</v>
      </c>
      <c r="BG206" s="186">
        <f t="shared" si="200"/>
        <v>1</v>
      </c>
      <c r="BH206" s="187">
        <f t="shared" si="160"/>
        <v>1</v>
      </c>
      <c r="BI206" s="187">
        <f t="shared" si="161"/>
        <v>1</v>
      </c>
      <c r="BJ206" s="187" t="str">
        <f t="shared" si="162"/>
        <v>Faible</v>
      </c>
      <c r="BK206" s="187">
        <f t="shared" si="163"/>
        <v>1</v>
      </c>
      <c r="BL206" s="187">
        <f t="shared" si="188"/>
        <v>1</v>
      </c>
      <c r="BM206" s="187">
        <f t="shared" si="189"/>
        <v>0.5</v>
      </c>
      <c r="BN206" s="187">
        <f t="shared" si="190"/>
        <v>1</v>
      </c>
      <c r="BO206" s="186">
        <f t="shared" si="201"/>
        <v>0.5</v>
      </c>
      <c r="BP206" s="188" t="str">
        <f t="shared" si="202"/>
        <v>RISQUE MINIME</v>
      </c>
      <c r="BQ206" s="182">
        <f t="shared" si="191"/>
        <v>0</v>
      </c>
      <c r="BR206" s="182">
        <f t="shared" si="192"/>
        <v>0</v>
      </c>
      <c r="BS206" s="182">
        <f t="shared" si="193"/>
        <v>0</v>
      </c>
      <c r="BT206" s="182">
        <f t="shared" si="194"/>
        <v>0</v>
      </c>
      <c r="BU206" s="182">
        <f t="shared" si="203"/>
        <v>0</v>
      </c>
      <c r="BV206" s="159" t="str">
        <f t="shared" si="207"/>
        <v>NON</v>
      </c>
      <c r="BW206" s="105"/>
      <c r="BX206" s="105"/>
      <c r="BY206" s="105"/>
      <c r="BZ206" s="105"/>
      <c r="CA206" s="105"/>
      <c r="CB206" s="105"/>
      <c r="CC206" s="105"/>
      <c r="CD206" s="105"/>
      <c r="CE206" s="105"/>
      <c r="CF206" s="105"/>
      <c r="CG206" s="105"/>
      <c r="CH206" s="105"/>
      <c r="CI206" s="105"/>
      <c r="CJ206" s="105"/>
      <c r="CK206" s="105"/>
      <c r="CL206" s="105"/>
      <c r="CM206" s="105"/>
      <c r="CN206" s="105"/>
      <c r="CO206" s="105"/>
      <c r="CP206" s="105"/>
      <c r="CQ206" s="105"/>
      <c r="CR206" s="105"/>
      <c r="CS206" s="105"/>
      <c r="CT206" s="105"/>
      <c r="CU206" s="105"/>
      <c r="CV206" s="105"/>
      <c r="CW206" s="105"/>
      <c r="CX206" s="105"/>
      <c r="CY206" s="105"/>
      <c r="CZ206" s="105"/>
      <c r="DA206" s="105"/>
      <c r="DB206" s="105"/>
      <c r="DC206" s="105"/>
      <c r="DD206" s="105"/>
      <c r="DE206" s="105"/>
      <c r="DF206" s="105"/>
      <c r="DG206" s="105"/>
      <c r="DH206" s="105"/>
      <c r="DI206" s="105"/>
      <c r="DJ206" s="105"/>
      <c r="DK206" s="105"/>
      <c r="DL206" s="105"/>
      <c r="DM206" s="105"/>
      <c r="DN206" s="105"/>
      <c r="DO206" s="105"/>
      <c r="DP206" s="105"/>
      <c r="DQ206" s="105"/>
      <c r="DR206" s="105"/>
      <c r="DS206" s="105"/>
      <c r="DT206" s="105"/>
      <c r="DU206" s="105"/>
      <c r="DV206" s="105"/>
      <c r="DW206" s="105"/>
      <c r="DX206" s="105"/>
      <c r="DY206" s="105"/>
      <c r="DZ206" s="105"/>
      <c r="EA206" s="105"/>
      <c r="EB206" s="105"/>
      <c r="EC206" s="105"/>
      <c r="ED206" s="105"/>
      <c r="EE206" s="105"/>
      <c r="EF206" s="105"/>
      <c r="EG206" s="105"/>
      <c r="EH206" s="105"/>
      <c r="EI206" s="105"/>
      <c r="EJ206" s="105"/>
      <c r="EK206" s="105"/>
      <c r="EL206" s="105"/>
      <c r="EM206" s="105"/>
      <c r="EN206" s="105"/>
      <c r="EO206" s="105"/>
      <c r="EP206" s="105"/>
      <c r="EQ206" s="105"/>
      <c r="ER206" s="105"/>
      <c r="ES206" s="105"/>
      <c r="ET206" s="105"/>
      <c r="EU206" s="105"/>
      <c r="EV206" s="105"/>
      <c r="EW206" s="105"/>
      <c r="EX206" s="105"/>
      <c r="EY206" s="105"/>
      <c r="EZ206" s="105"/>
      <c r="FA206" s="105"/>
      <c r="FB206" s="105"/>
      <c r="FC206" s="105"/>
      <c r="FD206" s="105"/>
      <c r="FE206" s="105"/>
      <c r="FF206" s="105"/>
      <c r="FG206" s="105"/>
      <c r="FH206" s="105"/>
      <c r="FI206" s="105"/>
      <c r="FJ206" s="105"/>
      <c r="FK206" s="105"/>
      <c r="FL206" s="105"/>
      <c r="FM206" s="105"/>
      <c r="FN206" s="105"/>
      <c r="FO206" s="105"/>
      <c r="FP206" s="105"/>
      <c r="FQ206" s="105"/>
      <c r="FR206" s="105"/>
      <c r="FS206" s="105"/>
      <c r="FT206" s="105"/>
      <c r="FU206" s="105"/>
      <c r="FV206" s="105"/>
      <c r="FW206" s="105"/>
      <c r="FX206" s="105"/>
      <c r="FY206" s="105"/>
      <c r="FZ206" s="105"/>
      <c r="GA206" s="105"/>
      <c r="GB206" s="105"/>
      <c r="GC206" s="105"/>
      <c r="GD206" s="105"/>
      <c r="GE206" s="105"/>
      <c r="GF206" s="105"/>
      <c r="GG206" s="105"/>
      <c r="GH206" s="105"/>
      <c r="GI206" s="105"/>
      <c r="GJ206" s="105"/>
      <c r="GK206" s="105"/>
      <c r="GL206" s="105"/>
      <c r="GM206" s="105"/>
      <c r="GN206" s="105"/>
      <c r="GO206" s="105"/>
      <c r="GP206" s="105"/>
      <c r="GQ206" s="105"/>
      <c r="GR206" s="105"/>
      <c r="GS206" s="105"/>
      <c r="GT206" s="105"/>
      <c r="GU206" s="105"/>
      <c r="GV206" s="105"/>
      <c r="GW206" s="105"/>
      <c r="GX206" s="105"/>
      <c r="GY206" s="105"/>
      <c r="GZ206" s="105"/>
      <c r="HA206" s="105"/>
      <c r="HB206" s="105"/>
      <c r="HC206" s="105"/>
      <c r="HD206" s="105"/>
      <c r="HE206" s="105"/>
      <c r="HF206" s="105"/>
      <c r="HG206" s="105"/>
      <c r="HH206" s="105"/>
      <c r="HI206" s="105"/>
      <c r="HJ206" s="105"/>
      <c r="HK206" s="105"/>
      <c r="HL206" s="105"/>
      <c r="HM206" s="105"/>
      <c r="HN206" s="105"/>
      <c r="HO206" s="105"/>
      <c r="HP206" s="105"/>
      <c r="HQ206" s="105"/>
      <c r="HR206" s="105"/>
      <c r="HS206" s="105"/>
      <c r="HT206" s="105"/>
      <c r="HU206" s="105"/>
      <c r="HV206" s="105"/>
      <c r="HW206" s="105"/>
      <c r="HX206" s="105"/>
      <c r="HY206" s="105"/>
      <c r="HZ206" s="105"/>
      <c r="IA206" s="105"/>
      <c r="IB206" s="105"/>
    </row>
    <row r="207" spans="1:236" s="116" customFormat="1" ht="26.55" customHeight="1" x14ac:dyDescent="0.25">
      <c r="A207" s="79">
        <v>201</v>
      </c>
      <c r="B207" s="113"/>
      <c r="C207" s="113"/>
      <c r="D207" s="114"/>
      <c r="E207" s="114"/>
      <c r="F207" s="115"/>
      <c r="G207" s="123" t="s">
        <v>77</v>
      </c>
      <c r="H207" s="123" t="s">
        <v>77</v>
      </c>
      <c r="I207" s="123" t="s">
        <v>77</v>
      </c>
      <c r="J207" s="123" t="s">
        <v>77</v>
      </c>
      <c r="K207" s="123" t="s">
        <v>9</v>
      </c>
      <c r="L207" s="116" t="s">
        <v>8</v>
      </c>
      <c r="M207" s="116" t="s">
        <v>8</v>
      </c>
      <c r="N207" s="116" t="s">
        <v>8</v>
      </c>
      <c r="O207" s="116" t="s">
        <v>8</v>
      </c>
      <c r="P207" s="131" t="s">
        <v>77</v>
      </c>
      <c r="Q207" s="124" t="s">
        <v>35</v>
      </c>
      <c r="R207" s="174">
        <v>0</v>
      </c>
      <c r="S207" s="175" t="s">
        <v>59</v>
      </c>
      <c r="T207" s="175" t="s">
        <v>271</v>
      </c>
      <c r="U207" s="176" t="str">
        <f t="shared" si="156"/>
        <v>&lt; 30 mn</v>
      </c>
      <c r="V207" s="177" t="s">
        <v>32</v>
      </c>
      <c r="W207" s="178" t="s">
        <v>112</v>
      </c>
      <c r="X207" s="179">
        <f t="shared" si="165"/>
        <v>0</v>
      </c>
      <c r="Y207" s="179">
        <f t="shared" si="166"/>
        <v>0</v>
      </c>
      <c r="Z207" s="179">
        <f t="shared" si="167"/>
        <v>0</v>
      </c>
      <c r="AA207" s="179">
        <f t="shared" si="168"/>
        <v>0</v>
      </c>
      <c r="AB207" s="179">
        <f t="shared" si="169"/>
        <v>0</v>
      </c>
      <c r="AC207" s="179">
        <f t="shared" si="170"/>
        <v>0</v>
      </c>
      <c r="AD207" s="179">
        <f t="shared" si="171"/>
        <v>0</v>
      </c>
      <c r="AE207" s="179">
        <f t="shared" si="172"/>
        <v>0</v>
      </c>
      <c r="AF207" s="179">
        <f t="shared" si="173"/>
        <v>0</v>
      </c>
      <c r="AG207" s="179">
        <f t="shared" si="174"/>
        <v>0</v>
      </c>
      <c r="AH207" s="179">
        <f t="shared" si="175"/>
        <v>0</v>
      </c>
      <c r="AI207" s="179">
        <f t="shared" si="176"/>
        <v>0</v>
      </c>
      <c r="AJ207" s="180">
        <f t="shared" si="195"/>
        <v>0</v>
      </c>
      <c r="AK207" s="180">
        <f t="shared" si="196"/>
        <v>0</v>
      </c>
      <c r="AL207" s="180" t="str">
        <f t="shared" si="197"/>
        <v>0</v>
      </c>
      <c r="AM207" s="180" t="str">
        <f t="shared" si="204"/>
        <v>0</v>
      </c>
      <c r="AN207" s="180" t="str">
        <f t="shared" si="205"/>
        <v>0</v>
      </c>
      <c r="AO207" s="181" t="str">
        <f t="shared" si="198"/>
        <v>NON</v>
      </c>
      <c r="AP207" s="181" t="str">
        <f t="shared" si="164"/>
        <v>NON</v>
      </c>
      <c r="AQ207" s="181" t="str">
        <f t="shared" si="206"/>
        <v>NON</v>
      </c>
      <c r="AR207" s="181" t="str">
        <f t="shared" si="177"/>
        <v>NON</v>
      </c>
      <c r="AS207" s="182">
        <f t="shared" si="178"/>
        <v>0</v>
      </c>
      <c r="AT207" s="182">
        <f t="shared" si="179"/>
        <v>0</v>
      </c>
      <c r="AU207" s="182">
        <f t="shared" si="180"/>
        <v>0</v>
      </c>
      <c r="AV207" s="182">
        <f t="shared" si="181"/>
        <v>0</v>
      </c>
      <c r="AW207" s="182">
        <f t="shared" si="182"/>
        <v>1</v>
      </c>
      <c r="AX207" s="182">
        <f t="shared" si="183"/>
        <v>1</v>
      </c>
      <c r="AY207" s="182">
        <f t="shared" si="184"/>
        <v>1</v>
      </c>
      <c r="AZ207" s="182">
        <f t="shared" si="185"/>
        <v>1</v>
      </c>
      <c r="BA207" s="182">
        <f t="shared" si="186"/>
        <v>1</v>
      </c>
      <c r="BB207" s="183">
        <f t="shared" si="199"/>
        <v>0</v>
      </c>
      <c r="BC207" s="184">
        <f t="shared" si="157"/>
        <v>11</v>
      </c>
      <c r="BD207" s="184">
        <f t="shared" si="158"/>
        <v>11</v>
      </c>
      <c r="BE207" s="185">
        <f t="shared" si="159"/>
        <v>1</v>
      </c>
      <c r="BF207" s="185">
        <f t="shared" si="187"/>
        <v>1</v>
      </c>
      <c r="BG207" s="186">
        <f t="shared" si="200"/>
        <v>1</v>
      </c>
      <c r="BH207" s="187">
        <f t="shared" si="160"/>
        <v>1</v>
      </c>
      <c r="BI207" s="187">
        <f t="shared" si="161"/>
        <v>1</v>
      </c>
      <c r="BJ207" s="187" t="str">
        <f t="shared" si="162"/>
        <v>Faible</v>
      </c>
      <c r="BK207" s="187">
        <f t="shared" si="163"/>
        <v>1</v>
      </c>
      <c r="BL207" s="187">
        <f t="shared" si="188"/>
        <v>1</v>
      </c>
      <c r="BM207" s="187">
        <f t="shared" si="189"/>
        <v>0.5</v>
      </c>
      <c r="BN207" s="187">
        <f t="shared" si="190"/>
        <v>1</v>
      </c>
      <c r="BO207" s="186">
        <f t="shared" si="201"/>
        <v>0.5</v>
      </c>
      <c r="BP207" s="188" t="str">
        <f t="shared" si="202"/>
        <v>RISQUE MINIME</v>
      </c>
      <c r="BQ207" s="182">
        <f t="shared" si="191"/>
        <v>0</v>
      </c>
      <c r="BR207" s="182">
        <f t="shared" si="192"/>
        <v>0</v>
      </c>
      <c r="BS207" s="182">
        <f t="shared" si="193"/>
        <v>0</v>
      </c>
      <c r="BT207" s="182">
        <f t="shared" si="194"/>
        <v>0</v>
      </c>
      <c r="BU207" s="182">
        <f t="shared" si="203"/>
        <v>0</v>
      </c>
      <c r="BV207" s="159" t="str">
        <f t="shared" si="207"/>
        <v>NON</v>
      </c>
      <c r="BW207" s="105"/>
      <c r="BX207" s="105"/>
      <c r="BY207" s="105"/>
      <c r="BZ207" s="105"/>
      <c r="CA207" s="105"/>
      <c r="CB207" s="105"/>
      <c r="CC207" s="105"/>
      <c r="CD207" s="105"/>
      <c r="CE207" s="105"/>
      <c r="CF207" s="105"/>
      <c r="CG207" s="105"/>
      <c r="CH207" s="105"/>
      <c r="CI207" s="105"/>
      <c r="CJ207" s="105"/>
      <c r="CK207" s="105"/>
      <c r="CL207" s="105"/>
      <c r="CM207" s="105"/>
      <c r="CN207" s="105"/>
      <c r="CO207" s="105"/>
      <c r="CP207" s="105"/>
      <c r="CQ207" s="105"/>
      <c r="CR207" s="105"/>
      <c r="CS207" s="105"/>
      <c r="CT207" s="105"/>
      <c r="CU207" s="105"/>
      <c r="CV207" s="105"/>
      <c r="CW207" s="105"/>
      <c r="CX207" s="105"/>
      <c r="CY207" s="105"/>
      <c r="CZ207" s="105"/>
      <c r="DA207" s="105"/>
      <c r="DB207" s="105"/>
      <c r="DC207" s="105"/>
      <c r="DD207" s="105"/>
      <c r="DE207" s="105"/>
      <c r="DF207" s="105"/>
      <c r="DG207" s="105"/>
      <c r="DH207" s="105"/>
      <c r="DI207" s="105"/>
      <c r="DJ207" s="105"/>
      <c r="DK207" s="105"/>
      <c r="DL207" s="105"/>
      <c r="DM207" s="105"/>
      <c r="DN207" s="105"/>
      <c r="DO207" s="105"/>
      <c r="DP207" s="105"/>
      <c r="DQ207" s="105"/>
      <c r="DR207" s="105"/>
      <c r="DS207" s="105"/>
      <c r="DT207" s="105"/>
      <c r="DU207" s="105"/>
      <c r="DV207" s="105"/>
      <c r="DW207" s="105"/>
      <c r="DX207" s="105"/>
      <c r="DY207" s="105"/>
      <c r="DZ207" s="105"/>
      <c r="EA207" s="105"/>
      <c r="EB207" s="105"/>
      <c r="EC207" s="105"/>
      <c r="ED207" s="105"/>
      <c r="EE207" s="105"/>
      <c r="EF207" s="105"/>
      <c r="EG207" s="105"/>
      <c r="EH207" s="105"/>
      <c r="EI207" s="105"/>
      <c r="EJ207" s="105"/>
      <c r="EK207" s="105"/>
      <c r="EL207" s="105"/>
      <c r="EM207" s="105"/>
      <c r="EN207" s="105"/>
      <c r="EO207" s="105"/>
      <c r="EP207" s="105"/>
      <c r="EQ207" s="105"/>
      <c r="ER207" s="105"/>
      <c r="ES207" s="105"/>
      <c r="ET207" s="105"/>
      <c r="EU207" s="105"/>
      <c r="EV207" s="105"/>
      <c r="EW207" s="105"/>
      <c r="EX207" s="105"/>
      <c r="EY207" s="105"/>
      <c r="EZ207" s="105"/>
      <c r="FA207" s="105"/>
      <c r="FB207" s="105"/>
      <c r="FC207" s="105"/>
      <c r="FD207" s="105"/>
      <c r="FE207" s="105"/>
      <c r="FF207" s="105"/>
      <c r="FG207" s="105"/>
      <c r="FH207" s="105"/>
      <c r="FI207" s="105"/>
      <c r="FJ207" s="105"/>
      <c r="FK207" s="105"/>
      <c r="FL207" s="105"/>
      <c r="FM207" s="105"/>
      <c r="FN207" s="105"/>
      <c r="FO207" s="105"/>
      <c r="FP207" s="105"/>
      <c r="FQ207" s="105"/>
      <c r="FR207" s="105"/>
      <c r="FS207" s="105"/>
      <c r="FT207" s="105"/>
      <c r="FU207" s="105"/>
      <c r="FV207" s="105"/>
      <c r="FW207" s="105"/>
      <c r="FX207" s="105"/>
      <c r="FY207" s="105"/>
      <c r="FZ207" s="105"/>
      <c r="GA207" s="105"/>
      <c r="GB207" s="105"/>
      <c r="GC207" s="105"/>
      <c r="GD207" s="105"/>
      <c r="GE207" s="105"/>
      <c r="GF207" s="105"/>
      <c r="GG207" s="105"/>
      <c r="GH207" s="105"/>
      <c r="GI207" s="105"/>
      <c r="GJ207" s="105"/>
      <c r="GK207" s="105"/>
      <c r="GL207" s="105"/>
      <c r="GM207" s="105"/>
      <c r="GN207" s="105"/>
      <c r="GO207" s="105"/>
      <c r="GP207" s="105"/>
      <c r="GQ207" s="105"/>
      <c r="GR207" s="105"/>
      <c r="GS207" s="105"/>
      <c r="GT207" s="105"/>
      <c r="GU207" s="105"/>
      <c r="GV207" s="105"/>
      <c r="GW207" s="105"/>
      <c r="GX207" s="105"/>
      <c r="GY207" s="105"/>
      <c r="GZ207" s="105"/>
      <c r="HA207" s="105"/>
      <c r="HB207" s="105"/>
      <c r="HC207" s="105"/>
      <c r="HD207" s="105"/>
      <c r="HE207" s="105"/>
      <c r="HF207" s="105"/>
      <c r="HG207" s="105"/>
      <c r="HH207" s="105"/>
      <c r="HI207" s="105"/>
      <c r="HJ207" s="105"/>
      <c r="HK207" s="105"/>
      <c r="HL207" s="105"/>
      <c r="HM207" s="105"/>
      <c r="HN207" s="105"/>
      <c r="HO207" s="105"/>
      <c r="HP207" s="105"/>
      <c r="HQ207" s="105"/>
      <c r="HR207" s="105"/>
      <c r="HS207" s="105"/>
      <c r="HT207" s="105"/>
      <c r="HU207" s="105"/>
      <c r="HV207" s="105"/>
      <c r="HW207" s="105"/>
      <c r="HX207" s="105"/>
      <c r="HY207" s="105"/>
      <c r="HZ207" s="105"/>
      <c r="IA207" s="105"/>
      <c r="IB207" s="105"/>
    </row>
    <row r="208" spans="1:236" s="116" customFormat="1" ht="26.55" customHeight="1" x14ac:dyDescent="0.25">
      <c r="A208" s="79">
        <v>202</v>
      </c>
      <c r="B208" s="113"/>
      <c r="C208" s="113"/>
      <c r="D208" s="114"/>
      <c r="E208" s="114"/>
      <c r="F208" s="115"/>
      <c r="G208" s="123" t="s">
        <v>77</v>
      </c>
      <c r="H208" s="123" t="s">
        <v>77</v>
      </c>
      <c r="I208" s="123" t="s">
        <v>77</v>
      </c>
      <c r="J208" s="123" t="s">
        <v>77</v>
      </c>
      <c r="K208" s="123" t="s">
        <v>9</v>
      </c>
      <c r="L208" s="116" t="s">
        <v>8</v>
      </c>
      <c r="M208" s="116" t="s">
        <v>8</v>
      </c>
      <c r="N208" s="116" t="s">
        <v>8</v>
      </c>
      <c r="O208" s="116" t="s">
        <v>8</v>
      </c>
      <c r="P208" s="131" t="s">
        <v>77</v>
      </c>
      <c r="Q208" s="124" t="s">
        <v>35</v>
      </c>
      <c r="R208" s="174">
        <v>0</v>
      </c>
      <c r="S208" s="175" t="s">
        <v>59</v>
      </c>
      <c r="T208" s="175" t="s">
        <v>271</v>
      </c>
      <c r="U208" s="176" t="str">
        <f t="shared" si="156"/>
        <v>&lt; 30 mn</v>
      </c>
      <c r="V208" s="177" t="s">
        <v>32</v>
      </c>
      <c r="W208" s="178" t="s">
        <v>112</v>
      </c>
      <c r="X208" s="179">
        <f t="shared" si="165"/>
        <v>0</v>
      </c>
      <c r="Y208" s="179">
        <f t="shared" si="166"/>
        <v>0</v>
      </c>
      <c r="Z208" s="179">
        <f t="shared" si="167"/>
        <v>0</v>
      </c>
      <c r="AA208" s="179">
        <f t="shared" si="168"/>
        <v>0</v>
      </c>
      <c r="AB208" s="179">
        <f t="shared" si="169"/>
        <v>0</v>
      </c>
      <c r="AC208" s="179">
        <f t="shared" si="170"/>
        <v>0</v>
      </c>
      <c r="AD208" s="179">
        <f t="shared" si="171"/>
        <v>0</v>
      </c>
      <c r="AE208" s="179">
        <f t="shared" si="172"/>
        <v>0</v>
      </c>
      <c r="AF208" s="179">
        <f t="shared" si="173"/>
        <v>0</v>
      </c>
      <c r="AG208" s="179">
        <f t="shared" si="174"/>
        <v>0</v>
      </c>
      <c r="AH208" s="179">
        <f t="shared" si="175"/>
        <v>0</v>
      </c>
      <c r="AI208" s="179">
        <f t="shared" si="176"/>
        <v>0</v>
      </c>
      <c r="AJ208" s="180">
        <f t="shared" si="195"/>
        <v>0</v>
      </c>
      <c r="AK208" s="180">
        <f t="shared" si="196"/>
        <v>0</v>
      </c>
      <c r="AL208" s="180" t="str">
        <f t="shared" si="197"/>
        <v>0</v>
      </c>
      <c r="AM208" s="180" t="str">
        <f t="shared" si="204"/>
        <v>0</v>
      </c>
      <c r="AN208" s="180" t="str">
        <f t="shared" si="205"/>
        <v>0</v>
      </c>
      <c r="AO208" s="181" t="str">
        <f t="shared" si="198"/>
        <v>NON</v>
      </c>
      <c r="AP208" s="181" t="str">
        <f t="shared" si="164"/>
        <v>NON</v>
      </c>
      <c r="AQ208" s="181" t="str">
        <f t="shared" si="206"/>
        <v>NON</v>
      </c>
      <c r="AR208" s="181" t="str">
        <f t="shared" si="177"/>
        <v>NON</v>
      </c>
      <c r="AS208" s="182">
        <f t="shared" si="178"/>
        <v>0</v>
      </c>
      <c r="AT208" s="182">
        <f t="shared" si="179"/>
        <v>0</v>
      </c>
      <c r="AU208" s="182">
        <f t="shared" si="180"/>
        <v>0</v>
      </c>
      <c r="AV208" s="182">
        <f t="shared" si="181"/>
        <v>0</v>
      </c>
      <c r="AW208" s="182">
        <f t="shared" si="182"/>
        <v>1</v>
      </c>
      <c r="AX208" s="182">
        <f t="shared" si="183"/>
        <v>1</v>
      </c>
      <c r="AY208" s="182">
        <f t="shared" si="184"/>
        <v>1</v>
      </c>
      <c r="AZ208" s="182">
        <f t="shared" si="185"/>
        <v>1</v>
      </c>
      <c r="BA208" s="182">
        <f t="shared" si="186"/>
        <v>1</v>
      </c>
      <c r="BB208" s="183">
        <f t="shared" si="199"/>
        <v>0</v>
      </c>
      <c r="BC208" s="184">
        <f t="shared" si="157"/>
        <v>11</v>
      </c>
      <c r="BD208" s="184">
        <f t="shared" si="158"/>
        <v>11</v>
      </c>
      <c r="BE208" s="185">
        <f t="shared" si="159"/>
        <v>1</v>
      </c>
      <c r="BF208" s="185">
        <f t="shared" si="187"/>
        <v>1</v>
      </c>
      <c r="BG208" s="186">
        <f t="shared" si="200"/>
        <v>1</v>
      </c>
      <c r="BH208" s="187">
        <f t="shared" si="160"/>
        <v>1</v>
      </c>
      <c r="BI208" s="187">
        <f t="shared" si="161"/>
        <v>1</v>
      </c>
      <c r="BJ208" s="187" t="str">
        <f t="shared" si="162"/>
        <v>Faible</v>
      </c>
      <c r="BK208" s="187">
        <f t="shared" si="163"/>
        <v>1</v>
      </c>
      <c r="BL208" s="187">
        <f t="shared" si="188"/>
        <v>1</v>
      </c>
      <c r="BM208" s="187">
        <f t="shared" si="189"/>
        <v>0.5</v>
      </c>
      <c r="BN208" s="187">
        <f t="shared" si="190"/>
        <v>1</v>
      </c>
      <c r="BO208" s="186">
        <f t="shared" si="201"/>
        <v>0.5</v>
      </c>
      <c r="BP208" s="188" t="str">
        <f t="shared" si="202"/>
        <v>RISQUE MINIME</v>
      </c>
      <c r="BQ208" s="182">
        <f t="shared" si="191"/>
        <v>0</v>
      </c>
      <c r="BR208" s="182">
        <f t="shared" si="192"/>
        <v>0</v>
      </c>
      <c r="BS208" s="182">
        <f t="shared" si="193"/>
        <v>0</v>
      </c>
      <c r="BT208" s="182">
        <f t="shared" si="194"/>
        <v>0</v>
      </c>
      <c r="BU208" s="182">
        <f t="shared" si="203"/>
        <v>0</v>
      </c>
      <c r="BV208" s="159" t="str">
        <f t="shared" si="207"/>
        <v>NON</v>
      </c>
      <c r="BW208" s="105"/>
      <c r="BX208" s="105"/>
      <c r="BY208" s="105"/>
      <c r="BZ208" s="105"/>
      <c r="CA208" s="105"/>
      <c r="CB208" s="105"/>
      <c r="CC208" s="105"/>
      <c r="CD208" s="105"/>
      <c r="CE208" s="105"/>
      <c r="CF208" s="105"/>
      <c r="CG208" s="105"/>
      <c r="CH208" s="105"/>
      <c r="CI208" s="105"/>
      <c r="CJ208" s="105"/>
      <c r="CK208" s="105"/>
      <c r="CL208" s="105"/>
      <c r="CM208" s="105"/>
      <c r="CN208" s="105"/>
      <c r="CO208" s="105"/>
      <c r="CP208" s="105"/>
      <c r="CQ208" s="105"/>
      <c r="CR208" s="105"/>
      <c r="CS208" s="105"/>
      <c r="CT208" s="105"/>
      <c r="CU208" s="105"/>
      <c r="CV208" s="105"/>
      <c r="CW208" s="105"/>
      <c r="CX208" s="105"/>
      <c r="CY208" s="105"/>
      <c r="CZ208" s="105"/>
      <c r="DA208" s="105"/>
      <c r="DB208" s="105"/>
      <c r="DC208" s="105"/>
      <c r="DD208" s="105"/>
      <c r="DE208" s="105"/>
      <c r="DF208" s="105"/>
      <c r="DG208" s="105"/>
      <c r="DH208" s="105"/>
      <c r="DI208" s="105"/>
      <c r="DJ208" s="105"/>
      <c r="DK208" s="105"/>
      <c r="DL208" s="105"/>
      <c r="DM208" s="105"/>
      <c r="DN208" s="105"/>
      <c r="DO208" s="105"/>
      <c r="DP208" s="105"/>
      <c r="DQ208" s="105"/>
      <c r="DR208" s="105"/>
      <c r="DS208" s="105"/>
      <c r="DT208" s="105"/>
      <c r="DU208" s="105"/>
      <c r="DV208" s="105"/>
      <c r="DW208" s="105"/>
      <c r="DX208" s="105"/>
      <c r="DY208" s="105"/>
      <c r="DZ208" s="105"/>
      <c r="EA208" s="105"/>
      <c r="EB208" s="105"/>
      <c r="EC208" s="105"/>
      <c r="ED208" s="105"/>
      <c r="EE208" s="105"/>
      <c r="EF208" s="105"/>
      <c r="EG208" s="105"/>
      <c r="EH208" s="105"/>
      <c r="EI208" s="105"/>
      <c r="EJ208" s="105"/>
      <c r="EK208" s="105"/>
      <c r="EL208" s="105"/>
      <c r="EM208" s="105"/>
      <c r="EN208" s="105"/>
      <c r="EO208" s="105"/>
      <c r="EP208" s="105"/>
      <c r="EQ208" s="105"/>
      <c r="ER208" s="105"/>
      <c r="ES208" s="105"/>
      <c r="ET208" s="105"/>
      <c r="EU208" s="105"/>
      <c r="EV208" s="105"/>
      <c r="EW208" s="105"/>
      <c r="EX208" s="105"/>
      <c r="EY208" s="105"/>
      <c r="EZ208" s="105"/>
      <c r="FA208" s="105"/>
      <c r="FB208" s="105"/>
      <c r="FC208" s="105"/>
      <c r="FD208" s="105"/>
      <c r="FE208" s="105"/>
      <c r="FF208" s="105"/>
      <c r="FG208" s="105"/>
      <c r="FH208" s="105"/>
      <c r="FI208" s="105"/>
      <c r="FJ208" s="105"/>
      <c r="FK208" s="105"/>
      <c r="FL208" s="105"/>
      <c r="FM208" s="105"/>
      <c r="FN208" s="105"/>
      <c r="FO208" s="105"/>
      <c r="FP208" s="105"/>
      <c r="FQ208" s="105"/>
      <c r="FR208" s="105"/>
      <c r="FS208" s="105"/>
      <c r="FT208" s="105"/>
      <c r="FU208" s="105"/>
      <c r="FV208" s="105"/>
      <c r="FW208" s="105"/>
      <c r="FX208" s="105"/>
      <c r="FY208" s="105"/>
      <c r="FZ208" s="105"/>
      <c r="GA208" s="105"/>
      <c r="GB208" s="105"/>
      <c r="GC208" s="105"/>
      <c r="GD208" s="105"/>
      <c r="GE208" s="105"/>
      <c r="GF208" s="105"/>
      <c r="GG208" s="105"/>
      <c r="GH208" s="105"/>
      <c r="GI208" s="105"/>
      <c r="GJ208" s="105"/>
      <c r="GK208" s="105"/>
      <c r="GL208" s="105"/>
      <c r="GM208" s="105"/>
      <c r="GN208" s="105"/>
      <c r="GO208" s="105"/>
      <c r="GP208" s="105"/>
      <c r="GQ208" s="105"/>
      <c r="GR208" s="105"/>
      <c r="GS208" s="105"/>
      <c r="GT208" s="105"/>
      <c r="GU208" s="105"/>
      <c r="GV208" s="105"/>
      <c r="GW208" s="105"/>
      <c r="GX208" s="105"/>
      <c r="GY208" s="105"/>
      <c r="GZ208" s="105"/>
      <c r="HA208" s="105"/>
      <c r="HB208" s="105"/>
      <c r="HC208" s="105"/>
      <c r="HD208" s="105"/>
      <c r="HE208" s="105"/>
      <c r="HF208" s="105"/>
      <c r="HG208" s="105"/>
      <c r="HH208" s="105"/>
      <c r="HI208" s="105"/>
      <c r="HJ208" s="105"/>
      <c r="HK208" s="105"/>
      <c r="HL208" s="105"/>
      <c r="HM208" s="105"/>
      <c r="HN208" s="105"/>
      <c r="HO208" s="105"/>
      <c r="HP208" s="105"/>
      <c r="HQ208" s="105"/>
      <c r="HR208" s="105"/>
      <c r="HS208" s="105"/>
      <c r="HT208" s="105"/>
      <c r="HU208" s="105"/>
      <c r="HV208" s="105"/>
      <c r="HW208" s="105"/>
      <c r="HX208" s="105"/>
      <c r="HY208" s="105"/>
      <c r="HZ208" s="105"/>
      <c r="IA208" s="105"/>
      <c r="IB208" s="105"/>
    </row>
    <row r="209" spans="1:236" s="116" customFormat="1" ht="26.55" customHeight="1" x14ac:dyDescent="0.25">
      <c r="A209" s="79">
        <v>203</v>
      </c>
      <c r="B209" s="113"/>
      <c r="C209" s="113"/>
      <c r="D209" s="114"/>
      <c r="E209" s="114"/>
      <c r="F209" s="115"/>
      <c r="G209" s="123" t="s">
        <v>77</v>
      </c>
      <c r="H209" s="123" t="s">
        <v>77</v>
      </c>
      <c r="I209" s="123" t="s">
        <v>77</v>
      </c>
      <c r="J209" s="123" t="s">
        <v>77</v>
      </c>
      <c r="K209" s="123" t="s">
        <v>9</v>
      </c>
      <c r="L209" s="116" t="s">
        <v>8</v>
      </c>
      <c r="M209" s="116" t="s">
        <v>8</v>
      </c>
      <c r="N209" s="116" t="s">
        <v>8</v>
      </c>
      <c r="O209" s="116" t="s">
        <v>8</v>
      </c>
      <c r="P209" s="131" t="s">
        <v>77</v>
      </c>
      <c r="Q209" s="124" t="s">
        <v>35</v>
      </c>
      <c r="R209" s="174">
        <v>0</v>
      </c>
      <c r="S209" s="175" t="s">
        <v>59</v>
      </c>
      <c r="T209" s="175" t="s">
        <v>271</v>
      </c>
      <c r="U209" s="176" t="str">
        <f t="shared" si="156"/>
        <v>&lt; 30 mn</v>
      </c>
      <c r="V209" s="177" t="s">
        <v>32</v>
      </c>
      <c r="W209" s="178" t="s">
        <v>112</v>
      </c>
      <c r="X209" s="179">
        <f t="shared" si="165"/>
        <v>0</v>
      </c>
      <c r="Y209" s="179">
        <f t="shared" si="166"/>
        <v>0</v>
      </c>
      <c r="Z209" s="179">
        <f t="shared" si="167"/>
        <v>0</v>
      </c>
      <c r="AA209" s="179">
        <f t="shared" si="168"/>
        <v>0</v>
      </c>
      <c r="AB209" s="179">
        <f t="shared" si="169"/>
        <v>0</v>
      </c>
      <c r="AC209" s="179">
        <f t="shared" si="170"/>
        <v>0</v>
      </c>
      <c r="AD209" s="179">
        <f t="shared" si="171"/>
        <v>0</v>
      </c>
      <c r="AE209" s="179">
        <f t="shared" si="172"/>
        <v>0</v>
      </c>
      <c r="AF209" s="179">
        <f t="shared" si="173"/>
        <v>0</v>
      </c>
      <c r="AG209" s="179">
        <f t="shared" si="174"/>
        <v>0</v>
      </c>
      <c r="AH209" s="179">
        <f t="shared" si="175"/>
        <v>0</v>
      </c>
      <c r="AI209" s="179">
        <f t="shared" si="176"/>
        <v>0</v>
      </c>
      <c r="AJ209" s="180">
        <f t="shared" si="195"/>
        <v>0</v>
      </c>
      <c r="AK209" s="180">
        <f t="shared" si="196"/>
        <v>0</v>
      </c>
      <c r="AL209" s="180" t="str">
        <f t="shared" si="197"/>
        <v>0</v>
      </c>
      <c r="AM209" s="180" t="str">
        <f t="shared" si="204"/>
        <v>0</v>
      </c>
      <c r="AN209" s="180" t="str">
        <f t="shared" si="205"/>
        <v>0</v>
      </c>
      <c r="AO209" s="181" t="str">
        <f t="shared" si="198"/>
        <v>NON</v>
      </c>
      <c r="AP209" s="181" t="str">
        <f t="shared" si="164"/>
        <v>NON</v>
      </c>
      <c r="AQ209" s="181" t="str">
        <f t="shared" si="206"/>
        <v>NON</v>
      </c>
      <c r="AR209" s="181" t="str">
        <f t="shared" si="177"/>
        <v>NON</v>
      </c>
      <c r="AS209" s="182">
        <f t="shared" si="178"/>
        <v>0</v>
      </c>
      <c r="AT209" s="182">
        <f t="shared" si="179"/>
        <v>0</v>
      </c>
      <c r="AU209" s="182">
        <f t="shared" si="180"/>
        <v>0</v>
      </c>
      <c r="AV209" s="182">
        <f t="shared" si="181"/>
        <v>0</v>
      </c>
      <c r="AW209" s="182">
        <f t="shared" si="182"/>
        <v>1</v>
      </c>
      <c r="AX209" s="182">
        <f t="shared" si="183"/>
        <v>1</v>
      </c>
      <c r="AY209" s="182">
        <f t="shared" si="184"/>
        <v>1</v>
      </c>
      <c r="AZ209" s="182">
        <f t="shared" si="185"/>
        <v>1</v>
      </c>
      <c r="BA209" s="182">
        <f t="shared" si="186"/>
        <v>1</v>
      </c>
      <c r="BB209" s="183">
        <f t="shared" si="199"/>
        <v>0</v>
      </c>
      <c r="BC209" s="184">
        <f t="shared" si="157"/>
        <v>11</v>
      </c>
      <c r="BD209" s="184">
        <f t="shared" si="158"/>
        <v>11</v>
      </c>
      <c r="BE209" s="185">
        <f t="shared" si="159"/>
        <v>1</v>
      </c>
      <c r="BF209" s="185">
        <f t="shared" si="187"/>
        <v>1</v>
      </c>
      <c r="BG209" s="186">
        <f t="shared" si="200"/>
        <v>1</v>
      </c>
      <c r="BH209" s="187">
        <f t="shared" si="160"/>
        <v>1</v>
      </c>
      <c r="BI209" s="187">
        <f t="shared" si="161"/>
        <v>1</v>
      </c>
      <c r="BJ209" s="187" t="str">
        <f t="shared" si="162"/>
        <v>Faible</v>
      </c>
      <c r="BK209" s="187">
        <f t="shared" si="163"/>
        <v>1</v>
      </c>
      <c r="BL209" s="187">
        <f t="shared" si="188"/>
        <v>1</v>
      </c>
      <c r="BM209" s="187">
        <f t="shared" si="189"/>
        <v>0.5</v>
      </c>
      <c r="BN209" s="187">
        <f t="shared" si="190"/>
        <v>1</v>
      </c>
      <c r="BO209" s="186">
        <f t="shared" si="201"/>
        <v>0.5</v>
      </c>
      <c r="BP209" s="188" t="str">
        <f t="shared" si="202"/>
        <v>RISQUE MINIME</v>
      </c>
      <c r="BQ209" s="182">
        <f t="shared" si="191"/>
        <v>0</v>
      </c>
      <c r="BR209" s="182">
        <f t="shared" si="192"/>
        <v>0</v>
      </c>
      <c r="BS209" s="182">
        <f t="shared" si="193"/>
        <v>0</v>
      </c>
      <c r="BT209" s="182">
        <f t="shared" si="194"/>
        <v>0</v>
      </c>
      <c r="BU209" s="182">
        <f t="shared" si="203"/>
        <v>0</v>
      </c>
      <c r="BV209" s="159" t="str">
        <f t="shared" si="207"/>
        <v>NON</v>
      </c>
      <c r="BW209" s="105"/>
      <c r="BX209" s="105"/>
      <c r="BY209" s="105"/>
      <c r="BZ209" s="105"/>
      <c r="CA209" s="105"/>
      <c r="CB209" s="105"/>
      <c r="CC209" s="105"/>
      <c r="CD209" s="105"/>
      <c r="CE209" s="105"/>
      <c r="CF209" s="105"/>
      <c r="CG209" s="105"/>
      <c r="CH209" s="105"/>
      <c r="CI209" s="105"/>
      <c r="CJ209" s="105"/>
      <c r="CK209" s="105"/>
      <c r="CL209" s="105"/>
      <c r="CM209" s="105"/>
      <c r="CN209" s="105"/>
      <c r="CO209" s="105"/>
      <c r="CP209" s="105"/>
      <c r="CQ209" s="105"/>
      <c r="CR209" s="105"/>
      <c r="CS209" s="105"/>
      <c r="CT209" s="105"/>
      <c r="CU209" s="105"/>
      <c r="CV209" s="105"/>
      <c r="CW209" s="105"/>
      <c r="CX209" s="105"/>
      <c r="CY209" s="105"/>
      <c r="CZ209" s="105"/>
      <c r="DA209" s="105"/>
      <c r="DB209" s="105"/>
      <c r="DC209" s="105"/>
      <c r="DD209" s="105"/>
      <c r="DE209" s="105"/>
      <c r="DF209" s="105"/>
      <c r="DG209" s="105"/>
      <c r="DH209" s="105"/>
      <c r="DI209" s="105"/>
      <c r="DJ209" s="105"/>
      <c r="DK209" s="105"/>
      <c r="DL209" s="105"/>
      <c r="DM209" s="105"/>
      <c r="DN209" s="105"/>
      <c r="DO209" s="105"/>
      <c r="DP209" s="105"/>
      <c r="DQ209" s="105"/>
      <c r="DR209" s="105"/>
      <c r="DS209" s="105"/>
      <c r="DT209" s="105"/>
      <c r="DU209" s="105"/>
      <c r="DV209" s="105"/>
      <c r="DW209" s="105"/>
      <c r="DX209" s="105"/>
      <c r="DY209" s="105"/>
      <c r="DZ209" s="105"/>
      <c r="EA209" s="105"/>
      <c r="EB209" s="105"/>
      <c r="EC209" s="105"/>
      <c r="ED209" s="105"/>
      <c r="EE209" s="105"/>
      <c r="EF209" s="105"/>
      <c r="EG209" s="105"/>
      <c r="EH209" s="105"/>
      <c r="EI209" s="105"/>
      <c r="EJ209" s="105"/>
      <c r="EK209" s="105"/>
      <c r="EL209" s="105"/>
      <c r="EM209" s="105"/>
      <c r="EN209" s="105"/>
      <c r="EO209" s="105"/>
      <c r="EP209" s="105"/>
      <c r="EQ209" s="105"/>
      <c r="ER209" s="105"/>
      <c r="ES209" s="105"/>
      <c r="ET209" s="105"/>
      <c r="EU209" s="105"/>
      <c r="EV209" s="105"/>
      <c r="EW209" s="105"/>
      <c r="EX209" s="105"/>
      <c r="EY209" s="105"/>
      <c r="EZ209" s="105"/>
      <c r="FA209" s="105"/>
      <c r="FB209" s="105"/>
      <c r="FC209" s="105"/>
      <c r="FD209" s="105"/>
      <c r="FE209" s="105"/>
      <c r="FF209" s="105"/>
      <c r="FG209" s="105"/>
      <c r="FH209" s="105"/>
      <c r="FI209" s="105"/>
      <c r="FJ209" s="105"/>
      <c r="FK209" s="105"/>
      <c r="FL209" s="105"/>
      <c r="FM209" s="105"/>
      <c r="FN209" s="105"/>
      <c r="FO209" s="105"/>
      <c r="FP209" s="105"/>
      <c r="FQ209" s="105"/>
      <c r="FR209" s="105"/>
      <c r="FS209" s="105"/>
      <c r="FT209" s="105"/>
      <c r="FU209" s="105"/>
      <c r="FV209" s="105"/>
      <c r="FW209" s="105"/>
      <c r="FX209" s="105"/>
      <c r="FY209" s="105"/>
      <c r="FZ209" s="105"/>
      <c r="GA209" s="105"/>
      <c r="GB209" s="105"/>
      <c r="GC209" s="105"/>
      <c r="GD209" s="105"/>
      <c r="GE209" s="105"/>
      <c r="GF209" s="105"/>
      <c r="GG209" s="105"/>
      <c r="GH209" s="105"/>
      <c r="GI209" s="105"/>
      <c r="GJ209" s="105"/>
      <c r="GK209" s="105"/>
      <c r="GL209" s="105"/>
      <c r="GM209" s="105"/>
      <c r="GN209" s="105"/>
      <c r="GO209" s="105"/>
      <c r="GP209" s="105"/>
      <c r="GQ209" s="105"/>
      <c r="GR209" s="105"/>
      <c r="GS209" s="105"/>
      <c r="GT209" s="105"/>
      <c r="GU209" s="105"/>
      <c r="GV209" s="105"/>
      <c r="GW209" s="105"/>
      <c r="GX209" s="105"/>
      <c r="GY209" s="105"/>
      <c r="GZ209" s="105"/>
      <c r="HA209" s="105"/>
      <c r="HB209" s="105"/>
      <c r="HC209" s="105"/>
      <c r="HD209" s="105"/>
      <c r="HE209" s="105"/>
      <c r="HF209" s="105"/>
      <c r="HG209" s="105"/>
      <c r="HH209" s="105"/>
      <c r="HI209" s="105"/>
      <c r="HJ209" s="105"/>
      <c r="HK209" s="105"/>
      <c r="HL209" s="105"/>
      <c r="HM209" s="105"/>
      <c r="HN209" s="105"/>
      <c r="HO209" s="105"/>
      <c r="HP209" s="105"/>
      <c r="HQ209" s="105"/>
      <c r="HR209" s="105"/>
      <c r="HS209" s="105"/>
      <c r="HT209" s="105"/>
      <c r="HU209" s="105"/>
      <c r="HV209" s="105"/>
      <c r="HW209" s="105"/>
      <c r="HX209" s="105"/>
      <c r="HY209" s="105"/>
      <c r="HZ209" s="105"/>
      <c r="IA209" s="105"/>
      <c r="IB209" s="105"/>
    </row>
    <row r="210" spans="1:236" s="116" customFormat="1" ht="26.55" customHeight="1" x14ac:dyDescent="0.25">
      <c r="A210" s="79">
        <v>204</v>
      </c>
      <c r="B210" s="113"/>
      <c r="C210" s="113"/>
      <c r="D210" s="114"/>
      <c r="E210" s="114"/>
      <c r="F210" s="115"/>
      <c r="G210" s="123" t="s">
        <v>77</v>
      </c>
      <c r="H210" s="123" t="s">
        <v>77</v>
      </c>
      <c r="I210" s="123" t="s">
        <v>77</v>
      </c>
      <c r="J210" s="123" t="s">
        <v>77</v>
      </c>
      <c r="K210" s="123" t="s">
        <v>9</v>
      </c>
      <c r="L210" s="116" t="s">
        <v>8</v>
      </c>
      <c r="M210" s="116" t="s">
        <v>8</v>
      </c>
      <c r="N210" s="116" t="s">
        <v>8</v>
      </c>
      <c r="O210" s="116" t="s">
        <v>8</v>
      </c>
      <c r="P210" s="131" t="s">
        <v>77</v>
      </c>
      <c r="Q210" s="124" t="s">
        <v>35</v>
      </c>
      <c r="R210" s="174">
        <v>0</v>
      </c>
      <c r="S210" s="175" t="s">
        <v>59</v>
      </c>
      <c r="T210" s="175" t="s">
        <v>271</v>
      </c>
      <c r="U210" s="176" t="str">
        <f t="shared" si="156"/>
        <v>&lt; 30 mn</v>
      </c>
      <c r="V210" s="177" t="s">
        <v>32</v>
      </c>
      <c r="W210" s="178" t="s">
        <v>112</v>
      </c>
      <c r="X210" s="179">
        <f t="shared" si="165"/>
        <v>0</v>
      </c>
      <c r="Y210" s="179">
        <f t="shared" si="166"/>
        <v>0</v>
      </c>
      <c r="Z210" s="179">
        <f t="shared" si="167"/>
        <v>0</v>
      </c>
      <c r="AA210" s="179">
        <f t="shared" si="168"/>
        <v>0</v>
      </c>
      <c r="AB210" s="179">
        <f t="shared" si="169"/>
        <v>0</v>
      </c>
      <c r="AC210" s="179">
        <f t="shared" si="170"/>
        <v>0</v>
      </c>
      <c r="AD210" s="179">
        <f t="shared" si="171"/>
        <v>0</v>
      </c>
      <c r="AE210" s="179">
        <f t="shared" si="172"/>
        <v>0</v>
      </c>
      <c r="AF210" s="179">
        <f t="shared" si="173"/>
        <v>0</v>
      </c>
      <c r="AG210" s="179">
        <f t="shared" si="174"/>
        <v>0</v>
      </c>
      <c r="AH210" s="179">
        <f t="shared" si="175"/>
        <v>0</v>
      </c>
      <c r="AI210" s="179">
        <f t="shared" si="176"/>
        <v>0</v>
      </c>
      <c r="AJ210" s="180">
        <f t="shared" si="195"/>
        <v>0</v>
      </c>
      <c r="AK210" s="180">
        <f t="shared" si="196"/>
        <v>0</v>
      </c>
      <c r="AL210" s="180" t="str">
        <f t="shared" si="197"/>
        <v>0</v>
      </c>
      <c r="AM210" s="180" t="str">
        <f t="shared" si="204"/>
        <v>0</v>
      </c>
      <c r="AN210" s="180" t="str">
        <f t="shared" si="205"/>
        <v>0</v>
      </c>
      <c r="AO210" s="181" t="str">
        <f t="shared" si="198"/>
        <v>NON</v>
      </c>
      <c r="AP210" s="181" t="str">
        <f t="shared" si="164"/>
        <v>NON</v>
      </c>
      <c r="AQ210" s="181" t="str">
        <f t="shared" si="206"/>
        <v>NON</v>
      </c>
      <c r="AR210" s="181" t="str">
        <f t="shared" si="177"/>
        <v>NON</v>
      </c>
      <c r="AS210" s="182">
        <f t="shared" si="178"/>
        <v>0</v>
      </c>
      <c r="AT210" s="182">
        <f t="shared" si="179"/>
        <v>0</v>
      </c>
      <c r="AU210" s="182">
        <f t="shared" si="180"/>
        <v>0</v>
      </c>
      <c r="AV210" s="182">
        <f t="shared" si="181"/>
        <v>0</v>
      </c>
      <c r="AW210" s="182">
        <f t="shared" si="182"/>
        <v>1</v>
      </c>
      <c r="AX210" s="182">
        <f t="shared" si="183"/>
        <v>1</v>
      </c>
      <c r="AY210" s="182">
        <f t="shared" si="184"/>
        <v>1</v>
      </c>
      <c r="AZ210" s="182">
        <f t="shared" si="185"/>
        <v>1</v>
      </c>
      <c r="BA210" s="182">
        <f t="shared" si="186"/>
        <v>1</v>
      </c>
      <c r="BB210" s="183">
        <f t="shared" si="199"/>
        <v>0</v>
      </c>
      <c r="BC210" s="184">
        <f t="shared" si="157"/>
        <v>11</v>
      </c>
      <c r="BD210" s="184">
        <f t="shared" si="158"/>
        <v>11</v>
      </c>
      <c r="BE210" s="185">
        <f t="shared" si="159"/>
        <v>1</v>
      </c>
      <c r="BF210" s="185">
        <f t="shared" si="187"/>
        <v>1</v>
      </c>
      <c r="BG210" s="186">
        <f t="shared" si="200"/>
        <v>1</v>
      </c>
      <c r="BH210" s="187">
        <f t="shared" si="160"/>
        <v>1</v>
      </c>
      <c r="BI210" s="187">
        <f t="shared" si="161"/>
        <v>1</v>
      </c>
      <c r="BJ210" s="187" t="str">
        <f t="shared" si="162"/>
        <v>Faible</v>
      </c>
      <c r="BK210" s="187">
        <f t="shared" si="163"/>
        <v>1</v>
      </c>
      <c r="BL210" s="187">
        <f t="shared" si="188"/>
        <v>1</v>
      </c>
      <c r="BM210" s="187">
        <f t="shared" si="189"/>
        <v>0.5</v>
      </c>
      <c r="BN210" s="187">
        <f t="shared" si="190"/>
        <v>1</v>
      </c>
      <c r="BO210" s="186">
        <f t="shared" si="201"/>
        <v>0.5</v>
      </c>
      <c r="BP210" s="188" t="str">
        <f t="shared" si="202"/>
        <v>RISQUE MINIME</v>
      </c>
      <c r="BQ210" s="182">
        <f t="shared" si="191"/>
        <v>0</v>
      </c>
      <c r="BR210" s="182">
        <f t="shared" si="192"/>
        <v>0</v>
      </c>
      <c r="BS210" s="182">
        <f t="shared" si="193"/>
        <v>0</v>
      </c>
      <c r="BT210" s="182">
        <f t="shared" si="194"/>
        <v>0</v>
      </c>
      <c r="BU210" s="182">
        <f t="shared" si="203"/>
        <v>0</v>
      </c>
      <c r="BV210" s="159" t="str">
        <f t="shared" si="207"/>
        <v>NON</v>
      </c>
      <c r="BW210" s="105"/>
      <c r="BX210" s="105"/>
      <c r="BY210" s="105"/>
      <c r="BZ210" s="105"/>
      <c r="CA210" s="105"/>
      <c r="CB210" s="105"/>
      <c r="CC210" s="105"/>
      <c r="CD210" s="105"/>
      <c r="CE210" s="105"/>
      <c r="CF210" s="105"/>
      <c r="CG210" s="105"/>
      <c r="CH210" s="105"/>
      <c r="CI210" s="105"/>
      <c r="CJ210" s="105"/>
      <c r="CK210" s="105"/>
      <c r="CL210" s="105"/>
      <c r="CM210" s="105"/>
      <c r="CN210" s="105"/>
      <c r="CO210" s="105"/>
      <c r="CP210" s="105"/>
      <c r="CQ210" s="105"/>
      <c r="CR210" s="105"/>
      <c r="CS210" s="105"/>
      <c r="CT210" s="105"/>
      <c r="CU210" s="105"/>
      <c r="CV210" s="105"/>
      <c r="CW210" s="105"/>
      <c r="CX210" s="105"/>
      <c r="CY210" s="105"/>
      <c r="CZ210" s="105"/>
      <c r="DA210" s="105"/>
      <c r="DB210" s="105"/>
      <c r="DC210" s="105"/>
      <c r="DD210" s="105"/>
      <c r="DE210" s="105"/>
      <c r="DF210" s="105"/>
      <c r="DG210" s="105"/>
      <c r="DH210" s="105"/>
      <c r="DI210" s="105"/>
      <c r="DJ210" s="105"/>
      <c r="DK210" s="105"/>
      <c r="DL210" s="105"/>
      <c r="DM210" s="105"/>
      <c r="DN210" s="105"/>
      <c r="DO210" s="105"/>
      <c r="DP210" s="105"/>
      <c r="DQ210" s="105"/>
      <c r="DR210" s="105"/>
      <c r="DS210" s="105"/>
      <c r="DT210" s="105"/>
      <c r="DU210" s="105"/>
      <c r="DV210" s="105"/>
      <c r="DW210" s="105"/>
      <c r="DX210" s="105"/>
      <c r="DY210" s="105"/>
      <c r="DZ210" s="105"/>
      <c r="EA210" s="105"/>
      <c r="EB210" s="105"/>
      <c r="EC210" s="105"/>
      <c r="ED210" s="105"/>
      <c r="EE210" s="105"/>
      <c r="EF210" s="105"/>
      <c r="EG210" s="105"/>
      <c r="EH210" s="105"/>
      <c r="EI210" s="105"/>
      <c r="EJ210" s="105"/>
      <c r="EK210" s="105"/>
      <c r="EL210" s="105"/>
      <c r="EM210" s="105"/>
      <c r="EN210" s="105"/>
      <c r="EO210" s="105"/>
      <c r="EP210" s="105"/>
      <c r="EQ210" s="105"/>
      <c r="ER210" s="105"/>
      <c r="ES210" s="105"/>
      <c r="ET210" s="105"/>
      <c r="EU210" s="105"/>
      <c r="EV210" s="105"/>
      <c r="EW210" s="105"/>
      <c r="EX210" s="105"/>
      <c r="EY210" s="105"/>
      <c r="EZ210" s="105"/>
      <c r="FA210" s="105"/>
      <c r="FB210" s="105"/>
      <c r="FC210" s="105"/>
      <c r="FD210" s="105"/>
      <c r="FE210" s="105"/>
      <c r="FF210" s="105"/>
      <c r="FG210" s="105"/>
      <c r="FH210" s="105"/>
      <c r="FI210" s="105"/>
      <c r="FJ210" s="105"/>
      <c r="FK210" s="105"/>
      <c r="FL210" s="105"/>
      <c r="FM210" s="105"/>
      <c r="FN210" s="105"/>
      <c r="FO210" s="105"/>
      <c r="FP210" s="105"/>
      <c r="FQ210" s="105"/>
      <c r="FR210" s="105"/>
      <c r="FS210" s="105"/>
      <c r="FT210" s="105"/>
      <c r="FU210" s="105"/>
      <c r="FV210" s="105"/>
      <c r="FW210" s="105"/>
      <c r="FX210" s="105"/>
      <c r="FY210" s="105"/>
      <c r="FZ210" s="105"/>
      <c r="GA210" s="105"/>
      <c r="GB210" s="105"/>
      <c r="GC210" s="105"/>
      <c r="GD210" s="105"/>
      <c r="GE210" s="105"/>
      <c r="GF210" s="105"/>
      <c r="GG210" s="105"/>
      <c r="GH210" s="105"/>
      <c r="GI210" s="105"/>
      <c r="GJ210" s="105"/>
      <c r="GK210" s="105"/>
      <c r="GL210" s="105"/>
      <c r="GM210" s="105"/>
      <c r="GN210" s="105"/>
      <c r="GO210" s="105"/>
      <c r="GP210" s="105"/>
      <c r="GQ210" s="105"/>
      <c r="GR210" s="105"/>
      <c r="GS210" s="105"/>
      <c r="GT210" s="105"/>
      <c r="GU210" s="105"/>
      <c r="GV210" s="105"/>
      <c r="GW210" s="105"/>
      <c r="GX210" s="105"/>
      <c r="GY210" s="105"/>
      <c r="GZ210" s="105"/>
      <c r="HA210" s="105"/>
      <c r="HB210" s="105"/>
      <c r="HC210" s="105"/>
      <c r="HD210" s="105"/>
      <c r="HE210" s="105"/>
      <c r="HF210" s="105"/>
      <c r="HG210" s="105"/>
      <c r="HH210" s="105"/>
      <c r="HI210" s="105"/>
      <c r="HJ210" s="105"/>
      <c r="HK210" s="105"/>
      <c r="HL210" s="105"/>
      <c r="HM210" s="105"/>
      <c r="HN210" s="105"/>
      <c r="HO210" s="105"/>
      <c r="HP210" s="105"/>
      <c r="HQ210" s="105"/>
      <c r="HR210" s="105"/>
      <c r="HS210" s="105"/>
      <c r="HT210" s="105"/>
      <c r="HU210" s="105"/>
      <c r="HV210" s="105"/>
      <c r="HW210" s="105"/>
      <c r="HX210" s="105"/>
      <c r="HY210" s="105"/>
      <c r="HZ210" s="105"/>
      <c r="IA210" s="105"/>
      <c r="IB210" s="105"/>
    </row>
    <row r="211" spans="1:236" s="116" customFormat="1" ht="26.55" customHeight="1" x14ac:dyDescent="0.25">
      <c r="A211" s="79">
        <v>205</v>
      </c>
      <c r="B211" s="113"/>
      <c r="C211" s="113"/>
      <c r="D211" s="114"/>
      <c r="E211" s="114"/>
      <c r="F211" s="115"/>
      <c r="G211" s="123" t="s">
        <v>77</v>
      </c>
      <c r="H211" s="123" t="s">
        <v>77</v>
      </c>
      <c r="I211" s="123" t="s">
        <v>77</v>
      </c>
      <c r="J211" s="123" t="s">
        <v>77</v>
      </c>
      <c r="K211" s="123" t="s">
        <v>9</v>
      </c>
      <c r="L211" s="116" t="s">
        <v>8</v>
      </c>
      <c r="M211" s="116" t="s">
        <v>8</v>
      </c>
      <c r="N211" s="116" t="s">
        <v>8</v>
      </c>
      <c r="O211" s="116" t="s">
        <v>8</v>
      </c>
      <c r="P211" s="131" t="s">
        <v>77</v>
      </c>
      <c r="Q211" s="124" t="s">
        <v>35</v>
      </c>
      <c r="R211" s="174">
        <v>0</v>
      </c>
      <c r="S211" s="175" t="s">
        <v>59</v>
      </c>
      <c r="T211" s="175" t="s">
        <v>271</v>
      </c>
      <c r="U211" s="176" t="str">
        <f t="shared" si="156"/>
        <v>&lt; 30 mn</v>
      </c>
      <c r="V211" s="177" t="s">
        <v>32</v>
      </c>
      <c r="W211" s="178" t="s">
        <v>112</v>
      </c>
      <c r="X211" s="179">
        <f t="shared" si="165"/>
        <v>0</v>
      </c>
      <c r="Y211" s="179">
        <f t="shared" si="166"/>
        <v>0</v>
      </c>
      <c r="Z211" s="179">
        <f t="shared" si="167"/>
        <v>0</v>
      </c>
      <c r="AA211" s="179">
        <f t="shared" si="168"/>
        <v>0</v>
      </c>
      <c r="AB211" s="179">
        <f t="shared" si="169"/>
        <v>0</v>
      </c>
      <c r="AC211" s="179">
        <f t="shared" si="170"/>
        <v>0</v>
      </c>
      <c r="AD211" s="179">
        <f t="shared" si="171"/>
        <v>0</v>
      </c>
      <c r="AE211" s="179">
        <f t="shared" si="172"/>
        <v>0</v>
      </c>
      <c r="AF211" s="179">
        <f t="shared" si="173"/>
        <v>0</v>
      </c>
      <c r="AG211" s="179">
        <f t="shared" si="174"/>
        <v>0</v>
      </c>
      <c r="AH211" s="179">
        <f t="shared" si="175"/>
        <v>0</v>
      </c>
      <c r="AI211" s="179">
        <f t="shared" si="176"/>
        <v>0</v>
      </c>
      <c r="AJ211" s="180">
        <f t="shared" si="195"/>
        <v>0</v>
      </c>
      <c r="AK211" s="180">
        <f t="shared" si="196"/>
        <v>0</v>
      </c>
      <c r="AL211" s="180" t="str">
        <f t="shared" si="197"/>
        <v>0</v>
      </c>
      <c r="AM211" s="180" t="str">
        <f t="shared" si="204"/>
        <v>0</v>
      </c>
      <c r="AN211" s="180" t="str">
        <f t="shared" si="205"/>
        <v>0</v>
      </c>
      <c r="AO211" s="181" t="str">
        <f t="shared" si="198"/>
        <v>NON</v>
      </c>
      <c r="AP211" s="181" t="str">
        <f t="shared" si="164"/>
        <v>NON</v>
      </c>
      <c r="AQ211" s="181" t="str">
        <f t="shared" si="206"/>
        <v>NON</v>
      </c>
      <c r="AR211" s="181" t="str">
        <f t="shared" si="177"/>
        <v>NON</v>
      </c>
      <c r="AS211" s="182">
        <f t="shared" si="178"/>
        <v>0</v>
      </c>
      <c r="AT211" s="182">
        <f t="shared" si="179"/>
        <v>0</v>
      </c>
      <c r="AU211" s="182">
        <f t="shared" si="180"/>
        <v>0</v>
      </c>
      <c r="AV211" s="182">
        <f t="shared" si="181"/>
        <v>0</v>
      </c>
      <c r="AW211" s="182">
        <f t="shared" si="182"/>
        <v>1</v>
      </c>
      <c r="AX211" s="182">
        <f t="shared" si="183"/>
        <v>1</v>
      </c>
      <c r="AY211" s="182">
        <f t="shared" si="184"/>
        <v>1</v>
      </c>
      <c r="AZ211" s="182">
        <f t="shared" si="185"/>
        <v>1</v>
      </c>
      <c r="BA211" s="182">
        <f t="shared" si="186"/>
        <v>1</v>
      </c>
      <c r="BB211" s="183">
        <f t="shared" si="199"/>
        <v>0</v>
      </c>
      <c r="BC211" s="184">
        <f t="shared" si="157"/>
        <v>11</v>
      </c>
      <c r="BD211" s="184">
        <f t="shared" si="158"/>
        <v>11</v>
      </c>
      <c r="BE211" s="185">
        <f t="shared" si="159"/>
        <v>1</v>
      </c>
      <c r="BF211" s="185">
        <f t="shared" si="187"/>
        <v>1</v>
      </c>
      <c r="BG211" s="186">
        <f t="shared" si="200"/>
        <v>1</v>
      </c>
      <c r="BH211" s="187">
        <f t="shared" si="160"/>
        <v>1</v>
      </c>
      <c r="BI211" s="187">
        <f t="shared" si="161"/>
        <v>1</v>
      </c>
      <c r="BJ211" s="187" t="str">
        <f t="shared" si="162"/>
        <v>Faible</v>
      </c>
      <c r="BK211" s="187">
        <f t="shared" si="163"/>
        <v>1</v>
      </c>
      <c r="BL211" s="187">
        <f t="shared" si="188"/>
        <v>1</v>
      </c>
      <c r="BM211" s="187">
        <f t="shared" si="189"/>
        <v>0.5</v>
      </c>
      <c r="BN211" s="187">
        <f t="shared" si="190"/>
        <v>1</v>
      </c>
      <c r="BO211" s="186">
        <f t="shared" si="201"/>
        <v>0.5</v>
      </c>
      <c r="BP211" s="188" t="str">
        <f t="shared" si="202"/>
        <v>RISQUE MINIME</v>
      </c>
      <c r="BQ211" s="182">
        <f t="shared" si="191"/>
        <v>0</v>
      </c>
      <c r="BR211" s="182">
        <f t="shared" si="192"/>
        <v>0</v>
      </c>
      <c r="BS211" s="182">
        <f t="shared" si="193"/>
        <v>0</v>
      </c>
      <c r="BT211" s="182">
        <f t="shared" si="194"/>
        <v>0</v>
      </c>
      <c r="BU211" s="182">
        <f t="shared" si="203"/>
        <v>0</v>
      </c>
      <c r="BV211" s="159" t="str">
        <f t="shared" si="207"/>
        <v>NON</v>
      </c>
      <c r="BW211" s="105"/>
      <c r="BX211" s="105"/>
      <c r="BY211" s="105"/>
      <c r="BZ211" s="105"/>
      <c r="CA211" s="105"/>
      <c r="CB211" s="105"/>
      <c r="CC211" s="105"/>
      <c r="CD211" s="105"/>
      <c r="CE211" s="105"/>
      <c r="CF211" s="105"/>
      <c r="CG211" s="105"/>
      <c r="CH211" s="105"/>
      <c r="CI211" s="105"/>
      <c r="CJ211" s="105"/>
      <c r="CK211" s="105"/>
      <c r="CL211" s="105"/>
      <c r="CM211" s="105"/>
      <c r="CN211" s="105"/>
      <c r="CO211" s="105"/>
      <c r="CP211" s="105"/>
      <c r="CQ211" s="105"/>
      <c r="CR211" s="105"/>
      <c r="CS211" s="105"/>
      <c r="CT211" s="105"/>
      <c r="CU211" s="105"/>
      <c r="CV211" s="105"/>
      <c r="CW211" s="105"/>
      <c r="CX211" s="105"/>
      <c r="CY211" s="105"/>
      <c r="CZ211" s="105"/>
      <c r="DA211" s="105"/>
      <c r="DB211" s="105"/>
      <c r="DC211" s="105"/>
      <c r="DD211" s="105"/>
      <c r="DE211" s="105"/>
      <c r="DF211" s="105"/>
      <c r="DG211" s="105"/>
      <c r="DH211" s="105"/>
      <c r="DI211" s="105"/>
      <c r="DJ211" s="105"/>
      <c r="DK211" s="105"/>
      <c r="DL211" s="105"/>
      <c r="DM211" s="105"/>
      <c r="DN211" s="105"/>
      <c r="DO211" s="105"/>
      <c r="DP211" s="105"/>
      <c r="DQ211" s="105"/>
      <c r="DR211" s="105"/>
      <c r="DS211" s="105"/>
      <c r="DT211" s="105"/>
      <c r="DU211" s="105"/>
      <c r="DV211" s="105"/>
      <c r="DW211" s="105"/>
      <c r="DX211" s="105"/>
      <c r="DY211" s="105"/>
      <c r="DZ211" s="105"/>
      <c r="EA211" s="105"/>
      <c r="EB211" s="105"/>
      <c r="EC211" s="105"/>
      <c r="ED211" s="105"/>
      <c r="EE211" s="105"/>
      <c r="EF211" s="105"/>
      <c r="EG211" s="105"/>
      <c r="EH211" s="105"/>
      <c r="EI211" s="105"/>
      <c r="EJ211" s="105"/>
      <c r="EK211" s="105"/>
      <c r="EL211" s="105"/>
      <c r="EM211" s="105"/>
      <c r="EN211" s="105"/>
      <c r="EO211" s="105"/>
      <c r="EP211" s="105"/>
      <c r="EQ211" s="105"/>
      <c r="ER211" s="105"/>
      <c r="ES211" s="105"/>
      <c r="ET211" s="105"/>
      <c r="EU211" s="105"/>
      <c r="EV211" s="105"/>
      <c r="EW211" s="105"/>
      <c r="EX211" s="105"/>
      <c r="EY211" s="105"/>
      <c r="EZ211" s="105"/>
      <c r="FA211" s="105"/>
      <c r="FB211" s="105"/>
      <c r="FC211" s="105"/>
      <c r="FD211" s="105"/>
      <c r="FE211" s="105"/>
      <c r="FF211" s="105"/>
      <c r="FG211" s="105"/>
      <c r="FH211" s="105"/>
      <c r="FI211" s="105"/>
      <c r="FJ211" s="105"/>
      <c r="FK211" s="105"/>
      <c r="FL211" s="105"/>
      <c r="FM211" s="105"/>
      <c r="FN211" s="105"/>
      <c r="FO211" s="105"/>
      <c r="FP211" s="105"/>
      <c r="FQ211" s="105"/>
      <c r="FR211" s="105"/>
      <c r="FS211" s="105"/>
      <c r="FT211" s="105"/>
      <c r="FU211" s="105"/>
      <c r="FV211" s="105"/>
      <c r="FW211" s="105"/>
      <c r="FX211" s="105"/>
      <c r="FY211" s="105"/>
      <c r="FZ211" s="105"/>
      <c r="GA211" s="105"/>
      <c r="GB211" s="105"/>
      <c r="GC211" s="105"/>
      <c r="GD211" s="105"/>
      <c r="GE211" s="105"/>
      <c r="GF211" s="105"/>
      <c r="GG211" s="105"/>
      <c r="GH211" s="105"/>
      <c r="GI211" s="105"/>
      <c r="GJ211" s="105"/>
      <c r="GK211" s="105"/>
      <c r="GL211" s="105"/>
      <c r="GM211" s="105"/>
      <c r="GN211" s="105"/>
      <c r="GO211" s="105"/>
      <c r="GP211" s="105"/>
      <c r="GQ211" s="105"/>
      <c r="GR211" s="105"/>
      <c r="GS211" s="105"/>
      <c r="GT211" s="105"/>
      <c r="GU211" s="105"/>
      <c r="GV211" s="105"/>
      <c r="GW211" s="105"/>
      <c r="GX211" s="105"/>
      <c r="GY211" s="105"/>
      <c r="GZ211" s="105"/>
      <c r="HA211" s="105"/>
      <c r="HB211" s="105"/>
      <c r="HC211" s="105"/>
      <c r="HD211" s="105"/>
      <c r="HE211" s="105"/>
      <c r="HF211" s="105"/>
      <c r="HG211" s="105"/>
      <c r="HH211" s="105"/>
      <c r="HI211" s="105"/>
      <c r="HJ211" s="105"/>
      <c r="HK211" s="105"/>
      <c r="HL211" s="105"/>
      <c r="HM211" s="105"/>
      <c r="HN211" s="105"/>
      <c r="HO211" s="105"/>
      <c r="HP211" s="105"/>
      <c r="HQ211" s="105"/>
      <c r="HR211" s="105"/>
      <c r="HS211" s="105"/>
      <c r="HT211" s="105"/>
      <c r="HU211" s="105"/>
      <c r="HV211" s="105"/>
      <c r="HW211" s="105"/>
      <c r="HX211" s="105"/>
      <c r="HY211" s="105"/>
      <c r="HZ211" s="105"/>
      <c r="IA211" s="105"/>
      <c r="IB211" s="105"/>
    </row>
    <row r="212" spans="1:236" s="116" customFormat="1" ht="26.55" customHeight="1" x14ac:dyDescent="0.25">
      <c r="A212" s="79">
        <v>206</v>
      </c>
      <c r="B212" s="113"/>
      <c r="C212" s="113"/>
      <c r="D212" s="114"/>
      <c r="E212" s="114"/>
      <c r="F212" s="115"/>
      <c r="G212" s="123" t="s">
        <v>77</v>
      </c>
      <c r="H212" s="123" t="s">
        <v>77</v>
      </c>
      <c r="I212" s="123" t="s">
        <v>77</v>
      </c>
      <c r="J212" s="123" t="s">
        <v>77</v>
      </c>
      <c r="K212" s="123" t="s">
        <v>9</v>
      </c>
      <c r="L212" s="116" t="s">
        <v>8</v>
      </c>
      <c r="M212" s="116" t="s">
        <v>8</v>
      </c>
      <c r="N212" s="116" t="s">
        <v>8</v>
      </c>
      <c r="O212" s="116" t="s">
        <v>8</v>
      </c>
      <c r="P212" s="131" t="s">
        <v>77</v>
      </c>
      <c r="Q212" s="124" t="s">
        <v>35</v>
      </c>
      <c r="R212" s="174">
        <v>0</v>
      </c>
      <c r="S212" s="175" t="s">
        <v>59</v>
      </c>
      <c r="T212" s="175" t="s">
        <v>271</v>
      </c>
      <c r="U212" s="176" t="str">
        <f t="shared" si="156"/>
        <v>&lt; 30 mn</v>
      </c>
      <c r="V212" s="177" t="s">
        <v>32</v>
      </c>
      <c r="W212" s="178" t="s">
        <v>112</v>
      </c>
      <c r="X212" s="179">
        <f t="shared" si="165"/>
        <v>0</v>
      </c>
      <c r="Y212" s="179">
        <f t="shared" si="166"/>
        <v>0</v>
      </c>
      <c r="Z212" s="179">
        <f t="shared" si="167"/>
        <v>0</v>
      </c>
      <c r="AA212" s="179">
        <f t="shared" si="168"/>
        <v>0</v>
      </c>
      <c r="AB212" s="179">
        <f t="shared" si="169"/>
        <v>0</v>
      </c>
      <c r="AC212" s="179">
        <f t="shared" si="170"/>
        <v>0</v>
      </c>
      <c r="AD212" s="179">
        <f t="shared" si="171"/>
        <v>0</v>
      </c>
      <c r="AE212" s="179">
        <f t="shared" si="172"/>
        <v>0</v>
      </c>
      <c r="AF212" s="179">
        <f t="shared" si="173"/>
        <v>0</v>
      </c>
      <c r="AG212" s="179">
        <f t="shared" si="174"/>
        <v>0</v>
      </c>
      <c r="AH212" s="179">
        <f t="shared" si="175"/>
        <v>0</v>
      </c>
      <c r="AI212" s="179">
        <f t="shared" si="176"/>
        <v>0</v>
      </c>
      <c r="AJ212" s="180">
        <f t="shared" si="195"/>
        <v>0</v>
      </c>
      <c r="AK212" s="180">
        <f t="shared" si="196"/>
        <v>0</v>
      </c>
      <c r="AL212" s="180" t="str">
        <f t="shared" si="197"/>
        <v>0</v>
      </c>
      <c r="AM212" s="180" t="str">
        <f t="shared" si="204"/>
        <v>0</v>
      </c>
      <c r="AN212" s="180" t="str">
        <f t="shared" si="205"/>
        <v>0</v>
      </c>
      <c r="AO212" s="181" t="str">
        <f t="shared" si="198"/>
        <v>NON</v>
      </c>
      <c r="AP212" s="181" t="str">
        <f t="shared" si="164"/>
        <v>NON</v>
      </c>
      <c r="AQ212" s="181" t="str">
        <f t="shared" si="206"/>
        <v>NON</v>
      </c>
      <c r="AR212" s="181" t="str">
        <f t="shared" si="177"/>
        <v>NON</v>
      </c>
      <c r="AS212" s="182">
        <f t="shared" si="178"/>
        <v>0</v>
      </c>
      <c r="AT212" s="182">
        <f t="shared" si="179"/>
        <v>0</v>
      </c>
      <c r="AU212" s="182">
        <f t="shared" si="180"/>
        <v>0</v>
      </c>
      <c r="AV212" s="182">
        <f t="shared" si="181"/>
        <v>0</v>
      </c>
      <c r="AW212" s="182">
        <f t="shared" si="182"/>
        <v>1</v>
      </c>
      <c r="AX212" s="182">
        <f t="shared" si="183"/>
        <v>1</v>
      </c>
      <c r="AY212" s="182">
        <f t="shared" si="184"/>
        <v>1</v>
      </c>
      <c r="AZ212" s="182">
        <f t="shared" si="185"/>
        <v>1</v>
      </c>
      <c r="BA212" s="182">
        <f t="shared" si="186"/>
        <v>1</v>
      </c>
      <c r="BB212" s="183">
        <f t="shared" si="199"/>
        <v>0</v>
      </c>
      <c r="BC212" s="184">
        <f t="shared" si="157"/>
        <v>11</v>
      </c>
      <c r="BD212" s="184">
        <f t="shared" si="158"/>
        <v>11</v>
      </c>
      <c r="BE212" s="185">
        <f t="shared" si="159"/>
        <v>1</v>
      </c>
      <c r="BF212" s="185">
        <f t="shared" si="187"/>
        <v>1</v>
      </c>
      <c r="BG212" s="186">
        <f t="shared" si="200"/>
        <v>1</v>
      </c>
      <c r="BH212" s="187">
        <f t="shared" si="160"/>
        <v>1</v>
      </c>
      <c r="BI212" s="187">
        <f t="shared" si="161"/>
        <v>1</v>
      </c>
      <c r="BJ212" s="187" t="str">
        <f t="shared" si="162"/>
        <v>Faible</v>
      </c>
      <c r="BK212" s="187">
        <f t="shared" si="163"/>
        <v>1</v>
      </c>
      <c r="BL212" s="187">
        <f t="shared" si="188"/>
        <v>1</v>
      </c>
      <c r="BM212" s="187">
        <f t="shared" si="189"/>
        <v>0.5</v>
      </c>
      <c r="BN212" s="187">
        <f t="shared" si="190"/>
        <v>1</v>
      </c>
      <c r="BO212" s="186">
        <f t="shared" si="201"/>
        <v>0.5</v>
      </c>
      <c r="BP212" s="188" t="str">
        <f t="shared" si="202"/>
        <v>RISQUE MINIME</v>
      </c>
      <c r="BQ212" s="182">
        <f t="shared" si="191"/>
        <v>0</v>
      </c>
      <c r="BR212" s="182">
        <f t="shared" si="192"/>
        <v>0</v>
      </c>
      <c r="BS212" s="182">
        <f t="shared" si="193"/>
        <v>0</v>
      </c>
      <c r="BT212" s="182">
        <f t="shared" si="194"/>
        <v>0</v>
      </c>
      <c r="BU212" s="182">
        <f t="shared" si="203"/>
        <v>0</v>
      </c>
      <c r="BV212" s="159" t="str">
        <f t="shared" si="207"/>
        <v>NON</v>
      </c>
      <c r="BW212" s="105"/>
      <c r="BX212" s="105"/>
      <c r="BY212" s="105"/>
      <c r="BZ212" s="105"/>
      <c r="CA212" s="105"/>
      <c r="CB212" s="105"/>
      <c r="CC212" s="105"/>
      <c r="CD212" s="105"/>
      <c r="CE212" s="105"/>
      <c r="CF212" s="105"/>
      <c r="CG212" s="105"/>
      <c r="CH212" s="105"/>
      <c r="CI212" s="105"/>
      <c r="CJ212" s="105"/>
      <c r="CK212" s="105"/>
      <c r="CL212" s="105"/>
      <c r="CM212" s="105"/>
      <c r="CN212" s="105"/>
      <c r="CO212" s="105"/>
      <c r="CP212" s="105"/>
      <c r="CQ212" s="105"/>
      <c r="CR212" s="105"/>
      <c r="CS212" s="105"/>
      <c r="CT212" s="105"/>
      <c r="CU212" s="105"/>
      <c r="CV212" s="105"/>
      <c r="CW212" s="105"/>
      <c r="CX212" s="105"/>
      <c r="CY212" s="105"/>
      <c r="CZ212" s="105"/>
      <c r="DA212" s="105"/>
      <c r="DB212" s="105"/>
      <c r="DC212" s="105"/>
      <c r="DD212" s="105"/>
      <c r="DE212" s="105"/>
      <c r="DF212" s="105"/>
      <c r="DG212" s="105"/>
      <c r="DH212" s="105"/>
      <c r="DI212" s="105"/>
      <c r="DJ212" s="105"/>
      <c r="DK212" s="105"/>
      <c r="DL212" s="105"/>
      <c r="DM212" s="105"/>
      <c r="DN212" s="105"/>
      <c r="DO212" s="105"/>
      <c r="DP212" s="105"/>
      <c r="DQ212" s="105"/>
      <c r="DR212" s="105"/>
      <c r="DS212" s="105"/>
      <c r="DT212" s="105"/>
      <c r="DU212" s="105"/>
      <c r="DV212" s="105"/>
      <c r="DW212" s="105"/>
      <c r="DX212" s="105"/>
      <c r="DY212" s="105"/>
      <c r="DZ212" s="105"/>
      <c r="EA212" s="105"/>
      <c r="EB212" s="105"/>
      <c r="EC212" s="105"/>
      <c r="ED212" s="105"/>
      <c r="EE212" s="105"/>
      <c r="EF212" s="105"/>
      <c r="EG212" s="105"/>
      <c r="EH212" s="105"/>
      <c r="EI212" s="105"/>
      <c r="EJ212" s="105"/>
      <c r="EK212" s="105"/>
      <c r="EL212" s="105"/>
      <c r="EM212" s="105"/>
      <c r="EN212" s="105"/>
      <c r="EO212" s="105"/>
      <c r="EP212" s="105"/>
      <c r="EQ212" s="105"/>
      <c r="ER212" s="105"/>
      <c r="ES212" s="105"/>
      <c r="ET212" s="105"/>
      <c r="EU212" s="105"/>
      <c r="EV212" s="105"/>
      <c r="EW212" s="105"/>
      <c r="EX212" s="105"/>
      <c r="EY212" s="105"/>
      <c r="EZ212" s="105"/>
      <c r="FA212" s="105"/>
      <c r="FB212" s="105"/>
      <c r="FC212" s="105"/>
      <c r="FD212" s="105"/>
      <c r="FE212" s="105"/>
      <c r="FF212" s="105"/>
      <c r="FG212" s="105"/>
      <c r="FH212" s="105"/>
      <c r="FI212" s="105"/>
      <c r="FJ212" s="105"/>
      <c r="FK212" s="105"/>
      <c r="FL212" s="105"/>
      <c r="FM212" s="105"/>
      <c r="FN212" s="105"/>
      <c r="FO212" s="105"/>
      <c r="FP212" s="105"/>
      <c r="FQ212" s="105"/>
      <c r="FR212" s="105"/>
      <c r="FS212" s="105"/>
      <c r="FT212" s="105"/>
      <c r="FU212" s="105"/>
      <c r="FV212" s="105"/>
      <c r="FW212" s="105"/>
      <c r="FX212" s="105"/>
      <c r="FY212" s="105"/>
      <c r="FZ212" s="105"/>
      <c r="GA212" s="105"/>
      <c r="GB212" s="105"/>
      <c r="GC212" s="105"/>
      <c r="GD212" s="105"/>
      <c r="GE212" s="105"/>
      <c r="GF212" s="105"/>
      <c r="GG212" s="105"/>
      <c r="GH212" s="105"/>
      <c r="GI212" s="105"/>
      <c r="GJ212" s="105"/>
      <c r="GK212" s="105"/>
      <c r="GL212" s="105"/>
      <c r="GM212" s="105"/>
      <c r="GN212" s="105"/>
      <c r="GO212" s="105"/>
      <c r="GP212" s="105"/>
      <c r="GQ212" s="105"/>
      <c r="GR212" s="105"/>
      <c r="GS212" s="105"/>
      <c r="GT212" s="105"/>
      <c r="GU212" s="105"/>
      <c r="GV212" s="105"/>
      <c r="GW212" s="105"/>
      <c r="GX212" s="105"/>
      <c r="GY212" s="105"/>
      <c r="GZ212" s="105"/>
      <c r="HA212" s="105"/>
      <c r="HB212" s="105"/>
      <c r="HC212" s="105"/>
      <c r="HD212" s="105"/>
      <c r="HE212" s="105"/>
      <c r="HF212" s="105"/>
      <c r="HG212" s="105"/>
      <c r="HH212" s="105"/>
      <c r="HI212" s="105"/>
      <c r="HJ212" s="105"/>
      <c r="HK212" s="105"/>
      <c r="HL212" s="105"/>
      <c r="HM212" s="105"/>
      <c r="HN212" s="105"/>
      <c r="HO212" s="105"/>
      <c r="HP212" s="105"/>
      <c r="HQ212" s="105"/>
      <c r="HR212" s="105"/>
      <c r="HS212" s="105"/>
      <c r="HT212" s="105"/>
      <c r="HU212" s="105"/>
      <c r="HV212" s="105"/>
      <c r="HW212" s="105"/>
      <c r="HX212" s="105"/>
      <c r="HY212" s="105"/>
      <c r="HZ212" s="105"/>
      <c r="IA212" s="105"/>
      <c r="IB212" s="105"/>
    </row>
    <row r="213" spans="1:236" s="116" customFormat="1" ht="26.55" customHeight="1" x14ac:dyDescent="0.25">
      <c r="A213" s="79">
        <v>207</v>
      </c>
      <c r="B213" s="113"/>
      <c r="C213" s="113"/>
      <c r="D213" s="114"/>
      <c r="E213" s="114"/>
      <c r="F213" s="115"/>
      <c r="G213" s="123" t="s">
        <v>77</v>
      </c>
      <c r="H213" s="123" t="s">
        <v>77</v>
      </c>
      <c r="I213" s="123" t="s">
        <v>77</v>
      </c>
      <c r="J213" s="123" t="s">
        <v>77</v>
      </c>
      <c r="K213" s="123" t="s">
        <v>9</v>
      </c>
      <c r="L213" s="116" t="s">
        <v>8</v>
      </c>
      <c r="M213" s="116" t="s">
        <v>8</v>
      </c>
      <c r="N213" s="116" t="s">
        <v>8</v>
      </c>
      <c r="O213" s="116" t="s">
        <v>8</v>
      </c>
      <c r="P213" s="131" t="s">
        <v>77</v>
      </c>
      <c r="Q213" s="124" t="s">
        <v>35</v>
      </c>
      <c r="R213" s="174">
        <v>0</v>
      </c>
      <c r="S213" s="175" t="s">
        <v>59</v>
      </c>
      <c r="T213" s="175" t="s">
        <v>271</v>
      </c>
      <c r="U213" s="176" t="str">
        <f t="shared" si="156"/>
        <v>&lt; 30 mn</v>
      </c>
      <c r="V213" s="177" t="s">
        <v>32</v>
      </c>
      <c r="W213" s="178" t="s">
        <v>112</v>
      </c>
      <c r="X213" s="179">
        <f t="shared" si="165"/>
        <v>0</v>
      </c>
      <c r="Y213" s="179">
        <f t="shared" si="166"/>
        <v>0</v>
      </c>
      <c r="Z213" s="179">
        <f t="shared" si="167"/>
        <v>0</v>
      </c>
      <c r="AA213" s="179">
        <f t="shared" si="168"/>
        <v>0</v>
      </c>
      <c r="AB213" s="179">
        <f t="shared" si="169"/>
        <v>0</v>
      </c>
      <c r="AC213" s="179">
        <f t="shared" si="170"/>
        <v>0</v>
      </c>
      <c r="AD213" s="179">
        <f t="shared" si="171"/>
        <v>0</v>
      </c>
      <c r="AE213" s="179">
        <f t="shared" si="172"/>
        <v>0</v>
      </c>
      <c r="AF213" s="179">
        <f t="shared" si="173"/>
        <v>0</v>
      </c>
      <c r="AG213" s="179">
        <f t="shared" si="174"/>
        <v>0</v>
      </c>
      <c r="AH213" s="179">
        <f t="shared" si="175"/>
        <v>0</v>
      </c>
      <c r="AI213" s="179">
        <f t="shared" si="176"/>
        <v>0</v>
      </c>
      <c r="AJ213" s="180">
        <f t="shared" si="195"/>
        <v>0</v>
      </c>
      <c r="AK213" s="180">
        <f t="shared" si="196"/>
        <v>0</v>
      </c>
      <c r="AL213" s="180" t="str">
        <f t="shared" si="197"/>
        <v>0</v>
      </c>
      <c r="AM213" s="180" t="str">
        <f t="shared" si="204"/>
        <v>0</v>
      </c>
      <c r="AN213" s="180" t="str">
        <f t="shared" si="205"/>
        <v>0</v>
      </c>
      <c r="AO213" s="181" t="str">
        <f t="shared" si="198"/>
        <v>NON</v>
      </c>
      <c r="AP213" s="181" t="str">
        <f t="shared" si="164"/>
        <v>NON</v>
      </c>
      <c r="AQ213" s="181" t="str">
        <f t="shared" si="206"/>
        <v>NON</v>
      </c>
      <c r="AR213" s="181" t="str">
        <f t="shared" si="177"/>
        <v>NON</v>
      </c>
      <c r="AS213" s="182">
        <f t="shared" si="178"/>
        <v>0</v>
      </c>
      <c r="AT213" s="182">
        <f t="shared" si="179"/>
        <v>0</v>
      </c>
      <c r="AU213" s="182">
        <f t="shared" si="180"/>
        <v>0</v>
      </c>
      <c r="AV213" s="182">
        <f t="shared" si="181"/>
        <v>0</v>
      </c>
      <c r="AW213" s="182">
        <f t="shared" si="182"/>
        <v>1</v>
      </c>
      <c r="AX213" s="182">
        <f t="shared" si="183"/>
        <v>1</v>
      </c>
      <c r="AY213" s="182">
        <f t="shared" si="184"/>
        <v>1</v>
      </c>
      <c r="AZ213" s="182">
        <f t="shared" si="185"/>
        <v>1</v>
      </c>
      <c r="BA213" s="182">
        <f t="shared" si="186"/>
        <v>1</v>
      </c>
      <c r="BB213" s="183">
        <f t="shared" si="199"/>
        <v>0</v>
      </c>
      <c r="BC213" s="184">
        <f t="shared" si="157"/>
        <v>11</v>
      </c>
      <c r="BD213" s="184">
        <f t="shared" si="158"/>
        <v>11</v>
      </c>
      <c r="BE213" s="185">
        <f t="shared" si="159"/>
        <v>1</v>
      </c>
      <c r="BF213" s="185">
        <f t="shared" si="187"/>
        <v>1</v>
      </c>
      <c r="BG213" s="186">
        <f t="shared" si="200"/>
        <v>1</v>
      </c>
      <c r="BH213" s="187">
        <f t="shared" si="160"/>
        <v>1</v>
      </c>
      <c r="BI213" s="187">
        <f t="shared" si="161"/>
        <v>1</v>
      </c>
      <c r="BJ213" s="187" t="str">
        <f t="shared" si="162"/>
        <v>Faible</v>
      </c>
      <c r="BK213" s="187">
        <f t="shared" si="163"/>
        <v>1</v>
      </c>
      <c r="BL213" s="187">
        <f t="shared" si="188"/>
        <v>1</v>
      </c>
      <c r="BM213" s="187">
        <f t="shared" si="189"/>
        <v>0.5</v>
      </c>
      <c r="BN213" s="187">
        <f t="shared" si="190"/>
        <v>1</v>
      </c>
      <c r="BO213" s="186">
        <f t="shared" si="201"/>
        <v>0.5</v>
      </c>
      <c r="BP213" s="188" t="str">
        <f t="shared" si="202"/>
        <v>RISQUE MINIME</v>
      </c>
      <c r="BQ213" s="182">
        <f t="shared" si="191"/>
        <v>0</v>
      </c>
      <c r="BR213" s="182">
        <f t="shared" si="192"/>
        <v>0</v>
      </c>
      <c r="BS213" s="182">
        <f t="shared" si="193"/>
        <v>0</v>
      </c>
      <c r="BT213" s="182">
        <f t="shared" si="194"/>
        <v>0</v>
      </c>
      <c r="BU213" s="182">
        <f t="shared" si="203"/>
        <v>0</v>
      </c>
      <c r="BV213" s="159" t="str">
        <f t="shared" si="207"/>
        <v>NON</v>
      </c>
      <c r="BW213" s="105"/>
      <c r="BX213" s="105"/>
      <c r="BY213" s="105"/>
      <c r="BZ213" s="105"/>
      <c r="CA213" s="105"/>
      <c r="CB213" s="105"/>
      <c r="CC213" s="105"/>
      <c r="CD213" s="105"/>
      <c r="CE213" s="105"/>
      <c r="CF213" s="105"/>
      <c r="CG213" s="105"/>
      <c r="CH213" s="105"/>
      <c r="CI213" s="105"/>
      <c r="CJ213" s="105"/>
      <c r="CK213" s="105"/>
      <c r="CL213" s="105"/>
      <c r="CM213" s="105"/>
      <c r="CN213" s="105"/>
      <c r="CO213" s="105"/>
      <c r="CP213" s="105"/>
      <c r="CQ213" s="105"/>
      <c r="CR213" s="105"/>
      <c r="CS213" s="105"/>
      <c r="CT213" s="105"/>
      <c r="CU213" s="105"/>
      <c r="CV213" s="105"/>
      <c r="CW213" s="105"/>
      <c r="CX213" s="105"/>
      <c r="CY213" s="105"/>
      <c r="CZ213" s="105"/>
      <c r="DA213" s="105"/>
      <c r="DB213" s="105"/>
      <c r="DC213" s="105"/>
      <c r="DD213" s="105"/>
      <c r="DE213" s="105"/>
      <c r="DF213" s="105"/>
      <c r="DG213" s="105"/>
      <c r="DH213" s="105"/>
      <c r="DI213" s="105"/>
      <c r="DJ213" s="105"/>
      <c r="DK213" s="105"/>
      <c r="DL213" s="105"/>
      <c r="DM213" s="105"/>
      <c r="DN213" s="105"/>
      <c r="DO213" s="105"/>
      <c r="DP213" s="105"/>
      <c r="DQ213" s="105"/>
      <c r="DR213" s="105"/>
      <c r="DS213" s="105"/>
      <c r="DT213" s="105"/>
      <c r="DU213" s="105"/>
      <c r="DV213" s="105"/>
      <c r="DW213" s="105"/>
      <c r="DX213" s="105"/>
      <c r="DY213" s="105"/>
      <c r="DZ213" s="105"/>
      <c r="EA213" s="105"/>
      <c r="EB213" s="105"/>
      <c r="EC213" s="105"/>
      <c r="ED213" s="105"/>
      <c r="EE213" s="105"/>
      <c r="EF213" s="105"/>
      <c r="EG213" s="105"/>
      <c r="EH213" s="105"/>
      <c r="EI213" s="105"/>
      <c r="EJ213" s="105"/>
      <c r="EK213" s="105"/>
      <c r="EL213" s="105"/>
      <c r="EM213" s="105"/>
      <c r="EN213" s="105"/>
      <c r="EO213" s="105"/>
      <c r="EP213" s="105"/>
      <c r="EQ213" s="105"/>
      <c r="ER213" s="105"/>
      <c r="ES213" s="105"/>
      <c r="ET213" s="105"/>
      <c r="EU213" s="105"/>
      <c r="EV213" s="105"/>
      <c r="EW213" s="105"/>
      <c r="EX213" s="105"/>
      <c r="EY213" s="105"/>
      <c r="EZ213" s="105"/>
      <c r="FA213" s="105"/>
      <c r="FB213" s="105"/>
      <c r="FC213" s="105"/>
      <c r="FD213" s="105"/>
      <c r="FE213" s="105"/>
      <c r="FF213" s="105"/>
      <c r="FG213" s="105"/>
      <c r="FH213" s="105"/>
      <c r="FI213" s="105"/>
      <c r="FJ213" s="105"/>
      <c r="FK213" s="105"/>
      <c r="FL213" s="105"/>
      <c r="FM213" s="105"/>
      <c r="FN213" s="105"/>
      <c r="FO213" s="105"/>
      <c r="FP213" s="105"/>
      <c r="FQ213" s="105"/>
      <c r="FR213" s="105"/>
      <c r="FS213" s="105"/>
      <c r="FT213" s="105"/>
      <c r="FU213" s="105"/>
      <c r="FV213" s="105"/>
      <c r="FW213" s="105"/>
      <c r="FX213" s="105"/>
      <c r="FY213" s="105"/>
      <c r="FZ213" s="105"/>
      <c r="GA213" s="105"/>
      <c r="GB213" s="105"/>
      <c r="GC213" s="105"/>
      <c r="GD213" s="105"/>
      <c r="GE213" s="105"/>
      <c r="GF213" s="105"/>
      <c r="GG213" s="105"/>
      <c r="GH213" s="105"/>
      <c r="GI213" s="105"/>
      <c r="GJ213" s="105"/>
      <c r="GK213" s="105"/>
      <c r="GL213" s="105"/>
      <c r="GM213" s="105"/>
      <c r="GN213" s="105"/>
      <c r="GO213" s="105"/>
      <c r="GP213" s="105"/>
      <c r="GQ213" s="105"/>
      <c r="GR213" s="105"/>
      <c r="GS213" s="105"/>
      <c r="GT213" s="105"/>
      <c r="GU213" s="105"/>
      <c r="GV213" s="105"/>
      <c r="GW213" s="105"/>
      <c r="GX213" s="105"/>
      <c r="GY213" s="105"/>
      <c r="GZ213" s="105"/>
      <c r="HA213" s="105"/>
      <c r="HB213" s="105"/>
      <c r="HC213" s="105"/>
      <c r="HD213" s="105"/>
      <c r="HE213" s="105"/>
      <c r="HF213" s="105"/>
      <c r="HG213" s="105"/>
      <c r="HH213" s="105"/>
      <c r="HI213" s="105"/>
      <c r="HJ213" s="105"/>
      <c r="HK213" s="105"/>
      <c r="HL213" s="105"/>
      <c r="HM213" s="105"/>
      <c r="HN213" s="105"/>
      <c r="HO213" s="105"/>
      <c r="HP213" s="105"/>
      <c r="HQ213" s="105"/>
      <c r="HR213" s="105"/>
      <c r="HS213" s="105"/>
      <c r="HT213" s="105"/>
      <c r="HU213" s="105"/>
      <c r="HV213" s="105"/>
      <c r="HW213" s="105"/>
      <c r="HX213" s="105"/>
      <c r="HY213" s="105"/>
      <c r="HZ213" s="105"/>
      <c r="IA213" s="105"/>
      <c r="IB213" s="105"/>
    </row>
    <row r="214" spans="1:236" s="116" customFormat="1" ht="26.55" customHeight="1" x14ac:dyDescent="0.25">
      <c r="A214" s="79">
        <v>208</v>
      </c>
      <c r="B214" s="113"/>
      <c r="C214" s="113"/>
      <c r="D214" s="114"/>
      <c r="E214" s="114"/>
      <c r="F214" s="115"/>
      <c r="G214" s="123" t="s">
        <v>77</v>
      </c>
      <c r="H214" s="123" t="s">
        <v>77</v>
      </c>
      <c r="I214" s="123" t="s">
        <v>77</v>
      </c>
      <c r="J214" s="123" t="s">
        <v>77</v>
      </c>
      <c r="K214" s="123" t="s">
        <v>9</v>
      </c>
      <c r="L214" s="116" t="s">
        <v>8</v>
      </c>
      <c r="M214" s="116" t="s">
        <v>8</v>
      </c>
      <c r="N214" s="116" t="s">
        <v>8</v>
      </c>
      <c r="O214" s="116" t="s">
        <v>8</v>
      </c>
      <c r="P214" s="131" t="s">
        <v>77</v>
      </c>
      <c r="Q214" s="124" t="s">
        <v>35</v>
      </c>
      <c r="R214" s="174">
        <v>0</v>
      </c>
      <c r="S214" s="175" t="s">
        <v>59</v>
      </c>
      <c r="T214" s="175" t="s">
        <v>271</v>
      </c>
      <c r="U214" s="176" t="str">
        <f t="shared" si="156"/>
        <v>&lt; 30 mn</v>
      </c>
      <c r="V214" s="177" t="s">
        <v>32</v>
      </c>
      <c r="W214" s="178" t="s">
        <v>112</v>
      </c>
      <c r="X214" s="179">
        <f t="shared" si="165"/>
        <v>0</v>
      </c>
      <c r="Y214" s="179">
        <f t="shared" si="166"/>
        <v>0</v>
      </c>
      <c r="Z214" s="179">
        <f t="shared" si="167"/>
        <v>0</v>
      </c>
      <c r="AA214" s="179">
        <f t="shared" si="168"/>
        <v>0</v>
      </c>
      <c r="AB214" s="179">
        <f t="shared" si="169"/>
        <v>0</v>
      </c>
      <c r="AC214" s="179">
        <f t="shared" si="170"/>
        <v>0</v>
      </c>
      <c r="AD214" s="179">
        <f t="shared" si="171"/>
        <v>0</v>
      </c>
      <c r="AE214" s="179">
        <f t="shared" si="172"/>
        <v>0</v>
      </c>
      <c r="AF214" s="179">
        <f t="shared" si="173"/>
        <v>0</v>
      </c>
      <c r="AG214" s="179">
        <f t="shared" si="174"/>
        <v>0</v>
      </c>
      <c r="AH214" s="179">
        <f t="shared" si="175"/>
        <v>0</v>
      </c>
      <c r="AI214" s="179">
        <f t="shared" si="176"/>
        <v>0</v>
      </c>
      <c r="AJ214" s="180">
        <f t="shared" si="195"/>
        <v>0</v>
      </c>
      <c r="AK214" s="180">
        <f t="shared" si="196"/>
        <v>0</v>
      </c>
      <c r="AL214" s="180" t="str">
        <f t="shared" si="197"/>
        <v>0</v>
      </c>
      <c r="AM214" s="180" t="str">
        <f t="shared" si="204"/>
        <v>0</v>
      </c>
      <c r="AN214" s="180" t="str">
        <f t="shared" si="205"/>
        <v>0</v>
      </c>
      <c r="AO214" s="181" t="str">
        <f t="shared" si="198"/>
        <v>NON</v>
      </c>
      <c r="AP214" s="181" t="str">
        <f t="shared" si="164"/>
        <v>NON</v>
      </c>
      <c r="AQ214" s="181" t="str">
        <f t="shared" si="206"/>
        <v>NON</v>
      </c>
      <c r="AR214" s="181" t="str">
        <f t="shared" si="177"/>
        <v>NON</v>
      </c>
      <c r="AS214" s="182">
        <f t="shared" si="178"/>
        <v>0</v>
      </c>
      <c r="AT214" s="182">
        <f t="shared" si="179"/>
        <v>0</v>
      </c>
      <c r="AU214" s="182">
        <f t="shared" si="180"/>
        <v>0</v>
      </c>
      <c r="AV214" s="182">
        <f t="shared" si="181"/>
        <v>0</v>
      </c>
      <c r="AW214" s="182">
        <f t="shared" si="182"/>
        <v>1</v>
      </c>
      <c r="AX214" s="182">
        <f t="shared" si="183"/>
        <v>1</v>
      </c>
      <c r="AY214" s="182">
        <f t="shared" si="184"/>
        <v>1</v>
      </c>
      <c r="AZ214" s="182">
        <f t="shared" si="185"/>
        <v>1</v>
      </c>
      <c r="BA214" s="182">
        <f t="shared" si="186"/>
        <v>1</v>
      </c>
      <c r="BB214" s="183">
        <f t="shared" si="199"/>
        <v>0</v>
      </c>
      <c r="BC214" s="184">
        <f t="shared" si="157"/>
        <v>11</v>
      </c>
      <c r="BD214" s="184">
        <f t="shared" si="158"/>
        <v>11</v>
      </c>
      <c r="BE214" s="185">
        <f t="shared" si="159"/>
        <v>1</v>
      </c>
      <c r="BF214" s="185">
        <f t="shared" si="187"/>
        <v>1</v>
      </c>
      <c r="BG214" s="186">
        <f t="shared" si="200"/>
        <v>1</v>
      </c>
      <c r="BH214" s="187">
        <f t="shared" si="160"/>
        <v>1</v>
      </c>
      <c r="BI214" s="187">
        <f t="shared" si="161"/>
        <v>1</v>
      </c>
      <c r="BJ214" s="187" t="str">
        <f t="shared" si="162"/>
        <v>Faible</v>
      </c>
      <c r="BK214" s="187">
        <f t="shared" si="163"/>
        <v>1</v>
      </c>
      <c r="BL214" s="187">
        <f t="shared" si="188"/>
        <v>1</v>
      </c>
      <c r="BM214" s="187">
        <f t="shared" si="189"/>
        <v>0.5</v>
      </c>
      <c r="BN214" s="187">
        <f t="shared" si="190"/>
        <v>1</v>
      </c>
      <c r="BO214" s="186">
        <f t="shared" si="201"/>
        <v>0.5</v>
      </c>
      <c r="BP214" s="188" t="str">
        <f t="shared" si="202"/>
        <v>RISQUE MINIME</v>
      </c>
      <c r="BQ214" s="182">
        <f t="shared" si="191"/>
        <v>0</v>
      </c>
      <c r="BR214" s="182">
        <f t="shared" si="192"/>
        <v>0</v>
      </c>
      <c r="BS214" s="182">
        <f t="shared" si="193"/>
        <v>0</v>
      </c>
      <c r="BT214" s="182">
        <f t="shared" si="194"/>
        <v>0</v>
      </c>
      <c r="BU214" s="182">
        <f t="shared" si="203"/>
        <v>0</v>
      </c>
      <c r="BV214" s="159" t="str">
        <f t="shared" si="207"/>
        <v>NON</v>
      </c>
      <c r="BW214" s="105"/>
      <c r="BX214" s="105"/>
      <c r="BY214" s="105"/>
      <c r="BZ214" s="105"/>
      <c r="CA214" s="105"/>
      <c r="CB214" s="105"/>
      <c r="CC214" s="105"/>
      <c r="CD214" s="105"/>
      <c r="CE214" s="105"/>
      <c r="CF214" s="105"/>
      <c r="CG214" s="105"/>
      <c r="CH214" s="105"/>
      <c r="CI214" s="105"/>
      <c r="CJ214" s="105"/>
      <c r="CK214" s="105"/>
      <c r="CL214" s="105"/>
      <c r="CM214" s="105"/>
      <c r="CN214" s="105"/>
      <c r="CO214" s="105"/>
      <c r="CP214" s="105"/>
      <c r="CQ214" s="105"/>
      <c r="CR214" s="105"/>
      <c r="CS214" s="105"/>
      <c r="CT214" s="105"/>
      <c r="CU214" s="105"/>
      <c r="CV214" s="105"/>
      <c r="CW214" s="105"/>
      <c r="CX214" s="105"/>
      <c r="CY214" s="105"/>
      <c r="CZ214" s="105"/>
      <c r="DA214" s="105"/>
      <c r="DB214" s="105"/>
      <c r="DC214" s="105"/>
      <c r="DD214" s="105"/>
      <c r="DE214" s="105"/>
      <c r="DF214" s="105"/>
      <c r="DG214" s="105"/>
      <c r="DH214" s="105"/>
      <c r="DI214" s="105"/>
      <c r="DJ214" s="105"/>
      <c r="DK214" s="105"/>
      <c r="DL214" s="105"/>
      <c r="DM214" s="105"/>
      <c r="DN214" s="105"/>
      <c r="DO214" s="105"/>
      <c r="DP214" s="105"/>
      <c r="DQ214" s="105"/>
      <c r="DR214" s="105"/>
      <c r="DS214" s="105"/>
      <c r="DT214" s="105"/>
      <c r="DU214" s="105"/>
      <c r="DV214" s="105"/>
      <c r="DW214" s="105"/>
      <c r="DX214" s="105"/>
      <c r="DY214" s="105"/>
      <c r="DZ214" s="105"/>
      <c r="EA214" s="105"/>
      <c r="EB214" s="105"/>
      <c r="EC214" s="105"/>
      <c r="ED214" s="105"/>
      <c r="EE214" s="105"/>
      <c r="EF214" s="105"/>
      <c r="EG214" s="105"/>
      <c r="EH214" s="105"/>
      <c r="EI214" s="105"/>
      <c r="EJ214" s="105"/>
      <c r="EK214" s="105"/>
      <c r="EL214" s="105"/>
      <c r="EM214" s="105"/>
      <c r="EN214" s="105"/>
      <c r="EO214" s="105"/>
      <c r="EP214" s="105"/>
      <c r="EQ214" s="105"/>
      <c r="ER214" s="105"/>
      <c r="ES214" s="105"/>
      <c r="ET214" s="105"/>
      <c r="EU214" s="105"/>
      <c r="EV214" s="105"/>
      <c r="EW214" s="105"/>
      <c r="EX214" s="105"/>
      <c r="EY214" s="105"/>
      <c r="EZ214" s="105"/>
      <c r="FA214" s="105"/>
      <c r="FB214" s="105"/>
      <c r="FC214" s="105"/>
      <c r="FD214" s="105"/>
      <c r="FE214" s="105"/>
      <c r="FF214" s="105"/>
      <c r="FG214" s="105"/>
      <c r="FH214" s="105"/>
      <c r="FI214" s="105"/>
      <c r="FJ214" s="105"/>
      <c r="FK214" s="105"/>
      <c r="FL214" s="105"/>
      <c r="FM214" s="105"/>
      <c r="FN214" s="105"/>
      <c r="FO214" s="105"/>
      <c r="FP214" s="105"/>
      <c r="FQ214" s="105"/>
      <c r="FR214" s="105"/>
      <c r="FS214" s="105"/>
      <c r="FT214" s="105"/>
      <c r="FU214" s="105"/>
      <c r="FV214" s="105"/>
      <c r="FW214" s="105"/>
      <c r="FX214" s="105"/>
      <c r="FY214" s="105"/>
      <c r="FZ214" s="105"/>
      <c r="GA214" s="105"/>
      <c r="GB214" s="105"/>
      <c r="GC214" s="105"/>
      <c r="GD214" s="105"/>
      <c r="GE214" s="105"/>
      <c r="GF214" s="105"/>
      <c r="GG214" s="105"/>
      <c r="GH214" s="105"/>
      <c r="GI214" s="105"/>
      <c r="GJ214" s="105"/>
      <c r="GK214" s="105"/>
      <c r="GL214" s="105"/>
      <c r="GM214" s="105"/>
      <c r="GN214" s="105"/>
      <c r="GO214" s="105"/>
      <c r="GP214" s="105"/>
      <c r="GQ214" s="105"/>
      <c r="GR214" s="105"/>
      <c r="GS214" s="105"/>
      <c r="GT214" s="105"/>
      <c r="GU214" s="105"/>
      <c r="GV214" s="105"/>
      <c r="GW214" s="105"/>
      <c r="GX214" s="105"/>
      <c r="GY214" s="105"/>
      <c r="GZ214" s="105"/>
      <c r="HA214" s="105"/>
      <c r="HB214" s="105"/>
      <c r="HC214" s="105"/>
      <c r="HD214" s="105"/>
      <c r="HE214" s="105"/>
      <c r="HF214" s="105"/>
      <c r="HG214" s="105"/>
      <c r="HH214" s="105"/>
      <c r="HI214" s="105"/>
      <c r="HJ214" s="105"/>
      <c r="HK214" s="105"/>
      <c r="HL214" s="105"/>
      <c r="HM214" s="105"/>
      <c r="HN214" s="105"/>
      <c r="HO214" s="105"/>
      <c r="HP214" s="105"/>
      <c r="HQ214" s="105"/>
      <c r="HR214" s="105"/>
      <c r="HS214" s="105"/>
      <c r="HT214" s="105"/>
      <c r="HU214" s="105"/>
      <c r="HV214" s="105"/>
      <c r="HW214" s="105"/>
      <c r="HX214" s="105"/>
      <c r="HY214" s="105"/>
      <c r="HZ214" s="105"/>
      <c r="IA214" s="105"/>
      <c r="IB214" s="105"/>
    </row>
    <row r="215" spans="1:236" s="116" customFormat="1" ht="26.55" customHeight="1" x14ac:dyDescent="0.25">
      <c r="A215" s="79">
        <v>209</v>
      </c>
      <c r="B215" s="113"/>
      <c r="C215" s="113"/>
      <c r="D215" s="114"/>
      <c r="E215" s="114"/>
      <c r="F215" s="115"/>
      <c r="G215" s="123" t="s">
        <v>77</v>
      </c>
      <c r="H215" s="123" t="s">
        <v>77</v>
      </c>
      <c r="I215" s="123" t="s">
        <v>77</v>
      </c>
      <c r="J215" s="123" t="s">
        <v>77</v>
      </c>
      <c r="K215" s="123" t="s">
        <v>9</v>
      </c>
      <c r="L215" s="116" t="s">
        <v>8</v>
      </c>
      <c r="M215" s="116" t="s">
        <v>8</v>
      </c>
      <c r="N215" s="116" t="s">
        <v>8</v>
      </c>
      <c r="O215" s="116" t="s">
        <v>8</v>
      </c>
      <c r="P215" s="131" t="s">
        <v>77</v>
      </c>
      <c r="Q215" s="124" t="s">
        <v>35</v>
      </c>
      <c r="R215" s="174">
        <v>0</v>
      </c>
      <c r="S215" s="175" t="s">
        <v>59</v>
      </c>
      <c r="T215" s="175" t="s">
        <v>271</v>
      </c>
      <c r="U215" s="176" t="str">
        <f t="shared" si="156"/>
        <v>&lt; 30 mn</v>
      </c>
      <c r="V215" s="177" t="s">
        <v>32</v>
      </c>
      <c r="W215" s="178" t="s">
        <v>112</v>
      </c>
      <c r="X215" s="179">
        <f t="shared" si="165"/>
        <v>0</v>
      </c>
      <c r="Y215" s="179">
        <f t="shared" si="166"/>
        <v>0</v>
      </c>
      <c r="Z215" s="179">
        <f t="shared" si="167"/>
        <v>0</v>
      </c>
      <c r="AA215" s="179">
        <f t="shared" si="168"/>
        <v>0</v>
      </c>
      <c r="AB215" s="179">
        <f t="shared" si="169"/>
        <v>0</v>
      </c>
      <c r="AC215" s="179">
        <f t="shared" si="170"/>
        <v>0</v>
      </c>
      <c r="AD215" s="179">
        <f t="shared" si="171"/>
        <v>0</v>
      </c>
      <c r="AE215" s="179">
        <f t="shared" si="172"/>
        <v>0</v>
      </c>
      <c r="AF215" s="179">
        <f t="shared" si="173"/>
        <v>0</v>
      </c>
      <c r="AG215" s="179">
        <f t="shared" si="174"/>
        <v>0</v>
      </c>
      <c r="AH215" s="179">
        <f t="shared" si="175"/>
        <v>0</v>
      </c>
      <c r="AI215" s="179">
        <f t="shared" si="176"/>
        <v>0</v>
      </c>
      <c r="AJ215" s="180">
        <f t="shared" si="195"/>
        <v>0</v>
      </c>
      <c r="AK215" s="180">
        <f t="shared" si="196"/>
        <v>0</v>
      </c>
      <c r="AL215" s="180" t="str">
        <f t="shared" si="197"/>
        <v>0</v>
      </c>
      <c r="AM215" s="180" t="str">
        <f t="shared" si="204"/>
        <v>0</v>
      </c>
      <c r="AN215" s="180" t="str">
        <f t="shared" si="205"/>
        <v>0</v>
      </c>
      <c r="AO215" s="181" t="str">
        <f t="shared" si="198"/>
        <v>NON</v>
      </c>
      <c r="AP215" s="181" t="str">
        <f t="shared" si="164"/>
        <v>NON</v>
      </c>
      <c r="AQ215" s="181" t="str">
        <f t="shared" si="206"/>
        <v>NON</v>
      </c>
      <c r="AR215" s="181" t="str">
        <f t="shared" si="177"/>
        <v>NON</v>
      </c>
      <c r="AS215" s="182">
        <f t="shared" si="178"/>
        <v>0</v>
      </c>
      <c r="AT215" s="182">
        <f t="shared" si="179"/>
        <v>0</v>
      </c>
      <c r="AU215" s="182">
        <f t="shared" si="180"/>
        <v>0</v>
      </c>
      <c r="AV215" s="182">
        <f t="shared" si="181"/>
        <v>0</v>
      </c>
      <c r="AW215" s="182">
        <f t="shared" si="182"/>
        <v>1</v>
      </c>
      <c r="AX215" s="182">
        <f t="shared" si="183"/>
        <v>1</v>
      </c>
      <c r="AY215" s="182">
        <f t="shared" si="184"/>
        <v>1</v>
      </c>
      <c r="AZ215" s="182">
        <f t="shared" si="185"/>
        <v>1</v>
      </c>
      <c r="BA215" s="182">
        <f t="shared" si="186"/>
        <v>1</v>
      </c>
      <c r="BB215" s="183">
        <f t="shared" si="199"/>
        <v>0</v>
      </c>
      <c r="BC215" s="184">
        <f t="shared" si="157"/>
        <v>11</v>
      </c>
      <c r="BD215" s="184">
        <f t="shared" si="158"/>
        <v>11</v>
      </c>
      <c r="BE215" s="185">
        <f t="shared" si="159"/>
        <v>1</v>
      </c>
      <c r="BF215" s="185">
        <f t="shared" si="187"/>
        <v>1</v>
      </c>
      <c r="BG215" s="186">
        <f t="shared" si="200"/>
        <v>1</v>
      </c>
      <c r="BH215" s="187">
        <f t="shared" si="160"/>
        <v>1</v>
      </c>
      <c r="BI215" s="187">
        <f t="shared" si="161"/>
        <v>1</v>
      </c>
      <c r="BJ215" s="187" t="str">
        <f t="shared" si="162"/>
        <v>Faible</v>
      </c>
      <c r="BK215" s="187">
        <f t="shared" si="163"/>
        <v>1</v>
      </c>
      <c r="BL215" s="187">
        <f t="shared" si="188"/>
        <v>1</v>
      </c>
      <c r="BM215" s="187">
        <f t="shared" si="189"/>
        <v>0.5</v>
      </c>
      <c r="BN215" s="187">
        <f t="shared" si="190"/>
        <v>1</v>
      </c>
      <c r="BO215" s="186">
        <f t="shared" si="201"/>
        <v>0.5</v>
      </c>
      <c r="BP215" s="188" t="str">
        <f t="shared" si="202"/>
        <v>RISQUE MINIME</v>
      </c>
      <c r="BQ215" s="182">
        <f t="shared" si="191"/>
        <v>0</v>
      </c>
      <c r="BR215" s="182">
        <f t="shared" si="192"/>
        <v>0</v>
      </c>
      <c r="BS215" s="182">
        <f t="shared" si="193"/>
        <v>0</v>
      </c>
      <c r="BT215" s="182">
        <f t="shared" si="194"/>
        <v>0</v>
      </c>
      <c r="BU215" s="182">
        <f t="shared" si="203"/>
        <v>0</v>
      </c>
      <c r="BV215" s="159" t="str">
        <f t="shared" si="207"/>
        <v>NON</v>
      </c>
      <c r="BW215" s="105"/>
      <c r="BX215" s="105"/>
      <c r="BY215" s="105"/>
      <c r="BZ215" s="105"/>
      <c r="CA215" s="105"/>
      <c r="CB215" s="105"/>
      <c r="CC215" s="105"/>
      <c r="CD215" s="105"/>
      <c r="CE215" s="105"/>
      <c r="CF215" s="105"/>
      <c r="CG215" s="105"/>
      <c r="CH215" s="105"/>
      <c r="CI215" s="105"/>
      <c r="CJ215" s="105"/>
      <c r="CK215" s="105"/>
      <c r="CL215" s="105"/>
      <c r="CM215" s="105"/>
      <c r="CN215" s="105"/>
      <c r="CO215" s="105"/>
      <c r="CP215" s="105"/>
      <c r="CQ215" s="105"/>
      <c r="CR215" s="105"/>
      <c r="CS215" s="105"/>
      <c r="CT215" s="105"/>
      <c r="CU215" s="105"/>
      <c r="CV215" s="105"/>
      <c r="CW215" s="105"/>
      <c r="CX215" s="105"/>
      <c r="CY215" s="105"/>
      <c r="CZ215" s="105"/>
      <c r="DA215" s="105"/>
      <c r="DB215" s="105"/>
      <c r="DC215" s="105"/>
      <c r="DD215" s="105"/>
      <c r="DE215" s="105"/>
      <c r="DF215" s="105"/>
      <c r="DG215" s="105"/>
      <c r="DH215" s="105"/>
      <c r="DI215" s="105"/>
      <c r="DJ215" s="105"/>
      <c r="DK215" s="105"/>
      <c r="DL215" s="105"/>
      <c r="DM215" s="105"/>
      <c r="DN215" s="105"/>
      <c r="DO215" s="105"/>
      <c r="DP215" s="105"/>
      <c r="DQ215" s="105"/>
      <c r="DR215" s="105"/>
      <c r="DS215" s="105"/>
      <c r="DT215" s="105"/>
      <c r="DU215" s="105"/>
      <c r="DV215" s="105"/>
      <c r="DW215" s="105"/>
      <c r="DX215" s="105"/>
      <c r="DY215" s="105"/>
      <c r="DZ215" s="105"/>
      <c r="EA215" s="105"/>
      <c r="EB215" s="105"/>
      <c r="EC215" s="105"/>
      <c r="ED215" s="105"/>
      <c r="EE215" s="105"/>
      <c r="EF215" s="105"/>
      <c r="EG215" s="105"/>
      <c r="EH215" s="105"/>
      <c r="EI215" s="105"/>
      <c r="EJ215" s="105"/>
      <c r="EK215" s="105"/>
      <c r="EL215" s="105"/>
      <c r="EM215" s="105"/>
      <c r="EN215" s="105"/>
      <c r="EO215" s="105"/>
      <c r="EP215" s="105"/>
      <c r="EQ215" s="105"/>
      <c r="ER215" s="105"/>
      <c r="ES215" s="105"/>
      <c r="ET215" s="105"/>
      <c r="EU215" s="105"/>
      <c r="EV215" s="105"/>
      <c r="EW215" s="105"/>
      <c r="EX215" s="105"/>
      <c r="EY215" s="105"/>
      <c r="EZ215" s="105"/>
      <c r="FA215" s="105"/>
      <c r="FB215" s="105"/>
      <c r="FC215" s="105"/>
      <c r="FD215" s="105"/>
      <c r="FE215" s="105"/>
      <c r="FF215" s="105"/>
      <c r="FG215" s="105"/>
      <c r="FH215" s="105"/>
      <c r="FI215" s="105"/>
      <c r="FJ215" s="105"/>
      <c r="FK215" s="105"/>
      <c r="FL215" s="105"/>
      <c r="FM215" s="105"/>
      <c r="FN215" s="105"/>
      <c r="FO215" s="105"/>
      <c r="FP215" s="105"/>
      <c r="FQ215" s="105"/>
      <c r="FR215" s="105"/>
      <c r="FS215" s="105"/>
      <c r="FT215" s="105"/>
      <c r="FU215" s="105"/>
      <c r="FV215" s="105"/>
      <c r="FW215" s="105"/>
      <c r="FX215" s="105"/>
      <c r="FY215" s="105"/>
      <c r="FZ215" s="105"/>
      <c r="GA215" s="105"/>
      <c r="GB215" s="105"/>
      <c r="GC215" s="105"/>
      <c r="GD215" s="105"/>
      <c r="GE215" s="105"/>
      <c r="GF215" s="105"/>
      <c r="GG215" s="105"/>
      <c r="GH215" s="105"/>
      <c r="GI215" s="105"/>
      <c r="GJ215" s="105"/>
      <c r="GK215" s="105"/>
      <c r="GL215" s="105"/>
      <c r="GM215" s="105"/>
      <c r="GN215" s="105"/>
      <c r="GO215" s="105"/>
      <c r="GP215" s="105"/>
      <c r="GQ215" s="105"/>
      <c r="GR215" s="105"/>
      <c r="GS215" s="105"/>
      <c r="GT215" s="105"/>
      <c r="GU215" s="105"/>
      <c r="GV215" s="105"/>
      <c r="GW215" s="105"/>
      <c r="GX215" s="105"/>
      <c r="GY215" s="105"/>
      <c r="GZ215" s="105"/>
      <c r="HA215" s="105"/>
      <c r="HB215" s="105"/>
      <c r="HC215" s="105"/>
      <c r="HD215" s="105"/>
      <c r="HE215" s="105"/>
      <c r="HF215" s="105"/>
      <c r="HG215" s="105"/>
      <c r="HH215" s="105"/>
      <c r="HI215" s="105"/>
      <c r="HJ215" s="105"/>
      <c r="HK215" s="105"/>
      <c r="HL215" s="105"/>
      <c r="HM215" s="105"/>
      <c r="HN215" s="105"/>
      <c r="HO215" s="105"/>
      <c r="HP215" s="105"/>
      <c r="HQ215" s="105"/>
      <c r="HR215" s="105"/>
      <c r="HS215" s="105"/>
      <c r="HT215" s="105"/>
      <c r="HU215" s="105"/>
      <c r="HV215" s="105"/>
      <c r="HW215" s="105"/>
      <c r="HX215" s="105"/>
      <c r="HY215" s="105"/>
      <c r="HZ215" s="105"/>
      <c r="IA215" s="105"/>
      <c r="IB215" s="105"/>
    </row>
    <row r="216" spans="1:236" s="116" customFormat="1" ht="26.55" customHeight="1" x14ac:dyDescent="0.25">
      <c r="A216" s="79">
        <v>210</v>
      </c>
      <c r="B216" s="113"/>
      <c r="C216" s="113"/>
      <c r="D216" s="114"/>
      <c r="E216" s="114"/>
      <c r="F216" s="115"/>
      <c r="G216" s="123" t="s">
        <v>77</v>
      </c>
      <c r="H216" s="123" t="s">
        <v>77</v>
      </c>
      <c r="I216" s="123" t="s">
        <v>77</v>
      </c>
      <c r="J216" s="123" t="s">
        <v>77</v>
      </c>
      <c r="K216" s="123" t="s">
        <v>9</v>
      </c>
      <c r="L216" s="116" t="s">
        <v>8</v>
      </c>
      <c r="M216" s="116" t="s">
        <v>8</v>
      </c>
      <c r="N216" s="116" t="s">
        <v>8</v>
      </c>
      <c r="O216" s="116" t="s">
        <v>8</v>
      </c>
      <c r="P216" s="131" t="s">
        <v>77</v>
      </c>
      <c r="Q216" s="124" t="s">
        <v>35</v>
      </c>
      <c r="R216" s="174">
        <v>0</v>
      </c>
      <c r="S216" s="175" t="s">
        <v>59</v>
      </c>
      <c r="T216" s="175" t="s">
        <v>271</v>
      </c>
      <c r="U216" s="176" t="str">
        <f t="shared" si="156"/>
        <v>&lt; 30 mn</v>
      </c>
      <c r="V216" s="177" t="s">
        <v>32</v>
      </c>
      <c r="W216" s="178" t="s">
        <v>112</v>
      </c>
      <c r="X216" s="179">
        <f t="shared" si="165"/>
        <v>0</v>
      </c>
      <c r="Y216" s="179">
        <f t="shared" si="166"/>
        <v>0</v>
      </c>
      <c r="Z216" s="179">
        <f t="shared" si="167"/>
        <v>0</v>
      </c>
      <c r="AA216" s="179">
        <f t="shared" si="168"/>
        <v>0</v>
      </c>
      <c r="AB216" s="179">
        <f t="shared" si="169"/>
        <v>0</v>
      </c>
      <c r="AC216" s="179">
        <f t="shared" si="170"/>
        <v>0</v>
      </c>
      <c r="AD216" s="179">
        <f t="shared" si="171"/>
        <v>0</v>
      </c>
      <c r="AE216" s="179">
        <f t="shared" si="172"/>
        <v>0</v>
      </c>
      <c r="AF216" s="179">
        <f t="shared" si="173"/>
        <v>0</v>
      </c>
      <c r="AG216" s="179">
        <f t="shared" si="174"/>
        <v>0</v>
      </c>
      <c r="AH216" s="179">
        <f t="shared" si="175"/>
        <v>0</v>
      </c>
      <c r="AI216" s="179">
        <f t="shared" si="176"/>
        <v>0</v>
      </c>
      <c r="AJ216" s="180">
        <f t="shared" si="195"/>
        <v>0</v>
      </c>
      <c r="AK216" s="180">
        <f t="shared" si="196"/>
        <v>0</v>
      </c>
      <c r="AL216" s="180" t="str">
        <f t="shared" si="197"/>
        <v>0</v>
      </c>
      <c r="AM216" s="180" t="str">
        <f t="shared" si="204"/>
        <v>0</v>
      </c>
      <c r="AN216" s="180" t="str">
        <f t="shared" si="205"/>
        <v>0</v>
      </c>
      <c r="AO216" s="181" t="str">
        <f t="shared" si="198"/>
        <v>NON</v>
      </c>
      <c r="AP216" s="181" t="str">
        <f t="shared" si="164"/>
        <v>NON</v>
      </c>
      <c r="AQ216" s="181" t="str">
        <f t="shared" si="206"/>
        <v>NON</v>
      </c>
      <c r="AR216" s="181" t="str">
        <f t="shared" si="177"/>
        <v>NON</v>
      </c>
      <c r="AS216" s="182">
        <f t="shared" si="178"/>
        <v>0</v>
      </c>
      <c r="AT216" s="182">
        <f t="shared" si="179"/>
        <v>0</v>
      </c>
      <c r="AU216" s="182">
        <f t="shared" si="180"/>
        <v>0</v>
      </c>
      <c r="AV216" s="182">
        <f t="shared" si="181"/>
        <v>0</v>
      </c>
      <c r="AW216" s="182">
        <f t="shared" si="182"/>
        <v>1</v>
      </c>
      <c r="AX216" s="182">
        <f t="shared" si="183"/>
        <v>1</v>
      </c>
      <c r="AY216" s="182">
        <f t="shared" si="184"/>
        <v>1</v>
      </c>
      <c r="AZ216" s="182">
        <f t="shared" si="185"/>
        <v>1</v>
      </c>
      <c r="BA216" s="182">
        <f t="shared" si="186"/>
        <v>1</v>
      </c>
      <c r="BB216" s="183">
        <f t="shared" si="199"/>
        <v>0</v>
      </c>
      <c r="BC216" s="184">
        <f t="shared" si="157"/>
        <v>11</v>
      </c>
      <c r="BD216" s="184">
        <f t="shared" si="158"/>
        <v>11</v>
      </c>
      <c r="BE216" s="185">
        <f t="shared" si="159"/>
        <v>1</v>
      </c>
      <c r="BF216" s="185">
        <f t="shared" si="187"/>
        <v>1</v>
      </c>
      <c r="BG216" s="186">
        <f t="shared" si="200"/>
        <v>1</v>
      </c>
      <c r="BH216" s="187">
        <f t="shared" si="160"/>
        <v>1</v>
      </c>
      <c r="BI216" s="187">
        <f t="shared" si="161"/>
        <v>1</v>
      </c>
      <c r="BJ216" s="187" t="str">
        <f t="shared" si="162"/>
        <v>Faible</v>
      </c>
      <c r="BK216" s="187">
        <f t="shared" si="163"/>
        <v>1</v>
      </c>
      <c r="BL216" s="187">
        <f t="shared" si="188"/>
        <v>1</v>
      </c>
      <c r="BM216" s="187">
        <f t="shared" si="189"/>
        <v>0.5</v>
      </c>
      <c r="BN216" s="187">
        <f t="shared" si="190"/>
        <v>1</v>
      </c>
      <c r="BO216" s="186">
        <f t="shared" si="201"/>
        <v>0.5</v>
      </c>
      <c r="BP216" s="188" t="str">
        <f t="shared" si="202"/>
        <v>RISQUE MINIME</v>
      </c>
      <c r="BQ216" s="182">
        <f t="shared" si="191"/>
        <v>0</v>
      </c>
      <c r="BR216" s="182">
        <f t="shared" si="192"/>
        <v>0</v>
      </c>
      <c r="BS216" s="182">
        <f t="shared" si="193"/>
        <v>0</v>
      </c>
      <c r="BT216" s="182">
        <f t="shared" si="194"/>
        <v>0</v>
      </c>
      <c r="BU216" s="182">
        <f t="shared" si="203"/>
        <v>0</v>
      </c>
      <c r="BV216" s="159" t="str">
        <f t="shared" si="207"/>
        <v>NON</v>
      </c>
      <c r="BW216" s="105"/>
      <c r="BX216" s="105"/>
      <c r="BY216" s="105"/>
      <c r="BZ216" s="105"/>
      <c r="CA216" s="105"/>
      <c r="CB216" s="105"/>
      <c r="CC216" s="105"/>
      <c r="CD216" s="105"/>
      <c r="CE216" s="105"/>
      <c r="CF216" s="105"/>
      <c r="CG216" s="105"/>
      <c r="CH216" s="105"/>
      <c r="CI216" s="105"/>
      <c r="CJ216" s="105"/>
      <c r="CK216" s="105"/>
      <c r="CL216" s="105"/>
      <c r="CM216" s="105"/>
      <c r="CN216" s="105"/>
      <c r="CO216" s="105"/>
      <c r="CP216" s="105"/>
      <c r="CQ216" s="105"/>
      <c r="CR216" s="105"/>
      <c r="CS216" s="105"/>
      <c r="CT216" s="105"/>
      <c r="CU216" s="105"/>
      <c r="CV216" s="105"/>
      <c r="CW216" s="105"/>
      <c r="CX216" s="105"/>
      <c r="CY216" s="105"/>
      <c r="CZ216" s="105"/>
      <c r="DA216" s="105"/>
      <c r="DB216" s="105"/>
      <c r="DC216" s="105"/>
      <c r="DD216" s="105"/>
      <c r="DE216" s="105"/>
      <c r="DF216" s="105"/>
      <c r="DG216" s="105"/>
      <c r="DH216" s="105"/>
      <c r="DI216" s="105"/>
      <c r="DJ216" s="105"/>
      <c r="DK216" s="105"/>
      <c r="DL216" s="105"/>
      <c r="DM216" s="105"/>
      <c r="DN216" s="105"/>
      <c r="DO216" s="105"/>
      <c r="DP216" s="105"/>
      <c r="DQ216" s="105"/>
      <c r="DR216" s="105"/>
      <c r="DS216" s="105"/>
      <c r="DT216" s="105"/>
      <c r="DU216" s="105"/>
      <c r="DV216" s="105"/>
      <c r="DW216" s="105"/>
      <c r="DX216" s="105"/>
      <c r="DY216" s="105"/>
      <c r="DZ216" s="105"/>
      <c r="EA216" s="105"/>
      <c r="EB216" s="105"/>
      <c r="EC216" s="105"/>
      <c r="ED216" s="105"/>
      <c r="EE216" s="105"/>
      <c r="EF216" s="105"/>
      <c r="EG216" s="105"/>
      <c r="EH216" s="105"/>
      <c r="EI216" s="105"/>
      <c r="EJ216" s="105"/>
      <c r="EK216" s="105"/>
      <c r="EL216" s="105"/>
      <c r="EM216" s="105"/>
      <c r="EN216" s="105"/>
      <c r="EO216" s="105"/>
      <c r="EP216" s="105"/>
      <c r="EQ216" s="105"/>
      <c r="ER216" s="105"/>
      <c r="ES216" s="105"/>
      <c r="ET216" s="105"/>
      <c r="EU216" s="105"/>
      <c r="EV216" s="105"/>
      <c r="EW216" s="105"/>
      <c r="EX216" s="105"/>
      <c r="EY216" s="105"/>
      <c r="EZ216" s="105"/>
      <c r="FA216" s="105"/>
      <c r="FB216" s="105"/>
      <c r="FC216" s="105"/>
      <c r="FD216" s="105"/>
      <c r="FE216" s="105"/>
      <c r="FF216" s="105"/>
      <c r="FG216" s="105"/>
      <c r="FH216" s="105"/>
      <c r="FI216" s="105"/>
      <c r="FJ216" s="105"/>
      <c r="FK216" s="105"/>
      <c r="FL216" s="105"/>
      <c r="FM216" s="105"/>
      <c r="FN216" s="105"/>
      <c r="FO216" s="105"/>
      <c r="FP216" s="105"/>
      <c r="FQ216" s="105"/>
      <c r="FR216" s="105"/>
      <c r="FS216" s="105"/>
      <c r="FT216" s="105"/>
      <c r="FU216" s="105"/>
      <c r="FV216" s="105"/>
      <c r="FW216" s="105"/>
      <c r="FX216" s="105"/>
      <c r="FY216" s="105"/>
      <c r="FZ216" s="105"/>
      <c r="GA216" s="105"/>
      <c r="GB216" s="105"/>
      <c r="GC216" s="105"/>
      <c r="GD216" s="105"/>
      <c r="GE216" s="105"/>
      <c r="GF216" s="105"/>
      <c r="GG216" s="105"/>
      <c r="GH216" s="105"/>
      <c r="GI216" s="105"/>
      <c r="GJ216" s="105"/>
      <c r="GK216" s="105"/>
      <c r="GL216" s="105"/>
      <c r="GM216" s="105"/>
      <c r="GN216" s="105"/>
      <c r="GO216" s="105"/>
      <c r="GP216" s="105"/>
      <c r="GQ216" s="105"/>
      <c r="GR216" s="105"/>
      <c r="GS216" s="105"/>
      <c r="GT216" s="105"/>
      <c r="GU216" s="105"/>
      <c r="GV216" s="105"/>
      <c r="GW216" s="105"/>
      <c r="GX216" s="105"/>
      <c r="GY216" s="105"/>
      <c r="GZ216" s="105"/>
      <c r="HA216" s="105"/>
      <c r="HB216" s="105"/>
      <c r="HC216" s="105"/>
      <c r="HD216" s="105"/>
      <c r="HE216" s="105"/>
      <c r="HF216" s="105"/>
      <c r="HG216" s="105"/>
      <c r="HH216" s="105"/>
      <c r="HI216" s="105"/>
      <c r="HJ216" s="105"/>
      <c r="HK216" s="105"/>
      <c r="HL216" s="105"/>
      <c r="HM216" s="105"/>
      <c r="HN216" s="105"/>
      <c r="HO216" s="105"/>
      <c r="HP216" s="105"/>
      <c r="HQ216" s="105"/>
      <c r="HR216" s="105"/>
      <c r="HS216" s="105"/>
      <c r="HT216" s="105"/>
      <c r="HU216" s="105"/>
      <c r="HV216" s="105"/>
      <c r="HW216" s="105"/>
      <c r="HX216" s="105"/>
      <c r="HY216" s="105"/>
      <c r="HZ216" s="105"/>
      <c r="IA216" s="105"/>
      <c r="IB216" s="105"/>
    </row>
    <row r="217" spans="1:236" s="116" customFormat="1" ht="26.55" customHeight="1" x14ac:dyDescent="0.25">
      <c r="A217" s="79">
        <v>211</v>
      </c>
      <c r="B217" s="113"/>
      <c r="C217" s="113"/>
      <c r="D217" s="114"/>
      <c r="E217" s="114"/>
      <c r="F217" s="115"/>
      <c r="G217" s="123" t="s">
        <v>77</v>
      </c>
      <c r="H217" s="123" t="s">
        <v>77</v>
      </c>
      <c r="I217" s="123" t="s">
        <v>77</v>
      </c>
      <c r="J217" s="123" t="s">
        <v>77</v>
      </c>
      <c r="K217" s="123" t="s">
        <v>9</v>
      </c>
      <c r="L217" s="116" t="s">
        <v>8</v>
      </c>
      <c r="M217" s="116" t="s">
        <v>8</v>
      </c>
      <c r="N217" s="116" t="s">
        <v>8</v>
      </c>
      <c r="O217" s="116" t="s">
        <v>8</v>
      </c>
      <c r="P217" s="131" t="s">
        <v>77</v>
      </c>
      <c r="Q217" s="124" t="s">
        <v>35</v>
      </c>
      <c r="R217" s="174">
        <v>0</v>
      </c>
      <c r="S217" s="175" t="s">
        <v>59</v>
      </c>
      <c r="T217" s="175" t="s">
        <v>271</v>
      </c>
      <c r="U217" s="176" t="str">
        <f t="shared" si="156"/>
        <v>&lt; 30 mn</v>
      </c>
      <c r="V217" s="177" t="s">
        <v>32</v>
      </c>
      <c r="W217" s="178" t="s">
        <v>112</v>
      </c>
      <c r="X217" s="179">
        <f t="shared" si="165"/>
        <v>0</v>
      </c>
      <c r="Y217" s="179">
        <f t="shared" si="166"/>
        <v>0</v>
      </c>
      <c r="Z217" s="179">
        <f t="shared" si="167"/>
        <v>0</v>
      </c>
      <c r="AA217" s="179">
        <f t="shared" si="168"/>
        <v>0</v>
      </c>
      <c r="AB217" s="179">
        <f t="shared" si="169"/>
        <v>0</v>
      </c>
      <c r="AC217" s="179">
        <f t="shared" si="170"/>
        <v>0</v>
      </c>
      <c r="AD217" s="179">
        <f t="shared" si="171"/>
        <v>0</v>
      </c>
      <c r="AE217" s="179">
        <f t="shared" si="172"/>
        <v>0</v>
      </c>
      <c r="AF217" s="179">
        <f t="shared" si="173"/>
        <v>0</v>
      </c>
      <c r="AG217" s="179">
        <f t="shared" si="174"/>
        <v>0</v>
      </c>
      <c r="AH217" s="179">
        <f t="shared" si="175"/>
        <v>0</v>
      </c>
      <c r="AI217" s="179">
        <f t="shared" si="176"/>
        <v>0</v>
      </c>
      <c r="AJ217" s="180">
        <f t="shared" si="195"/>
        <v>0</v>
      </c>
      <c r="AK217" s="180">
        <f t="shared" si="196"/>
        <v>0</v>
      </c>
      <c r="AL217" s="180" t="str">
        <f t="shared" si="197"/>
        <v>0</v>
      </c>
      <c r="AM217" s="180" t="str">
        <f t="shared" si="204"/>
        <v>0</v>
      </c>
      <c r="AN217" s="180" t="str">
        <f t="shared" si="205"/>
        <v>0</v>
      </c>
      <c r="AO217" s="181" t="str">
        <f t="shared" si="198"/>
        <v>NON</v>
      </c>
      <c r="AP217" s="181" t="str">
        <f t="shared" si="164"/>
        <v>NON</v>
      </c>
      <c r="AQ217" s="181" t="str">
        <f t="shared" si="206"/>
        <v>NON</v>
      </c>
      <c r="AR217" s="181" t="str">
        <f t="shared" si="177"/>
        <v>NON</v>
      </c>
      <c r="AS217" s="182">
        <f t="shared" si="178"/>
        <v>0</v>
      </c>
      <c r="AT217" s="182">
        <f t="shared" si="179"/>
        <v>0</v>
      </c>
      <c r="AU217" s="182">
        <f t="shared" si="180"/>
        <v>0</v>
      </c>
      <c r="AV217" s="182">
        <f t="shared" si="181"/>
        <v>0</v>
      </c>
      <c r="AW217" s="182">
        <f t="shared" si="182"/>
        <v>1</v>
      </c>
      <c r="AX217" s="182">
        <f t="shared" si="183"/>
        <v>1</v>
      </c>
      <c r="AY217" s="182">
        <f t="shared" si="184"/>
        <v>1</v>
      </c>
      <c r="AZ217" s="182">
        <f t="shared" si="185"/>
        <v>1</v>
      </c>
      <c r="BA217" s="182">
        <f t="shared" si="186"/>
        <v>1</v>
      </c>
      <c r="BB217" s="183">
        <f t="shared" si="199"/>
        <v>0</v>
      </c>
      <c r="BC217" s="184">
        <f t="shared" si="157"/>
        <v>11</v>
      </c>
      <c r="BD217" s="184">
        <f t="shared" si="158"/>
        <v>11</v>
      </c>
      <c r="BE217" s="185">
        <f t="shared" si="159"/>
        <v>1</v>
      </c>
      <c r="BF217" s="185">
        <f t="shared" si="187"/>
        <v>1</v>
      </c>
      <c r="BG217" s="186">
        <f t="shared" si="200"/>
        <v>1</v>
      </c>
      <c r="BH217" s="187">
        <f t="shared" si="160"/>
        <v>1</v>
      </c>
      <c r="BI217" s="187">
        <f t="shared" si="161"/>
        <v>1</v>
      </c>
      <c r="BJ217" s="187" t="str">
        <f t="shared" si="162"/>
        <v>Faible</v>
      </c>
      <c r="BK217" s="187">
        <f t="shared" si="163"/>
        <v>1</v>
      </c>
      <c r="BL217" s="187">
        <f t="shared" si="188"/>
        <v>1</v>
      </c>
      <c r="BM217" s="187">
        <f t="shared" si="189"/>
        <v>0.5</v>
      </c>
      <c r="BN217" s="187">
        <f t="shared" si="190"/>
        <v>1</v>
      </c>
      <c r="BO217" s="186">
        <f t="shared" si="201"/>
        <v>0.5</v>
      </c>
      <c r="BP217" s="188" t="str">
        <f t="shared" si="202"/>
        <v>RISQUE MINIME</v>
      </c>
      <c r="BQ217" s="182">
        <f t="shared" si="191"/>
        <v>0</v>
      </c>
      <c r="BR217" s="182">
        <f t="shared" si="192"/>
        <v>0</v>
      </c>
      <c r="BS217" s="182">
        <f t="shared" si="193"/>
        <v>0</v>
      </c>
      <c r="BT217" s="182">
        <f t="shared" si="194"/>
        <v>0</v>
      </c>
      <c r="BU217" s="182">
        <f t="shared" si="203"/>
        <v>0</v>
      </c>
      <c r="BV217" s="159" t="str">
        <f t="shared" si="207"/>
        <v>NON</v>
      </c>
      <c r="BW217" s="105"/>
      <c r="BX217" s="105"/>
      <c r="BY217" s="105"/>
      <c r="BZ217" s="105"/>
      <c r="CA217" s="105"/>
      <c r="CB217" s="105"/>
      <c r="CC217" s="105"/>
      <c r="CD217" s="105"/>
      <c r="CE217" s="105"/>
      <c r="CF217" s="105"/>
      <c r="CG217" s="105"/>
      <c r="CH217" s="105"/>
      <c r="CI217" s="105"/>
      <c r="CJ217" s="105"/>
      <c r="CK217" s="105"/>
      <c r="CL217" s="105"/>
      <c r="CM217" s="105"/>
      <c r="CN217" s="105"/>
      <c r="CO217" s="105"/>
      <c r="CP217" s="105"/>
      <c r="CQ217" s="105"/>
      <c r="CR217" s="105"/>
      <c r="CS217" s="105"/>
      <c r="CT217" s="105"/>
      <c r="CU217" s="105"/>
      <c r="CV217" s="105"/>
      <c r="CW217" s="105"/>
      <c r="CX217" s="105"/>
      <c r="CY217" s="105"/>
      <c r="CZ217" s="105"/>
      <c r="DA217" s="105"/>
      <c r="DB217" s="105"/>
      <c r="DC217" s="105"/>
      <c r="DD217" s="105"/>
      <c r="DE217" s="105"/>
      <c r="DF217" s="105"/>
      <c r="DG217" s="105"/>
      <c r="DH217" s="105"/>
      <c r="DI217" s="105"/>
      <c r="DJ217" s="105"/>
      <c r="DK217" s="105"/>
      <c r="DL217" s="105"/>
      <c r="DM217" s="105"/>
      <c r="DN217" s="105"/>
      <c r="DO217" s="105"/>
      <c r="DP217" s="105"/>
      <c r="DQ217" s="105"/>
      <c r="DR217" s="105"/>
      <c r="DS217" s="105"/>
      <c r="DT217" s="105"/>
      <c r="DU217" s="105"/>
      <c r="DV217" s="105"/>
      <c r="DW217" s="105"/>
      <c r="DX217" s="105"/>
      <c r="DY217" s="105"/>
      <c r="DZ217" s="105"/>
      <c r="EA217" s="105"/>
      <c r="EB217" s="105"/>
      <c r="EC217" s="105"/>
      <c r="ED217" s="105"/>
      <c r="EE217" s="105"/>
      <c r="EF217" s="105"/>
      <c r="EG217" s="105"/>
      <c r="EH217" s="105"/>
      <c r="EI217" s="105"/>
      <c r="EJ217" s="105"/>
      <c r="EK217" s="105"/>
      <c r="EL217" s="105"/>
      <c r="EM217" s="105"/>
      <c r="EN217" s="105"/>
      <c r="EO217" s="105"/>
      <c r="EP217" s="105"/>
      <c r="EQ217" s="105"/>
      <c r="ER217" s="105"/>
      <c r="ES217" s="105"/>
      <c r="ET217" s="105"/>
      <c r="EU217" s="105"/>
      <c r="EV217" s="105"/>
      <c r="EW217" s="105"/>
      <c r="EX217" s="105"/>
      <c r="EY217" s="105"/>
      <c r="EZ217" s="105"/>
      <c r="FA217" s="105"/>
      <c r="FB217" s="105"/>
      <c r="FC217" s="105"/>
      <c r="FD217" s="105"/>
      <c r="FE217" s="105"/>
      <c r="FF217" s="105"/>
      <c r="FG217" s="105"/>
      <c r="FH217" s="105"/>
      <c r="FI217" s="105"/>
      <c r="FJ217" s="105"/>
      <c r="FK217" s="105"/>
      <c r="FL217" s="105"/>
      <c r="FM217" s="105"/>
      <c r="FN217" s="105"/>
      <c r="FO217" s="105"/>
      <c r="FP217" s="105"/>
      <c r="FQ217" s="105"/>
      <c r="FR217" s="105"/>
      <c r="FS217" s="105"/>
      <c r="FT217" s="105"/>
      <c r="FU217" s="105"/>
      <c r="FV217" s="105"/>
      <c r="FW217" s="105"/>
      <c r="FX217" s="105"/>
      <c r="FY217" s="105"/>
      <c r="FZ217" s="105"/>
      <c r="GA217" s="105"/>
      <c r="GB217" s="105"/>
      <c r="GC217" s="105"/>
      <c r="GD217" s="105"/>
      <c r="GE217" s="105"/>
      <c r="GF217" s="105"/>
      <c r="GG217" s="105"/>
      <c r="GH217" s="105"/>
      <c r="GI217" s="105"/>
      <c r="GJ217" s="105"/>
      <c r="GK217" s="105"/>
      <c r="GL217" s="105"/>
      <c r="GM217" s="105"/>
      <c r="GN217" s="105"/>
      <c r="GO217" s="105"/>
      <c r="GP217" s="105"/>
      <c r="GQ217" s="105"/>
      <c r="GR217" s="105"/>
      <c r="GS217" s="105"/>
      <c r="GT217" s="105"/>
      <c r="GU217" s="105"/>
      <c r="GV217" s="105"/>
      <c r="GW217" s="105"/>
      <c r="GX217" s="105"/>
      <c r="GY217" s="105"/>
      <c r="GZ217" s="105"/>
      <c r="HA217" s="105"/>
      <c r="HB217" s="105"/>
      <c r="HC217" s="105"/>
      <c r="HD217" s="105"/>
      <c r="HE217" s="105"/>
      <c r="HF217" s="105"/>
      <c r="HG217" s="105"/>
      <c r="HH217" s="105"/>
      <c r="HI217" s="105"/>
      <c r="HJ217" s="105"/>
      <c r="HK217" s="105"/>
      <c r="HL217" s="105"/>
      <c r="HM217" s="105"/>
      <c r="HN217" s="105"/>
      <c r="HO217" s="105"/>
      <c r="HP217" s="105"/>
      <c r="HQ217" s="105"/>
      <c r="HR217" s="105"/>
      <c r="HS217" s="105"/>
      <c r="HT217" s="105"/>
      <c r="HU217" s="105"/>
      <c r="HV217" s="105"/>
      <c r="HW217" s="105"/>
      <c r="HX217" s="105"/>
      <c r="HY217" s="105"/>
      <c r="HZ217" s="105"/>
      <c r="IA217" s="105"/>
      <c r="IB217" s="105"/>
    </row>
    <row r="218" spans="1:236" s="116" customFormat="1" ht="26.55" customHeight="1" x14ac:dyDescent="0.25">
      <c r="A218" s="79">
        <v>212</v>
      </c>
      <c r="B218" s="113"/>
      <c r="C218" s="113"/>
      <c r="D218" s="114"/>
      <c r="E218" s="114"/>
      <c r="F218" s="115"/>
      <c r="G218" s="123" t="s">
        <v>77</v>
      </c>
      <c r="H218" s="123" t="s">
        <v>77</v>
      </c>
      <c r="I218" s="123" t="s">
        <v>77</v>
      </c>
      <c r="J218" s="123" t="s">
        <v>77</v>
      </c>
      <c r="K218" s="123" t="s">
        <v>9</v>
      </c>
      <c r="L218" s="116" t="s">
        <v>8</v>
      </c>
      <c r="M218" s="116" t="s">
        <v>8</v>
      </c>
      <c r="N218" s="116" t="s">
        <v>8</v>
      </c>
      <c r="O218" s="116" t="s">
        <v>8</v>
      </c>
      <c r="P218" s="131" t="s">
        <v>77</v>
      </c>
      <c r="Q218" s="124" t="s">
        <v>35</v>
      </c>
      <c r="R218" s="174">
        <v>0</v>
      </c>
      <c r="S218" s="175" t="s">
        <v>59</v>
      </c>
      <c r="T218" s="175" t="s">
        <v>271</v>
      </c>
      <c r="U218" s="176" t="str">
        <f t="shared" si="156"/>
        <v>&lt; 30 mn</v>
      </c>
      <c r="V218" s="177" t="s">
        <v>32</v>
      </c>
      <c r="W218" s="178" t="s">
        <v>112</v>
      </c>
      <c r="X218" s="179">
        <f t="shared" si="165"/>
        <v>0</v>
      </c>
      <c r="Y218" s="179">
        <f t="shared" si="166"/>
        <v>0</v>
      </c>
      <c r="Z218" s="179">
        <f t="shared" si="167"/>
        <v>0</v>
      </c>
      <c r="AA218" s="179">
        <f t="shared" si="168"/>
        <v>0</v>
      </c>
      <c r="AB218" s="179">
        <f t="shared" si="169"/>
        <v>0</v>
      </c>
      <c r="AC218" s="179">
        <f t="shared" si="170"/>
        <v>0</v>
      </c>
      <c r="AD218" s="179">
        <f t="shared" si="171"/>
        <v>0</v>
      </c>
      <c r="AE218" s="179">
        <f t="shared" si="172"/>
        <v>0</v>
      </c>
      <c r="AF218" s="179">
        <f t="shared" si="173"/>
        <v>0</v>
      </c>
      <c r="AG218" s="179">
        <f t="shared" si="174"/>
        <v>0</v>
      </c>
      <c r="AH218" s="179">
        <f t="shared" si="175"/>
        <v>0</v>
      </c>
      <c r="AI218" s="179">
        <f t="shared" si="176"/>
        <v>0</v>
      </c>
      <c r="AJ218" s="180">
        <f t="shared" si="195"/>
        <v>0</v>
      </c>
      <c r="AK218" s="180">
        <f t="shared" si="196"/>
        <v>0</v>
      </c>
      <c r="AL218" s="180" t="str">
        <f t="shared" si="197"/>
        <v>0</v>
      </c>
      <c r="AM218" s="180" t="str">
        <f t="shared" si="204"/>
        <v>0</v>
      </c>
      <c r="AN218" s="180" t="str">
        <f t="shared" si="205"/>
        <v>0</v>
      </c>
      <c r="AO218" s="181" t="str">
        <f t="shared" si="198"/>
        <v>NON</v>
      </c>
      <c r="AP218" s="181" t="str">
        <f t="shared" si="164"/>
        <v>NON</v>
      </c>
      <c r="AQ218" s="181" t="str">
        <f t="shared" si="206"/>
        <v>NON</v>
      </c>
      <c r="AR218" s="181" t="str">
        <f t="shared" si="177"/>
        <v>NON</v>
      </c>
      <c r="AS218" s="182">
        <f t="shared" si="178"/>
        <v>0</v>
      </c>
      <c r="AT218" s="182">
        <f t="shared" si="179"/>
        <v>0</v>
      </c>
      <c r="AU218" s="182">
        <f t="shared" si="180"/>
        <v>0</v>
      </c>
      <c r="AV218" s="182">
        <f t="shared" si="181"/>
        <v>0</v>
      </c>
      <c r="AW218" s="182">
        <f t="shared" si="182"/>
        <v>1</v>
      </c>
      <c r="AX218" s="182">
        <f t="shared" si="183"/>
        <v>1</v>
      </c>
      <c r="AY218" s="182">
        <f t="shared" si="184"/>
        <v>1</v>
      </c>
      <c r="AZ218" s="182">
        <f t="shared" si="185"/>
        <v>1</v>
      </c>
      <c r="BA218" s="182">
        <f t="shared" si="186"/>
        <v>1</v>
      </c>
      <c r="BB218" s="183">
        <f t="shared" si="199"/>
        <v>0</v>
      </c>
      <c r="BC218" s="184">
        <f t="shared" si="157"/>
        <v>11</v>
      </c>
      <c r="BD218" s="184">
        <f t="shared" si="158"/>
        <v>11</v>
      </c>
      <c r="BE218" s="185">
        <f t="shared" si="159"/>
        <v>1</v>
      </c>
      <c r="BF218" s="185">
        <f t="shared" si="187"/>
        <v>1</v>
      </c>
      <c r="BG218" s="186">
        <f t="shared" si="200"/>
        <v>1</v>
      </c>
      <c r="BH218" s="187">
        <f t="shared" si="160"/>
        <v>1</v>
      </c>
      <c r="BI218" s="187">
        <f t="shared" si="161"/>
        <v>1</v>
      </c>
      <c r="BJ218" s="187" t="str">
        <f t="shared" si="162"/>
        <v>Faible</v>
      </c>
      <c r="BK218" s="187">
        <f t="shared" si="163"/>
        <v>1</v>
      </c>
      <c r="BL218" s="187">
        <f t="shared" si="188"/>
        <v>1</v>
      </c>
      <c r="BM218" s="187">
        <f t="shared" si="189"/>
        <v>0.5</v>
      </c>
      <c r="BN218" s="187">
        <f t="shared" si="190"/>
        <v>1</v>
      </c>
      <c r="BO218" s="186">
        <f t="shared" si="201"/>
        <v>0.5</v>
      </c>
      <c r="BP218" s="188" t="str">
        <f t="shared" si="202"/>
        <v>RISQUE MINIME</v>
      </c>
      <c r="BQ218" s="182">
        <f t="shared" si="191"/>
        <v>0</v>
      </c>
      <c r="BR218" s="182">
        <f t="shared" si="192"/>
        <v>0</v>
      </c>
      <c r="BS218" s="182">
        <f t="shared" si="193"/>
        <v>0</v>
      </c>
      <c r="BT218" s="182">
        <f t="shared" si="194"/>
        <v>0</v>
      </c>
      <c r="BU218" s="182">
        <f t="shared" si="203"/>
        <v>0</v>
      </c>
      <c r="BV218" s="159" t="str">
        <f t="shared" si="207"/>
        <v>NON</v>
      </c>
      <c r="BW218" s="105"/>
      <c r="BX218" s="105"/>
      <c r="BY218" s="105"/>
      <c r="BZ218" s="105"/>
      <c r="CA218" s="105"/>
      <c r="CB218" s="105"/>
      <c r="CC218" s="105"/>
      <c r="CD218" s="105"/>
      <c r="CE218" s="105"/>
      <c r="CF218" s="105"/>
      <c r="CG218" s="105"/>
      <c r="CH218" s="105"/>
      <c r="CI218" s="105"/>
      <c r="CJ218" s="105"/>
      <c r="CK218" s="105"/>
      <c r="CL218" s="105"/>
      <c r="CM218" s="105"/>
      <c r="CN218" s="105"/>
      <c r="CO218" s="105"/>
      <c r="CP218" s="105"/>
      <c r="CQ218" s="105"/>
      <c r="CR218" s="105"/>
      <c r="CS218" s="105"/>
      <c r="CT218" s="105"/>
      <c r="CU218" s="105"/>
      <c r="CV218" s="105"/>
      <c r="CW218" s="105"/>
      <c r="CX218" s="105"/>
      <c r="CY218" s="105"/>
      <c r="CZ218" s="105"/>
      <c r="DA218" s="105"/>
      <c r="DB218" s="105"/>
      <c r="DC218" s="105"/>
      <c r="DD218" s="105"/>
      <c r="DE218" s="105"/>
      <c r="DF218" s="105"/>
      <c r="DG218" s="105"/>
      <c r="DH218" s="105"/>
      <c r="DI218" s="105"/>
      <c r="DJ218" s="105"/>
      <c r="DK218" s="105"/>
      <c r="DL218" s="105"/>
      <c r="DM218" s="105"/>
      <c r="DN218" s="105"/>
      <c r="DO218" s="105"/>
      <c r="DP218" s="105"/>
      <c r="DQ218" s="105"/>
      <c r="DR218" s="105"/>
      <c r="DS218" s="105"/>
      <c r="DT218" s="105"/>
      <c r="DU218" s="105"/>
      <c r="DV218" s="105"/>
      <c r="DW218" s="105"/>
      <c r="DX218" s="105"/>
      <c r="DY218" s="105"/>
      <c r="DZ218" s="105"/>
      <c r="EA218" s="105"/>
      <c r="EB218" s="105"/>
      <c r="EC218" s="105"/>
      <c r="ED218" s="105"/>
      <c r="EE218" s="105"/>
      <c r="EF218" s="105"/>
      <c r="EG218" s="105"/>
      <c r="EH218" s="105"/>
      <c r="EI218" s="105"/>
      <c r="EJ218" s="105"/>
      <c r="EK218" s="105"/>
      <c r="EL218" s="105"/>
      <c r="EM218" s="105"/>
      <c r="EN218" s="105"/>
      <c r="EO218" s="105"/>
      <c r="EP218" s="105"/>
      <c r="EQ218" s="105"/>
      <c r="ER218" s="105"/>
      <c r="ES218" s="105"/>
      <c r="ET218" s="105"/>
      <c r="EU218" s="105"/>
      <c r="EV218" s="105"/>
      <c r="EW218" s="105"/>
      <c r="EX218" s="105"/>
      <c r="EY218" s="105"/>
      <c r="EZ218" s="105"/>
      <c r="FA218" s="105"/>
      <c r="FB218" s="105"/>
      <c r="FC218" s="105"/>
      <c r="FD218" s="105"/>
      <c r="FE218" s="105"/>
      <c r="FF218" s="105"/>
      <c r="FG218" s="105"/>
      <c r="FH218" s="105"/>
      <c r="FI218" s="105"/>
      <c r="FJ218" s="105"/>
      <c r="FK218" s="105"/>
      <c r="FL218" s="105"/>
      <c r="FM218" s="105"/>
      <c r="FN218" s="105"/>
      <c r="FO218" s="105"/>
      <c r="FP218" s="105"/>
      <c r="FQ218" s="105"/>
      <c r="FR218" s="105"/>
      <c r="FS218" s="105"/>
      <c r="FT218" s="105"/>
      <c r="FU218" s="105"/>
      <c r="FV218" s="105"/>
      <c r="FW218" s="105"/>
      <c r="FX218" s="105"/>
      <c r="FY218" s="105"/>
      <c r="FZ218" s="105"/>
      <c r="GA218" s="105"/>
      <c r="GB218" s="105"/>
      <c r="GC218" s="105"/>
      <c r="GD218" s="105"/>
      <c r="GE218" s="105"/>
      <c r="GF218" s="105"/>
      <c r="GG218" s="105"/>
      <c r="GH218" s="105"/>
      <c r="GI218" s="105"/>
      <c r="GJ218" s="105"/>
      <c r="GK218" s="105"/>
      <c r="GL218" s="105"/>
      <c r="GM218" s="105"/>
      <c r="GN218" s="105"/>
      <c r="GO218" s="105"/>
      <c r="GP218" s="105"/>
      <c r="GQ218" s="105"/>
      <c r="GR218" s="105"/>
      <c r="GS218" s="105"/>
      <c r="GT218" s="105"/>
      <c r="GU218" s="105"/>
      <c r="GV218" s="105"/>
      <c r="GW218" s="105"/>
      <c r="GX218" s="105"/>
      <c r="GY218" s="105"/>
      <c r="GZ218" s="105"/>
      <c r="HA218" s="105"/>
      <c r="HB218" s="105"/>
      <c r="HC218" s="105"/>
      <c r="HD218" s="105"/>
      <c r="HE218" s="105"/>
      <c r="HF218" s="105"/>
      <c r="HG218" s="105"/>
      <c r="HH218" s="105"/>
      <c r="HI218" s="105"/>
      <c r="HJ218" s="105"/>
      <c r="HK218" s="105"/>
      <c r="HL218" s="105"/>
      <c r="HM218" s="105"/>
      <c r="HN218" s="105"/>
      <c r="HO218" s="105"/>
      <c r="HP218" s="105"/>
      <c r="HQ218" s="105"/>
      <c r="HR218" s="105"/>
      <c r="HS218" s="105"/>
      <c r="HT218" s="105"/>
      <c r="HU218" s="105"/>
      <c r="HV218" s="105"/>
      <c r="HW218" s="105"/>
      <c r="HX218" s="105"/>
      <c r="HY218" s="105"/>
      <c r="HZ218" s="105"/>
      <c r="IA218" s="105"/>
      <c r="IB218" s="105"/>
    </row>
    <row r="219" spans="1:236" s="116" customFormat="1" ht="26.55" customHeight="1" x14ac:dyDescent="0.25">
      <c r="A219" s="79">
        <v>213</v>
      </c>
      <c r="B219" s="113"/>
      <c r="C219" s="113"/>
      <c r="D219" s="114"/>
      <c r="E219" s="114"/>
      <c r="F219" s="115"/>
      <c r="G219" s="123" t="s">
        <v>77</v>
      </c>
      <c r="H219" s="123" t="s">
        <v>77</v>
      </c>
      <c r="I219" s="123" t="s">
        <v>77</v>
      </c>
      <c r="J219" s="123" t="s">
        <v>77</v>
      </c>
      <c r="K219" s="123" t="s">
        <v>9</v>
      </c>
      <c r="L219" s="116" t="s">
        <v>8</v>
      </c>
      <c r="M219" s="116" t="s">
        <v>8</v>
      </c>
      <c r="N219" s="116" t="s">
        <v>8</v>
      </c>
      <c r="O219" s="116" t="s">
        <v>8</v>
      </c>
      <c r="P219" s="131" t="s">
        <v>77</v>
      </c>
      <c r="Q219" s="124" t="s">
        <v>35</v>
      </c>
      <c r="R219" s="174">
        <v>0</v>
      </c>
      <c r="S219" s="175" t="s">
        <v>59</v>
      </c>
      <c r="T219" s="175" t="s">
        <v>271</v>
      </c>
      <c r="U219" s="176" t="str">
        <f t="shared" si="156"/>
        <v>&lt; 30 mn</v>
      </c>
      <c r="V219" s="177" t="s">
        <v>32</v>
      </c>
      <c r="W219" s="178" t="s">
        <v>112</v>
      </c>
      <c r="X219" s="179">
        <f t="shared" si="165"/>
        <v>0</v>
      </c>
      <c r="Y219" s="179">
        <f t="shared" si="166"/>
        <v>0</v>
      </c>
      <c r="Z219" s="179">
        <f t="shared" si="167"/>
        <v>0</v>
      </c>
      <c r="AA219" s="179">
        <f t="shared" si="168"/>
        <v>0</v>
      </c>
      <c r="AB219" s="179">
        <f t="shared" si="169"/>
        <v>0</v>
      </c>
      <c r="AC219" s="179">
        <f t="shared" si="170"/>
        <v>0</v>
      </c>
      <c r="AD219" s="179">
        <f t="shared" si="171"/>
        <v>0</v>
      </c>
      <c r="AE219" s="179">
        <f t="shared" si="172"/>
        <v>0</v>
      </c>
      <c r="AF219" s="179">
        <f t="shared" si="173"/>
        <v>0</v>
      </c>
      <c r="AG219" s="179">
        <f t="shared" si="174"/>
        <v>0</v>
      </c>
      <c r="AH219" s="179">
        <f t="shared" si="175"/>
        <v>0</v>
      </c>
      <c r="AI219" s="179">
        <f t="shared" si="176"/>
        <v>0</v>
      </c>
      <c r="AJ219" s="180">
        <f t="shared" si="195"/>
        <v>0</v>
      </c>
      <c r="AK219" s="180">
        <f t="shared" si="196"/>
        <v>0</v>
      </c>
      <c r="AL219" s="180" t="str">
        <f t="shared" si="197"/>
        <v>0</v>
      </c>
      <c r="AM219" s="180" t="str">
        <f t="shared" si="204"/>
        <v>0</v>
      </c>
      <c r="AN219" s="180" t="str">
        <f t="shared" si="205"/>
        <v>0</v>
      </c>
      <c r="AO219" s="181" t="str">
        <f t="shared" si="198"/>
        <v>NON</v>
      </c>
      <c r="AP219" s="181" t="str">
        <f t="shared" si="164"/>
        <v>NON</v>
      </c>
      <c r="AQ219" s="181" t="str">
        <f t="shared" si="206"/>
        <v>NON</v>
      </c>
      <c r="AR219" s="181" t="str">
        <f t="shared" si="177"/>
        <v>NON</v>
      </c>
      <c r="AS219" s="182">
        <f t="shared" si="178"/>
        <v>0</v>
      </c>
      <c r="AT219" s="182">
        <f t="shared" si="179"/>
        <v>0</v>
      </c>
      <c r="AU219" s="182">
        <f t="shared" si="180"/>
        <v>0</v>
      </c>
      <c r="AV219" s="182">
        <f t="shared" si="181"/>
        <v>0</v>
      </c>
      <c r="AW219" s="182">
        <f t="shared" si="182"/>
        <v>1</v>
      </c>
      <c r="AX219" s="182">
        <f t="shared" si="183"/>
        <v>1</v>
      </c>
      <c r="AY219" s="182">
        <f t="shared" si="184"/>
        <v>1</v>
      </c>
      <c r="AZ219" s="182">
        <f t="shared" si="185"/>
        <v>1</v>
      </c>
      <c r="BA219" s="182">
        <f t="shared" si="186"/>
        <v>1</v>
      </c>
      <c r="BB219" s="183">
        <f t="shared" si="199"/>
        <v>0</v>
      </c>
      <c r="BC219" s="184">
        <f t="shared" si="157"/>
        <v>11</v>
      </c>
      <c r="BD219" s="184">
        <f t="shared" si="158"/>
        <v>11</v>
      </c>
      <c r="BE219" s="185">
        <f t="shared" si="159"/>
        <v>1</v>
      </c>
      <c r="BF219" s="185">
        <f t="shared" si="187"/>
        <v>1</v>
      </c>
      <c r="BG219" s="186">
        <f t="shared" si="200"/>
        <v>1</v>
      </c>
      <c r="BH219" s="187">
        <f t="shared" si="160"/>
        <v>1</v>
      </c>
      <c r="BI219" s="187">
        <f t="shared" si="161"/>
        <v>1</v>
      </c>
      <c r="BJ219" s="187" t="str">
        <f t="shared" si="162"/>
        <v>Faible</v>
      </c>
      <c r="BK219" s="187">
        <f t="shared" si="163"/>
        <v>1</v>
      </c>
      <c r="BL219" s="187">
        <f t="shared" si="188"/>
        <v>1</v>
      </c>
      <c r="BM219" s="187">
        <f t="shared" si="189"/>
        <v>0.5</v>
      </c>
      <c r="BN219" s="187">
        <f t="shared" si="190"/>
        <v>1</v>
      </c>
      <c r="BO219" s="186">
        <f t="shared" si="201"/>
        <v>0.5</v>
      </c>
      <c r="BP219" s="188" t="str">
        <f t="shared" si="202"/>
        <v>RISQUE MINIME</v>
      </c>
      <c r="BQ219" s="182">
        <f t="shared" si="191"/>
        <v>0</v>
      </c>
      <c r="BR219" s="182">
        <f t="shared" si="192"/>
        <v>0</v>
      </c>
      <c r="BS219" s="182">
        <f t="shared" si="193"/>
        <v>0</v>
      </c>
      <c r="BT219" s="182">
        <f t="shared" si="194"/>
        <v>0</v>
      </c>
      <c r="BU219" s="182">
        <f t="shared" si="203"/>
        <v>0</v>
      </c>
      <c r="BV219" s="159" t="str">
        <f t="shared" si="207"/>
        <v>NON</v>
      </c>
      <c r="BW219" s="105"/>
      <c r="BX219" s="105"/>
      <c r="BY219" s="105"/>
      <c r="BZ219" s="105"/>
      <c r="CA219" s="105"/>
      <c r="CB219" s="105"/>
      <c r="CC219" s="105"/>
      <c r="CD219" s="105"/>
      <c r="CE219" s="105"/>
      <c r="CF219" s="105"/>
      <c r="CG219" s="105"/>
      <c r="CH219" s="105"/>
      <c r="CI219" s="105"/>
      <c r="CJ219" s="105"/>
      <c r="CK219" s="105"/>
      <c r="CL219" s="105"/>
      <c r="CM219" s="105"/>
      <c r="CN219" s="105"/>
      <c r="CO219" s="105"/>
      <c r="CP219" s="105"/>
      <c r="CQ219" s="105"/>
      <c r="CR219" s="105"/>
      <c r="CS219" s="105"/>
      <c r="CT219" s="105"/>
      <c r="CU219" s="105"/>
      <c r="CV219" s="105"/>
      <c r="CW219" s="105"/>
      <c r="CX219" s="105"/>
      <c r="CY219" s="105"/>
      <c r="CZ219" s="105"/>
      <c r="DA219" s="105"/>
      <c r="DB219" s="105"/>
      <c r="DC219" s="105"/>
      <c r="DD219" s="105"/>
      <c r="DE219" s="105"/>
      <c r="DF219" s="105"/>
      <c r="DG219" s="105"/>
      <c r="DH219" s="105"/>
      <c r="DI219" s="105"/>
      <c r="DJ219" s="105"/>
      <c r="DK219" s="105"/>
      <c r="DL219" s="105"/>
      <c r="DM219" s="105"/>
      <c r="DN219" s="105"/>
      <c r="DO219" s="105"/>
      <c r="DP219" s="105"/>
      <c r="DQ219" s="105"/>
      <c r="DR219" s="105"/>
      <c r="DS219" s="105"/>
      <c r="DT219" s="105"/>
      <c r="DU219" s="105"/>
      <c r="DV219" s="105"/>
      <c r="DW219" s="105"/>
      <c r="DX219" s="105"/>
      <c r="DY219" s="105"/>
      <c r="DZ219" s="105"/>
      <c r="EA219" s="105"/>
      <c r="EB219" s="105"/>
      <c r="EC219" s="105"/>
      <c r="ED219" s="105"/>
      <c r="EE219" s="105"/>
      <c r="EF219" s="105"/>
      <c r="EG219" s="105"/>
      <c r="EH219" s="105"/>
      <c r="EI219" s="105"/>
      <c r="EJ219" s="105"/>
      <c r="EK219" s="105"/>
      <c r="EL219" s="105"/>
      <c r="EM219" s="105"/>
      <c r="EN219" s="105"/>
      <c r="EO219" s="105"/>
      <c r="EP219" s="105"/>
      <c r="EQ219" s="105"/>
      <c r="ER219" s="105"/>
      <c r="ES219" s="105"/>
      <c r="ET219" s="105"/>
      <c r="EU219" s="105"/>
      <c r="EV219" s="105"/>
      <c r="EW219" s="105"/>
      <c r="EX219" s="105"/>
      <c r="EY219" s="105"/>
      <c r="EZ219" s="105"/>
      <c r="FA219" s="105"/>
      <c r="FB219" s="105"/>
      <c r="FC219" s="105"/>
      <c r="FD219" s="105"/>
      <c r="FE219" s="105"/>
      <c r="FF219" s="105"/>
      <c r="FG219" s="105"/>
      <c r="FH219" s="105"/>
      <c r="FI219" s="105"/>
      <c r="FJ219" s="105"/>
      <c r="FK219" s="105"/>
      <c r="FL219" s="105"/>
      <c r="FM219" s="105"/>
      <c r="FN219" s="105"/>
      <c r="FO219" s="105"/>
      <c r="FP219" s="105"/>
      <c r="FQ219" s="105"/>
      <c r="FR219" s="105"/>
      <c r="FS219" s="105"/>
      <c r="FT219" s="105"/>
      <c r="FU219" s="105"/>
      <c r="FV219" s="105"/>
      <c r="FW219" s="105"/>
      <c r="FX219" s="105"/>
      <c r="FY219" s="105"/>
      <c r="FZ219" s="105"/>
      <c r="GA219" s="105"/>
      <c r="GB219" s="105"/>
      <c r="GC219" s="105"/>
      <c r="GD219" s="105"/>
      <c r="GE219" s="105"/>
      <c r="GF219" s="105"/>
      <c r="GG219" s="105"/>
      <c r="GH219" s="105"/>
      <c r="GI219" s="105"/>
      <c r="GJ219" s="105"/>
      <c r="GK219" s="105"/>
      <c r="GL219" s="105"/>
      <c r="GM219" s="105"/>
      <c r="GN219" s="105"/>
      <c r="GO219" s="105"/>
      <c r="GP219" s="105"/>
      <c r="GQ219" s="105"/>
      <c r="GR219" s="105"/>
      <c r="GS219" s="105"/>
      <c r="GT219" s="105"/>
      <c r="GU219" s="105"/>
      <c r="GV219" s="105"/>
      <c r="GW219" s="105"/>
      <c r="GX219" s="105"/>
      <c r="GY219" s="105"/>
      <c r="GZ219" s="105"/>
      <c r="HA219" s="105"/>
      <c r="HB219" s="105"/>
      <c r="HC219" s="105"/>
      <c r="HD219" s="105"/>
      <c r="HE219" s="105"/>
      <c r="HF219" s="105"/>
      <c r="HG219" s="105"/>
      <c r="HH219" s="105"/>
      <c r="HI219" s="105"/>
      <c r="HJ219" s="105"/>
      <c r="HK219" s="105"/>
      <c r="HL219" s="105"/>
      <c r="HM219" s="105"/>
      <c r="HN219" s="105"/>
      <c r="HO219" s="105"/>
      <c r="HP219" s="105"/>
      <c r="HQ219" s="105"/>
      <c r="HR219" s="105"/>
      <c r="HS219" s="105"/>
      <c r="HT219" s="105"/>
      <c r="HU219" s="105"/>
      <c r="HV219" s="105"/>
      <c r="HW219" s="105"/>
      <c r="HX219" s="105"/>
      <c r="HY219" s="105"/>
      <c r="HZ219" s="105"/>
      <c r="IA219" s="105"/>
      <c r="IB219" s="105"/>
    </row>
    <row r="220" spans="1:236" s="116" customFormat="1" ht="26.55" customHeight="1" x14ac:dyDescent="0.25">
      <c r="A220" s="79">
        <v>214</v>
      </c>
      <c r="B220" s="113"/>
      <c r="C220" s="113"/>
      <c r="D220" s="114"/>
      <c r="E220" s="114"/>
      <c r="F220" s="115"/>
      <c r="G220" s="123" t="s">
        <v>77</v>
      </c>
      <c r="H220" s="123" t="s">
        <v>77</v>
      </c>
      <c r="I220" s="123" t="s">
        <v>77</v>
      </c>
      <c r="J220" s="123" t="s">
        <v>77</v>
      </c>
      <c r="K220" s="123" t="s">
        <v>9</v>
      </c>
      <c r="L220" s="116" t="s">
        <v>8</v>
      </c>
      <c r="M220" s="116" t="s">
        <v>8</v>
      </c>
      <c r="N220" s="116" t="s">
        <v>8</v>
      </c>
      <c r="O220" s="116" t="s">
        <v>8</v>
      </c>
      <c r="P220" s="131" t="s">
        <v>77</v>
      </c>
      <c r="Q220" s="124" t="s">
        <v>35</v>
      </c>
      <c r="R220" s="174">
        <v>0</v>
      </c>
      <c r="S220" s="175" t="s">
        <v>59</v>
      </c>
      <c r="T220" s="175" t="s">
        <v>271</v>
      </c>
      <c r="U220" s="176" t="str">
        <f t="shared" si="156"/>
        <v>&lt; 30 mn</v>
      </c>
      <c r="V220" s="177" t="s">
        <v>32</v>
      </c>
      <c r="W220" s="178" t="s">
        <v>112</v>
      </c>
      <c r="X220" s="179">
        <f t="shared" si="165"/>
        <v>0</v>
      </c>
      <c r="Y220" s="179">
        <f t="shared" si="166"/>
        <v>0</v>
      </c>
      <c r="Z220" s="179">
        <f t="shared" si="167"/>
        <v>0</v>
      </c>
      <c r="AA220" s="179">
        <f t="shared" si="168"/>
        <v>0</v>
      </c>
      <c r="AB220" s="179">
        <f t="shared" si="169"/>
        <v>0</v>
      </c>
      <c r="AC220" s="179">
        <f t="shared" si="170"/>
        <v>0</v>
      </c>
      <c r="AD220" s="179">
        <f t="shared" si="171"/>
        <v>0</v>
      </c>
      <c r="AE220" s="179">
        <f t="shared" si="172"/>
        <v>0</v>
      </c>
      <c r="AF220" s="179">
        <f t="shared" si="173"/>
        <v>0</v>
      </c>
      <c r="AG220" s="179">
        <f t="shared" si="174"/>
        <v>0</v>
      </c>
      <c r="AH220" s="179">
        <f t="shared" si="175"/>
        <v>0</v>
      </c>
      <c r="AI220" s="179">
        <f t="shared" si="176"/>
        <v>0</v>
      </c>
      <c r="AJ220" s="180">
        <f t="shared" si="195"/>
        <v>0</v>
      </c>
      <c r="AK220" s="180">
        <f t="shared" si="196"/>
        <v>0</v>
      </c>
      <c r="AL220" s="180" t="str">
        <f t="shared" si="197"/>
        <v>0</v>
      </c>
      <c r="AM220" s="180" t="str">
        <f t="shared" si="204"/>
        <v>0</v>
      </c>
      <c r="AN220" s="180" t="str">
        <f t="shared" si="205"/>
        <v>0</v>
      </c>
      <c r="AO220" s="181" t="str">
        <f t="shared" si="198"/>
        <v>NON</v>
      </c>
      <c r="AP220" s="181" t="str">
        <f t="shared" si="164"/>
        <v>NON</v>
      </c>
      <c r="AQ220" s="181" t="str">
        <f t="shared" si="206"/>
        <v>NON</v>
      </c>
      <c r="AR220" s="181" t="str">
        <f t="shared" si="177"/>
        <v>NON</v>
      </c>
      <c r="AS220" s="182">
        <f t="shared" si="178"/>
        <v>0</v>
      </c>
      <c r="AT220" s="182">
        <f t="shared" si="179"/>
        <v>0</v>
      </c>
      <c r="AU220" s="182">
        <f t="shared" si="180"/>
        <v>0</v>
      </c>
      <c r="AV220" s="182">
        <f t="shared" si="181"/>
        <v>0</v>
      </c>
      <c r="AW220" s="182">
        <f t="shared" si="182"/>
        <v>1</v>
      </c>
      <c r="AX220" s="182">
        <f t="shared" si="183"/>
        <v>1</v>
      </c>
      <c r="AY220" s="182">
        <f t="shared" si="184"/>
        <v>1</v>
      </c>
      <c r="AZ220" s="182">
        <f t="shared" si="185"/>
        <v>1</v>
      </c>
      <c r="BA220" s="182">
        <f t="shared" si="186"/>
        <v>1</v>
      </c>
      <c r="BB220" s="183">
        <f t="shared" si="199"/>
        <v>0</v>
      </c>
      <c r="BC220" s="184">
        <f t="shared" si="157"/>
        <v>11</v>
      </c>
      <c r="BD220" s="184">
        <f t="shared" si="158"/>
        <v>11</v>
      </c>
      <c r="BE220" s="185">
        <f t="shared" si="159"/>
        <v>1</v>
      </c>
      <c r="BF220" s="185">
        <f t="shared" si="187"/>
        <v>1</v>
      </c>
      <c r="BG220" s="186">
        <f t="shared" si="200"/>
        <v>1</v>
      </c>
      <c r="BH220" s="187">
        <f t="shared" si="160"/>
        <v>1</v>
      </c>
      <c r="BI220" s="187">
        <f t="shared" si="161"/>
        <v>1</v>
      </c>
      <c r="BJ220" s="187" t="str">
        <f t="shared" si="162"/>
        <v>Faible</v>
      </c>
      <c r="BK220" s="187">
        <f t="shared" si="163"/>
        <v>1</v>
      </c>
      <c r="BL220" s="187">
        <f t="shared" si="188"/>
        <v>1</v>
      </c>
      <c r="BM220" s="187">
        <f t="shared" si="189"/>
        <v>0.5</v>
      </c>
      <c r="BN220" s="187">
        <f t="shared" si="190"/>
        <v>1</v>
      </c>
      <c r="BO220" s="186">
        <f t="shared" si="201"/>
        <v>0.5</v>
      </c>
      <c r="BP220" s="188" t="str">
        <f t="shared" si="202"/>
        <v>RISQUE MINIME</v>
      </c>
      <c r="BQ220" s="182">
        <f t="shared" si="191"/>
        <v>0</v>
      </c>
      <c r="BR220" s="182">
        <f t="shared" si="192"/>
        <v>0</v>
      </c>
      <c r="BS220" s="182">
        <f t="shared" si="193"/>
        <v>0</v>
      </c>
      <c r="BT220" s="182">
        <f t="shared" si="194"/>
        <v>0</v>
      </c>
      <c r="BU220" s="182">
        <f t="shared" si="203"/>
        <v>0</v>
      </c>
      <c r="BV220" s="159" t="str">
        <f t="shared" si="207"/>
        <v>NON</v>
      </c>
      <c r="BW220" s="105"/>
      <c r="BX220" s="105"/>
      <c r="BY220" s="105"/>
      <c r="BZ220" s="105"/>
      <c r="CA220" s="105"/>
      <c r="CB220" s="105"/>
      <c r="CC220" s="105"/>
      <c r="CD220" s="105"/>
      <c r="CE220" s="105"/>
      <c r="CF220" s="105"/>
      <c r="CG220" s="105"/>
      <c r="CH220" s="105"/>
      <c r="CI220" s="105"/>
      <c r="CJ220" s="105"/>
      <c r="CK220" s="105"/>
      <c r="CL220" s="105"/>
      <c r="CM220" s="105"/>
      <c r="CN220" s="105"/>
      <c r="CO220" s="105"/>
      <c r="CP220" s="105"/>
      <c r="CQ220" s="105"/>
      <c r="CR220" s="105"/>
      <c r="CS220" s="105"/>
      <c r="CT220" s="105"/>
      <c r="CU220" s="105"/>
      <c r="CV220" s="105"/>
      <c r="CW220" s="105"/>
      <c r="CX220" s="105"/>
      <c r="CY220" s="105"/>
      <c r="CZ220" s="105"/>
      <c r="DA220" s="105"/>
      <c r="DB220" s="105"/>
      <c r="DC220" s="105"/>
      <c r="DD220" s="105"/>
      <c r="DE220" s="105"/>
      <c r="DF220" s="105"/>
      <c r="DG220" s="105"/>
      <c r="DH220" s="105"/>
      <c r="DI220" s="105"/>
      <c r="DJ220" s="105"/>
      <c r="DK220" s="105"/>
      <c r="DL220" s="105"/>
      <c r="DM220" s="105"/>
      <c r="DN220" s="105"/>
      <c r="DO220" s="105"/>
      <c r="DP220" s="105"/>
      <c r="DQ220" s="105"/>
      <c r="DR220" s="105"/>
      <c r="DS220" s="105"/>
      <c r="DT220" s="105"/>
      <c r="DU220" s="105"/>
      <c r="DV220" s="105"/>
      <c r="DW220" s="105"/>
      <c r="DX220" s="105"/>
      <c r="DY220" s="105"/>
      <c r="DZ220" s="105"/>
      <c r="EA220" s="105"/>
      <c r="EB220" s="105"/>
      <c r="EC220" s="105"/>
      <c r="ED220" s="105"/>
      <c r="EE220" s="105"/>
      <c r="EF220" s="105"/>
      <c r="EG220" s="105"/>
      <c r="EH220" s="105"/>
      <c r="EI220" s="105"/>
      <c r="EJ220" s="105"/>
      <c r="EK220" s="105"/>
      <c r="EL220" s="105"/>
      <c r="EM220" s="105"/>
      <c r="EN220" s="105"/>
      <c r="EO220" s="105"/>
      <c r="EP220" s="105"/>
      <c r="EQ220" s="105"/>
      <c r="ER220" s="105"/>
      <c r="ES220" s="105"/>
      <c r="ET220" s="105"/>
      <c r="EU220" s="105"/>
      <c r="EV220" s="105"/>
      <c r="EW220" s="105"/>
      <c r="EX220" s="105"/>
      <c r="EY220" s="105"/>
      <c r="EZ220" s="105"/>
      <c r="FA220" s="105"/>
      <c r="FB220" s="105"/>
      <c r="FC220" s="105"/>
      <c r="FD220" s="105"/>
      <c r="FE220" s="105"/>
      <c r="FF220" s="105"/>
      <c r="FG220" s="105"/>
      <c r="FH220" s="105"/>
      <c r="FI220" s="105"/>
      <c r="FJ220" s="105"/>
      <c r="FK220" s="105"/>
      <c r="FL220" s="105"/>
      <c r="FM220" s="105"/>
      <c r="FN220" s="105"/>
      <c r="FO220" s="105"/>
      <c r="FP220" s="105"/>
      <c r="FQ220" s="105"/>
      <c r="FR220" s="105"/>
      <c r="FS220" s="105"/>
      <c r="FT220" s="105"/>
      <c r="FU220" s="105"/>
      <c r="FV220" s="105"/>
      <c r="FW220" s="105"/>
      <c r="FX220" s="105"/>
      <c r="FY220" s="105"/>
      <c r="FZ220" s="105"/>
      <c r="GA220" s="105"/>
      <c r="GB220" s="105"/>
      <c r="GC220" s="105"/>
      <c r="GD220" s="105"/>
      <c r="GE220" s="105"/>
      <c r="GF220" s="105"/>
      <c r="GG220" s="105"/>
      <c r="GH220" s="105"/>
      <c r="GI220" s="105"/>
      <c r="GJ220" s="105"/>
      <c r="GK220" s="105"/>
      <c r="GL220" s="105"/>
      <c r="GM220" s="105"/>
      <c r="GN220" s="105"/>
      <c r="GO220" s="105"/>
      <c r="GP220" s="105"/>
      <c r="GQ220" s="105"/>
      <c r="GR220" s="105"/>
      <c r="GS220" s="105"/>
      <c r="GT220" s="105"/>
      <c r="GU220" s="105"/>
      <c r="GV220" s="105"/>
      <c r="GW220" s="105"/>
      <c r="GX220" s="105"/>
      <c r="GY220" s="105"/>
      <c r="GZ220" s="105"/>
      <c r="HA220" s="105"/>
      <c r="HB220" s="105"/>
      <c r="HC220" s="105"/>
      <c r="HD220" s="105"/>
      <c r="HE220" s="105"/>
      <c r="HF220" s="105"/>
      <c r="HG220" s="105"/>
      <c r="HH220" s="105"/>
      <c r="HI220" s="105"/>
      <c r="HJ220" s="105"/>
      <c r="HK220" s="105"/>
      <c r="HL220" s="105"/>
      <c r="HM220" s="105"/>
      <c r="HN220" s="105"/>
      <c r="HO220" s="105"/>
      <c r="HP220" s="105"/>
      <c r="HQ220" s="105"/>
      <c r="HR220" s="105"/>
      <c r="HS220" s="105"/>
      <c r="HT220" s="105"/>
      <c r="HU220" s="105"/>
      <c r="HV220" s="105"/>
      <c r="HW220" s="105"/>
      <c r="HX220" s="105"/>
      <c r="HY220" s="105"/>
      <c r="HZ220" s="105"/>
      <c r="IA220" s="105"/>
      <c r="IB220" s="105"/>
    </row>
    <row r="221" spans="1:236" s="116" customFormat="1" ht="26.55" customHeight="1" x14ac:dyDescent="0.25">
      <c r="A221" s="79">
        <v>215</v>
      </c>
      <c r="B221" s="113"/>
      <c r="C221" s="113"/>
      <c r="D221" s="114"/>
      <c r="E221" s="114"/>
      <c r="F221" s="115"/>
      <c r="G221" s="123" t="s">
        <v>77</v>
      </c>
      <c r="H221" s="123" t="s">
        <v>77</v>
      </c>
      <c r="I221" s="123" t="s">
        <v>77</v>
      </c>
      <c r="J221" s="123" t="s">
        <v>77</v>
      </c>
      <c r="K221" s="123" t="s">
        <v>9</v>
      </c>
      <c r="L221" s="116" t="s">
        <v>8</v>
      </c>
      <c r="M221" s="116" t="s">
        <v>8</v>
      </c>
      <c r="N221" s="116" t="s">
        <v>8</v>
      </c>
      <c r="O221" s="116" t="s">
        <v>8</v>
      </c>
      <c r="P221" s="131" t="s">
        <v>77</v>
      </c>
      <c r="Q221" s="124" t="s">
        <v>35</v>
      </c>
      <c r="R221" s="174">
        <v>0</v>
      </c>
      <c r="S221" s="175" t="s">
        <v>59</v>
      </c>
      <c r="T221" s="175" t="s">
        <v>271</v>
      </c>
      <c r="U221" s="176" t="str">
        <f t="shared" si="156"/>
        <v>&lt; 30 mn</v>
      </c>
      <c r="V221" s="177" t="s">
        <v>32</v>
      </c>
      <c r="W221" s="178" t="s">
        <v>112</v>
      </c>
      <c r="X221" s="179">
        <f t="shared" si="165"/>
        <v>0</v>
      </c>
      <c r="Y221" s="179">
        <f t="shared" si="166"/>
        <v>0</v>
      </c>
      <c r="Z221" s="179">
        <f t="shared" si="167"/>
        <v>0</v>
      </c>
      <c r="AA221" s="179">
        <f t="shared" si="168"/>
        <v>0</v>
      </c>
      <c r="AB221" s="179">
        <f t="shared" si="169"/>
        <v>0</v>
      </c>
      <c r="AC221" s="179">
        <f t="shared" si="170"/>
        <v>0</v>
      </c>
      <c r="AD221" s="179">
        <f t="shared" si="171"/>
        <v>0</v>
      </c>
      <c r="AE221" s="179">
        <f t="shared" si="172"/>
        <v>0</v>
      </c>
      <c r="AF221" s="179">
        <f t="shared" si="173"/>
        <v>0</v>
      </c>
      <c r="AG221" s="179">
        <f t="shared" si="174"/>
        <v>0</v>
      </c>
      <c r="AH221" s="179">
        <f t="shared" si="175"/>
        <v>0</v>
      </c>
      <c r="AI221" s="179">
        <f t="shared" si="176"/>
        <v>0</v>
      </c>
      <c r="AJ221" s="180">
        <f t="shared" si="195"/>
        <v>0</v>
      </c>
      <c r="AK221" s="180">
        <f t="shared" si="196"/>
        <v>0</v>
      </c>
      <c r="AL221" s="180" t="str">
        <f t="shared" si="197"/>
        <v>0</v>
      </c>
      <c r="AM221" s="180" t="str">
        <f t="shared" si="204"/>
        <v>0</v>
      </c>
      <c r="AN221" s="180" t="str">
        <f t="shared" si="205"/>
        <v>0</v>
      </c>
      <c r="AO221" s="181" t="str">
        <f t="shared" si="198"/>
        <v>NON</v>
      </c>
      <c r="AP221" s="181" t="str">
        <f t="shared" si="164"/>
        <v>NON</v>
      </c>
      <c r="AQ221" s="181" t="str">
        <f t="shared" si="206"/>
        <v>NON</v>
      </c>
      <c r="AR221" s="181" t="str">
        <f t="shared" si="177"/>
        <v>NON</v>
      </c>
      <c r="AS221" s="182">
        <f t="shared" si="178"/>
        <v>0</v>
      </c>
      <c r="AT221" s="182">
        <f t="shared" si="179"/>
        <v>0</v>
      </c>
      <c r="AU221" s="182">
        <f t="shared" si="180"/>
        <v>0</v>
      </c>
      <c r="AV221" s="182">
        <f t="shared" si="181"/>
        <v>0</v>
      </c>
      <c r="AW221" s="182">
        <f t="shared" si="182"/>
        <v>1</v>
      </c>
      <c r="AX221" s="182">
        <f t="shared" si="183"/>
        <v>1</v>
      </c>
      <c r="AY221" s="182">
        <f t="shared" si="184"/>
        <v>1</v>
      </c>
      <c r="AZ221" s="182">
        <f t="shared" si="185"/>
        <v>1</v>
      </c>
      <c r="BA221" s="182">
        <f t="shared" si="186"/>
        <v>1</v>
      </c>
      <c r="BB221" s="183">
        <f t="shared" si="199"/>
        <v>0</v>
      </c>
      <c r="BC221" s="184">
        <f t="shared" si="157"/>
        <v>11</v>
      </c>
      <c r="BD221" s="184">
        <f t="shared" si="158"/>
        <v>11</v>
      </c>
      <c r="BE221" s="185">
        <f t="shared" si="159"/>
        <v>1</v>
      </c>
      <c r="BF221" s="185">
        <f t="shared" si="187"/>
        <v>1</v>
      </c>
      <c r="BG221" s="186">
        <f t="shared" si="200"/>
        <v>1</v>
      </c>
      <c r="BH221" s="187">
        <f t="shared" si="160"/>
        <v>1</v>
      </c>
      <c r="BI221" s="187">
        <f t="shared" si="161"/>
        <v>1</v>
      </c>
      <c r="BJ221" s="187" t="str">
        <f t="shared" si="162"/>
        <v>Faible</v>
      </c>
      <c r="BK221" s="187">
        <f t="shared" si="163"/>
        <v>1</v>
      </c>
      <c r="BL221" s="187">
        <f t="shared" si="188"/>
        <v>1</v>
      </c>
      <c r="BM221" s="187">
        <f t="shared" si="189"/>
        <v>0.5</v>
      </c>
      <c r="BN221" s="187">
        <f t="shared" si="190"/>
        <v>1</v>
      </c>
      <c r="BO221" s="186">
        <f t="shared" si="201"/>
        <v>0.5</v>
      </c>
      <c r="BP221" s="188" t="str">
        <f t="shared" si="202"/>
        <v>RISQUE MINIME</v>
      </c>
      <c r="BQ221" s="182">
        <f t="shared" si="191"/>
        <v>0</v>
      </c>
      <c r="BR221" s="182">
        <f t="shared" si="192"/>
        <v>0</v>
      </c>
      <c r="BS221" s="182">
        <f t="shared" si="193"/>
        <v>0</v>
      </c>
      <c r="BT221" s="182">
        <f t="shared" si="194"/>
        <v>0</v>
      </c>
      <c r="BU221" s="182">
        <f t="shared" si="203"/>
        <v>0</v>
      </c>
      <c r="BV221" s="159" t="str">
        <f t="shared" si="207"/>
        <v>NON</v>
      </c>
      <c r="BW221" s="105"/>
      <c r="BX221" s="105"/>
      <c r="BY221" s="105"/>
      <c r="BZ221" s="105"/>
      <c r="CA221" s="105"/>
      <c r="CB221" s="105"/>
      <c r="CC221" s="105"/>
      <c r="CD221" s="105"/>
      <c r="CE221" s="105"/>
      <c r="CF221" s="105"/>
      <c r="CG221" s="105"/>
      <c r="CH221" s="105"/>
      <c r="CI221" s="105"/>
      <c r="CJ221" s="105"/>
      <c r="CK221" s="105"/>
      <c r="CL221" s="105"/>
      <c r="CM221" s="105"/>
      <c r="CN221" s="105"/>
      <c r="CO221" s="105"/>
      <c r="CP221" s="105"/>
      <c r="CQ221" s="105"/>
      <c r="CR221" s="105"/>
      <c r="CS221" s="105"/>
      <c r="CT221" s="105"/>
      <c r="CU221" s="105"/>
      <c r="CV221" s="105"/>
      <c r="CW221" s="105"/>
      <c r="CX221" s="105"/>
      <c r="CY221" s="105"/>
      <c r="CZ221" s="105"/>
      <c r="DA221" s="105"/>
      <c r="DB221" s="105"/>
      <c r="DC221" s="105"/>
      <c r="DD221" s="105"/>
      <c r="DE221" s="105"/>
      <c r="DF221" s="105"/>
      <c r="DG221" s="105"/>
      <c r="DH221" s="105"/>
      <c r="DI221" s="105"/>
      <c r="DJ221" s="105"/>
      <c r="DK221" s="105"/>
      <c r="DL221" s="105"/>
      <c r="DM221" s="105"/>
      <c r="DN221" s="105"/>
      <c r="DO221" s="105"/>
      <c r="DP221" s="105"/>
      <c r="DQ221" s="105"/>
      <c r="DR221" s="105"/>
      <c r="DS221" s="105"/>
      <c r="DT221" s="105"/>
      <c r="DU221" s="105"/>
      <c r="DV221" s="105"/>
      <c r="DW221" s="105"/>
      <c r="DX221" s="105"/>
      <c r="DY221" s="105"/>
      <c r="DZ221" s="105"/>
      <c r="EA221" s="105"/>
      <c r="EB221" s="105"/>
      <c r="EC221" s="105"/>
      <c r="ED221" s="105"/>
      <c r="EE221" s="105"/>
      <c r="EF221" s="105"/>
      <c r="EG221" s="105"/>
      <c r="EH221" s="105"/>
      <c r="EI221" s="105"/>
      <c r="EJ221" s="105"/>
      <c r="EK221" s="105"/>
      <c r="EL221" s="105"/>
      <c r="EM221" s="105"/>
      <c r="EN221" s="105"/>
      <c r="EO221" s="105"/>
      <c r="EP221" s="105"/>
      <c r="EQ221" s="105"/>
      <c r="ER221" s="105"/>
      <c r="ES221" s="105"/>
      <c r="ET221" s="105"/>
      <c r="EU221" s="105"/>
      <c r="EV221" s="105"/>
      <c r="EW221" s="105"/>
      <c r="EX221" s="105"/>
      <c r="EY221" s="105"/>
      <c r="EZ221" s="105"/>
      <c r="FA221" s="105"/>
      <c r="FB221" s="105"/>
      <c r="FC221" s="105"/>
      <c r="FD221" s="105"/>
      <c r="FE221" s="105"/>
      <c r="FF221" s="105"/>
      <c r="FG221" s="105"/>
      <c r="FH221" s="105"/>
      <c r="FI221" s="105"/>
      <c r="FJ221" s="105"/>
      <c r="FK221" s="105"/>
      <c r="FL221" s="105"/>
      <c r="FM221" s="105"/>
      <c r="FN221" s="105"/>
      <c r="FO221" s="105"/>
      <c r="FP221" s="105"/>
      <c r="FQ221" s="105"/>
      <c r="FR221" s="105"/>
      <c r="FS221" s="105"/>
      <c r="FT221" s="105"/>
      <c r="FU221" s="105"/>
      <c r="FV221" s="105"/>
      <c r="FW221" s="105"/>
      <c r="FX221" s="105"/>
      <c r="FY221" s="105"/>
      <c r="FZ221" s="105"/>
      <c r="GA221" s="105"/>
      <c r="GB221" s="105"/>
      <c r="GC221" s="105"/>
      <c r="GD221" s="105"/>
      <c r="GE221" s="105"/>
      <c r="GF221" s="105"/>
      <c r="GG221" s="105"/>
      <c r="GH221" s="105"/>
      <c r="GI221" s="105"/>
      <c r="GJ221" s="105"/>
      <c r="GK221" s="105"/>
      <c r="GL221" s="105"/>
      <c r="GM221" s="105"/>
      <c r="GN221" s="105"/>
      <c r="GO221" s="105"/>
      <c r="GP221" s="105"/>
      <c r="GQ221" s="105"/>
      <c r="GR221" s="105"/>
      <c r="GS221" s="105"/>
      <c r="GT221" s="105"/>
      <c r="GU221" s="105"/>
      <c r="GV221" s="105"/>
      <c r="GW221" s="105"/>
      <c r="GX221" s="105"/>
      <c r="GY221" s="105"/>
      <c r="GZ221" s="105"/>
      <c r="HA221" s="105"/>
      <c r="HB221" s="105"/>
      <c r="HC221" s="105"/>
      <c r="HD221" s="105"/>
      <c r="HE221" s="105"/>
      <c r="HF221" s="105"/>
      <c r="HG221" s="105"/>
      <c r="HH221" s="105"/>
      <c r="HI221" s="105"/>
      <c r="HJ221" s="105"/>
      <c r="HK221" s="105"/>
      <c r="HL221" s="105"/>
      <c r="HM221" s="105"/>
      <c r="HN221" s="105"/>
      <c r="HO221" s="105"/>
      <c r="HP221" s="105"/>
      <c r="HQ221" s="105"/>
      <c r="HR221" s="105"/>
      <c r="HS221" s="105"/>
      <c r="HT221" s="105"/>
      <c r="HU221" s="105"/>
      <c r="HV221" s="105"/>
      <c r="HW221" s="105"/>
      <c r="HX221" s="105"/>
      <c r="HY221" s="105"/>
      <c r="HZ221" s="105"/>
      <c r="IA221" s="105"/>
      <c r="IB221" s="105"/>
    </row>
    <row r="222" spans="1:236" s="116" customFormat="1" ht="26.55" customHeight="1" x14ac:dyDescent="0.25">
      <c r="A222" s="79">
        <v>216</v>
      </c>
      <c r="B222" s="113"/>
      <c r="C222" s="113"/>
      <c r="D222" s="114"/>
      <c r="E222" s="114"/>
      <c r="F222" s="115"/>
      <c r="G222" s="123" t="s">
        <v>77</v>
      </c>
      <c r="H222" s="123" t="s">
        <v>77</v>
      </c>
      <c r="I222" s="123" t="s">
        <v>77</v>
      </c>
      <c r="J222" s="123" t="s">
        <v>77</v>
      </c>
      <c r="K222" s="123" t="s">
        <v>9</v>
      </c>
      <c r="L222" s="116" t="s">
        <v>8</v>
      </c>
      <c r="M222" s="116" t="s">
        <v>8</v>
      </c>
      <c r="N222" s="116" t="s">
        <v>8</v>
      </c>
      <c r="O222" s="116" t="s">
        <v>8</v>
      </c>
      <c r="P222" s="131" t="s">
        <v>77</v>
      </c>
      <c r="Q222" s="124" t="s">
        <v>35</v>
      </c>
      <c r="R222" s="174">
        <v>0</v>
      </c>
      <c r="S222" s="175" t="s">
        <v>59</v>
      </c>
      <c r="T222" s="175" t="s">
        <v>271</v>
      </c>
      <c r="U222" s="176" t="str">
        <f t="shared" si="156"/>
        <v>&lt; 30 mn</v>
      </c>
      <c r="V222" s="177" t="s">
        <v>32</v>
      </c>
      <c r="W222" s="178" t="s">
        <v>112</v>
      </c>
      <c r="X222" s="179">
        <f t="shared" si="165"/>
        <v>0</v>
      </c>
      <c r="Y222" s="179">
        <f t="shared" si="166"/>
        <v>0</v>
      </c>
      <c r="Z222" s="179">
        <f t="shared" si="167"/>
        <v>0</v>
      </c>
      <c r="AA222" s="179">
        <f t="shared" si="168"/>
        <v>0</v>
      </c>
      <c r="AB222" s="179">
        <f t="shared" si="169"/>
        <v>0</v>
      </c>
      <c r="AC222" s="179">
        <f t="shared" si="170"/>
        <v>0</v>
      </c>
      <c r="AD222" s="179">
        <f t="shared" si="171"/>
        <v>0</v>
      </c>
      <c r="AE222" s="179">
        <f t="shared" si="172"/>
        <v>0</v>
      </c>
      <c r="AF222" s="179">
        <f t="shared" si="173"/>
        <v>0</v>
      </c>
      <c r="AG222" s="179">
        <f t="shared" si="174"/>
        <v>0</v>
      </c>
      <c r="AH222" s="179">
        <f t="shared" si="175"/>
        <v>0</v>
      </c>
      <c r="AI222" s="179">
        <f t="shared" si="176"/>
        <v>0</v>
      </c>
      <c r="AJ222" s="180">
        <f t="shared" si="195"/>
        <v>0</v>
      </c>
      <c r="AK222" s="180">
        <f t="shared" si="196"/>
        <v>0</v>
      </c>
      <c r="AL222" s="180" t="str">
        <f t="shared" si="197"/>
        <v>0</v>
      </c>
      <c r="AM222" s="180" t="str">
        <f t="shared" si="204"/>
        <v>0</v>
      </c>
      <c r="AN222" s="180" t="str">
        <f t="shared" si="205"/>
        <v>0</v>
      </c>
      <c r="AO222" s="181" t="str">
        <f t="shared" si="198"/>
        <v>NON</v>
      </c>
      <c r="AP222" s="181" t="str">
        <f t="shared" si="164"/>
        <v>NON</v>
      </c>
      <c r="AQ222" s="181" t="str">
        <f t="shared" si="206"/>
        <v>NON</v>
      </c>
      <c r="AR222" s="181" t="str">
        <f t="shared" si="177"/>
        <v>NON</v>
      </c>
      <c r="AS222" s="182">
        <f t="shared" si="178"/>
        <v>0</v>
      </c>
      <c r="AT222" s="182">
        <f t="shared" si="179"/>
        <v>0</v>
      </c>
      <c r="AU222" s="182">
        <f t="shared" si="180"/>
        <v>0</v>
      </c>
      <c r="AV222" s="182">
        <f t="shared" si="181"/>
        <v>0</v>
      </c>
      <c r="AW222" s="182">
        <f t="shared" si="182"/>
        <v>1</v>
      </c>
      <c r="AX222" s="182">
        <f t="shared" si="183"/>
        <v>1</v>
      </c>
      <c r="AY222" s="182">
        <f t="shared" si="184"/>
        <v>1</v>
      </c>
      <c r="AZ222" s="182">
        <f t="shared" si="185"/>
        <v>1</v>
      </c>
      <c r="BA222" s="182">
        <f t="shared" si="186"/>
        <v>1</v>
      </c>
      <c r="BB222" s="183">
        <f t="shared" si="199"/>
        <v>0</v>
      </c>
      <c r="BC222" s="184">
        <f t="shared" si="157"/>
        <v>11</v>
      </c>
      <c r="BD222" s="184">
        <f t="shared" si="158"/>
        <v>11</v>
      </c>
      <c r="BE222" s="185">
        <f t="shared" si="159"/>
        <v>1</v>
      </c>
      <c r="BF222" s="185">
        <f t="shared" si="187"/>
        <v>1</v>
      </c>
      <c r="BG222" s="186">
        <f t="shared" si="200"/>
        <v>1</v>
      </c>
      <c r="BH222" s="187">
        <f t="shared" si="160"/>
        <v>1</v>
      </c>
      <c r="BI222" s="187">
        <f t="shared" si="161"/>
        <v>1</v>
      </c>
      <c r="BJ222" s="187" t="str">
        <f t="shared" si="162"/>
        <v>Faible</v>
      </c>
      <c r="BK222" s="187">
        <f t="shared" si="163"/>
        <v>1</v>
      </c>
      <c r="BL222" s="187">
        <f t="shared" si="188"/>
        <v>1</v>
      </c>
      <c r="BM222" s="187">
        <f t="shared" si="189"/>
        <v>0.5</v>
      </c>
      <c r="BN222" s="187">
        <f t="shared" si="190"/>
        <v>1</v>
      </c>
      <c r="BO222" s="186">
        <f t="shared" si="201"/>
        <v>0.5</v>
      </c>
      <c r="BP222" s="188" t="str">
        <f t="shared" si="202"/>
        <v>RISQUE MINIME</v>
      </c>
      <c r="BQ222" s="182">
        <f t="shared" si="191"/>
        <v>0</v>
      </c>
      <c r="BR222" s="182">
        <f t="shared" si="192"/>
        <v>0</v>
      </c>
      <c r="BS222" s="182">
        <f t="shared" si="193"/>
        <v>0</v>
      </c>
      <c r="BT222" s="182">
        <f t="shared" si="194"/>
        <v>0</v>
      </c>
      <c r="BU222" s="182">
        <f t="shared" si="203"/>
        <v>0</v>
      </c>
      <c r="BV222" s="159" t="str">
        <f t="shared" si="207"/>
        <v>NON</v>
      </c>
      <c r="BW222" s="105"/>
      <c r="BX222" s="105"/>
      <c r="BY222" s="105"/>
      <c r="BZ222" s="105"/>
      <c r="CA222" s="105"/>
      <c r="CB222" s="105"/>
      <c r="CC222" s="105"/>
      <c r="CD222" s="105"/>
      <c r="CE222" s="105"/>
      <c r="CF222" s="105"/>
      <c r="CG222" s="105"/>
      <c r="CH222" s="105"/>
      <c r="CI222" s="105"/>
      <c r="CJ222" s="105"/>
      <c r="CK222" s="105"/>
      <c r="CL222" s="105"/>
      <c r="CM222" s="105"/>
      <c r="CN222" s="105"/>
      <c r="CO222" s="105"/>
      <c r="CP222" s="105"/>
      <c r="CQ222" s="105"/>
      <c r="CR222" s="105"/>
      <c r="CS222" s="105"/>
      <c r="CT222" s="105"/>
      <c r="CU222" s="105"/>
      <c r="CV222" s="105"/>
      <c r="CW222" s="105"/>
      <c r="CX222" s="105"/>
      <c r="CY222" s="105"/>
      <c r="CZ222" s="105"/>
      <c r="DA222" s="105"/>
      <c r="DB222" s="105"/>
      <c r="DC222" s="105"/>
      <c r="DD222" s="105"/>
      <c r="DE222" s="105"/>
      <c r="DF222" s="105"/>
      <c r="DG222" s="105"/>
      <c r="DH222" s="105"/>
      <c r="DI222" s="105"/>
      <c r="DJ222" s="105"/>
      <c r="DK222" s="105"/>
      <c r="DL222" s="105"/>
      <c r="DM222" s="105"/>
      <c r="DN222" s="105"/>
      <c r="DO222" s="105"/>
      <c r="DP222" s="105"/>
      <c r="DQ222" s="105"/>
      <c r="DR222" s="105"/>
      <c r="DS222" s="105"/>
      <c r="DT222" s="105"/>
      <c r="DU222" s="105"/>
      <c r="DV222" s="105"/>
      <c r="DW222" s="105"/>
      <c r="DX222" s="105"/>
      <c r="DY222" s="105"/>
      <c r="DZ222" s="105"/>
      <c r="EA222" s="105"/>
      <c r="EB222" s="105"/>
      <c r="EC222" s="105"/>
      <c r="ED222" s="105"/>
      <c r="EE222" s="105"/>
      <c r="EF222" s="105"/>
      <c r="EG222" s="105"/>
      <c r="EH222" s="105"/>
      <c r="EI222" s="105"/>
      <c r="EJ222" s="105"/>
      <c r="EK222" s="105"/>
      <c r="EL222" s="105"/>
      <c r="EM222" s="105"/>
      <c r="EN222" s="105"/>
      <c r="EO222" s="105"/>
      <c r="EP222" s="105"/>
      <c r="EQ222" s="105"/>
      <c r="ER222" s="105"/>
      <c r="ES222" s="105"/>
      <c r="ET222" s="105"/>
      <c r="EU222" s="105"/>
      <c r="EV222" s="105"/>
      <c r="EW222" s="105"/>
      <c r="EX222" s="105"/>
      <c r="EY222" s="105"/>
      <c r="EZ222" s="105"/>
      <c r="FA222" s="105"/>
      <c r="FB222" s="105"/>
      <c r="FC222" s="105"/>
      <c r="FD222" s="105"/>
      <c r="FE222" s="105"/>
      <c r="FF222" s="105"/>
      <c r="FG222" s="105"/>
      <c r="FH222" s="105"/>
      <c r="FI222" s="105"/>
      <c r="FJ222" s="105"/>
      <c r="FK222" s="105"/>
      <c r="FL222" s="105"/>
      <c r="FM222" s="105"/>
      <c r="FN222" s="105"/>
      <c r="FO222" s="105"/>
      <c r="FP222" s="105"/>
      <c r="FQ222" s="105"/>
      <c r="FR222" s="105"/>
      <c r="FS222" s="105"/>
      <c r="FT222" s="105"/>
      <c r="FU222" s="105"/>
      <c r="FV222" s="105"/>
      <c r="FW222" s="105"/>
      <c r="FX222" s="105"/>
      <c r="FY222" s="105"/>
      <c r="FZ222" s="105"/>
      <c r="GA222" s="105"/>
      <c r="GB222" s="105"/>
      <c r="GC222" s="105"/>
      <c r="GD222" s="105"/>
      <c r="GE222" s="105"/>
      <c r="GF222" s="105"/>
      <c r="GG222" s="105"/>
      <c r="GH222" s="105"/>
      <c r="GI222" s="105"/>
      <c r="GJ222" s="105"/>
      <c r="GK222" s="105"/>
      <c r="GL222" s="105"/>
      <c r="GM222" s="105"/>
      <c r="GN222" s="105"/>
      <c r="GO222" s="105"/>
      <c r="GP222" s="105"/>
      <c r="GQ222" s="105"/>
      <c r="GR222" s="105"/>
      <c r="GS222" s="105"/>
      <c r="GT222" s="105"/>
      <c r="GU222" s="105"/>
      <c r="GV222" s="105"/>
      <c r="GW222" s="105"/>
      <c r="GX222" s="105"/>
      <c r="GY222" s="105"/>
      <c r="GZ222" s="105"/>
      <c r="HA222" s="105"/>
      <c r="HB222" s="105"/>
      <c r="HC222" s="105"/>
      <c r="HD222" s="105"/>
      <c r="HE222" s="105"/>
      <c r="HF222" s="105"/>
      <c r="HG222" s="105"/>
      <c r="HH222" s="105"/>
      <c r="HI222" s="105"/>
      <c r="HJ222" s="105"/>
      <c r="HK222" s="105"/>
      <c r="HL222" s="105"/>
      <c r="HM222" s="105"/>
      <c r="HN222" s="105"/>
      <c r="HO222" s="105"/>
      <c r="HP222" s="105"/>
      <c r="HQ222" s="105"/>
      <c r="HR222" s="105"/>
      <c r="HS222" s="105"/>
      <c r="HT222" s="105"/>
      <c r="HU222" s="105"/>
      <c r="HV222" s="105"/>
      <c r="HW222" s="105"/>
      <c r="HX222" s="105"/>
      <c r="HY222" s="105"/>
      <c r="HZ222" s="105"/>
      <c r="IA222" s="105"/>
      <c r="IB222" s="105"/>
    </row>
    <row r="223" spans="1:236" s="116" customFormat="1" ht="26.55" customHeight="1" x14ac:dyDescent="0.25">
      <c r="A223" s="79">
        <v>217</v>
      </c>
      <c r="B223" s="113"/>
      <c r="C223" s="113"/>
      <c r="D223" s="114"/>
      <c r="E223" s="114"/>
      <c r="F223" s="115"/>
      <c r="G223" s="123" t="s">
        <v>77</v>
      </c>
      <c r="H223" s="123" t="s">
        <v>77</v>
      </c>
      <c r="I223" s="123" t="s">
        <v>77</v>
      </c>
      <c r="J223" s="123" t="s">
        <v>77</v>
      </c>
      <c r="K223" s="123" t="s">
        <v>9</v>
      </c>
      <c r="L223" s="116" t="s">
        <v>8</v>
      </c>
      <c r="M223" s="116" t="s">
        <v>8</v>
      </c>
      <c r="N223" s="116" t="s">
        <v>8</v>
      </c>
      <c r="O223" s="116" t="s">
        <v>8</v>
      </c>
      <c r="P223" s="131" t="s">
        <v>77</v>
      </c>
      <c r="Q223" s="124" t="s">
        <v>35</v>
      </c>
      <c r="R223" s="174">
        <v>0</v>
      </c>
      <c r="S223" s="175" t="s">
        <v>59</v>
      </c>
      <c r="T223" s="175" t="s">
        <v>271</v>
      </c>
      <c r="U223" s="176" t="str">
        <f t="shared" si="156"/>
        <v>&lt; 30 mn</v>
      </c>
      <c r="V223" s="177" t="s">
        <v>32</v>
      </c>
      <c r="W223" s="178" t="s">
        <v>112</v>
      </c>
      <c r="X223" s="179">
        <f t="shared" si="165"/>
        <v>0</v>
      </c>
      <c r="Y223" s="179">
        <f t="shared" si="166"/>
        <v>0</v>
      </c>
      <c r="Z223" s="179">
        <f t="shared" si="167"/>
        <v>0</v>
      </c>
      <c r="AA223" s="179">
        <f t="shared" si="168"/>
        <v>0</v>
      </c>
      <c r="AB223" s="179">
        <f t="shared" si="169"/>
        <v>0</v>
      </c>
      <c r="AC223" s="179">
        <f t="shared" si="170"/>
        <v>0</v>
      </c>
      <c r="AD223" s="179">
        <f t="shared" si="171"/>
        <v>0</v>
      </c>
      <c r="AE223" s="179">
        <f t="shared" si="172"/>
        <v>0</v>
      </c>
      <c r="AF223" s="179">
        <f t="shared" si="173"/>
        <v>0</v>
      </c>
      <c r="AG223" s="179">
        <f t="shared" si="174"/>
        <v>0</v>
      </c>
      <c r="AH223" s="179">
        <f t="shared" si="175"/>
        <v>0</v>
      </c>
      <c r="AI223" s="179">
        <f t="shared" si="176"/>
        <v>0</v>
      </c>
      <c r="AJ223" s="180">
        <f t="shared" si="195"/>
        <v>0</v>
      </c>
      <c r="AK223" s="180">
        <f t="shared" si="196"/>
        <v>0</v>
      </c>
      <c r="AL223" s="180" t="str">
        <f t="shared" si="197"/>
        <v>0</v>
      </c>
      <c r="AM223" s="180" t="str">
        <f t="shared" si="204"/>
        <v>0</v>
      </c>
      <c r="AN223" s="180" t="str">
        <f t="shared" si="205"/>
        <v>0</v>
      </c>
      <c r="AO223" s="181" t="str">
        <f t="shared" si="198"/>
        <v>NON</v>
      </c>
      <c r="AP223" s="181" t="str">
        <f t="shared" si="164"/>
        <v>NON</v>
      </c>
      <c r="AQ223" s="181" t="str">
        <f t="shared" si="206"/>
        <v>NON</v>
      </c>
      <c r="AR223" s="181" t="str">
        <f t="shared" si="177"/>
        <v>NON</v>
      </c>
      <c r="AS223" s="182">
        <f t="shared" si="178"/>
        <v>0</v>
      </c>
      <c r="AT223" s="182">
        <f t="shared" si="179"/>
        <v>0</v>
      </c>
      <c r="AU223" s="182">
        <f t="shared" si="180"/>
        <v>0</v>
      </c>
      <c r="AV223" s="182">
        <f t="shared" si="181"/>
        <v>0</v>
      </c>
      <c r="AW223" s="182">
        <f t="shared" si="182"/>
        <v>1</v>
      </c>
      <c r="AX223" s="182">
        <f t="shared" si="183"/>
        <v>1</v>
      </c>
      <c r="AY223" s="182">
        <f t="shared" si="184"/>
        <v>1</v>
      </c>
      <c r="AZ223" s="182">
        <f t="shared" si="185"/>
        <v>1</v>
      </c>
      <c r="BA223" s="182">
        <f t="shared" si="186"/>
        <v>1</v>
      </c>
      <c r="BB223" s="183">
        <f t="shared" si="199"/>
        <v>0</v>
      </c>
      <c r="BC223" s="184">
        <f t="shared" si="157"/>
        <v>11</v>
      </c>
      <c r="BD223" s="184">
        <f t="shared" si="158"/>
        <v>11</v>
      </c>
      <c r="BE223" s="185">
        <f t="shared" si="159"/>
        <v>1</v>
      </c>
      <c r="BF223" s="185">
        <f t="shared" si="187"/>
        <v>1</v>
      </c>
      <c r="BG223" s="186">
        <f t="shared" si="200"/>
        <v>1</v>
      </c>
      <c r="BH223" s="187">
        <f t="shared" si="160"/>
        <v>1</v>
      </c>
      <c r="BI223" s="187">
        <f t="shared" si="161"/>
        <v>1</v>
      </c>
      <c r="BJ223" s="187" t="str">
        <f t="shared" si="162"/>
        <v>Faible</v>
      </c>
      <c r="BK223" s="187">
        <f t="shared" si="163"/>
        <v>1</v>
      </c>
      <c r="BL223" s="187">
        <f t="shared" si="188"/>
        <v>1</v>
      </c>
      <c r="BM223" s="187">
        <f t="shared" si="189"/>
        <v>0.5</v>
      </c>
      <c r="BN223" s="187">
        <f t="shared" si="190"/>
        <v>1</v>
      </c>
      <c r="BO223" s="186">
        <f t="shared" si="201"/>
        <v>0.5</v>
      </c>
      <c r="BP223" s="188" t="str">
        <f t="shared" si="202"/>
        <v>RISQUE MINIME</v>
      </c>
      <c r="BQ223" s="182">
        <f t="shared" si="191"/>
        <v>0</v>
      </c>
      <c r="BR223" s="182">
        <f t="shared" si="192"/>
        <v>0</v>
      </c>
      <c r="BS223" s="182">
        <f t="shared" si="193"/>
        <v>0</v>
      </c>
      <c r="BT223" s="182">
        <f t="shared" si="194"/>
        <v>0</v>
      </c>
      <c r="BU223" s="182">
        <f t="shared" si="203"/>
        <v>0</v>
      </c>
      <c r="BV223" s="159" t="str">
        <f t="shared" si="207"/>
        <v>NON</v>
      </c>
      <c r="BW223" s="105"/>
      <c r="BX223" s="105"/>
      <c r="BY223" s="105"/>
      <c r="BZ223" s="105"/>
      <c r="CA223" s="105"/>
      <c r="CB223" s="105"/>
      <c r="CC223" s="105"/>
      <c r="CD223" s="105"/>
      <c r="CE223" s="105"/>
      <c r="CF223" s="105"/>
      <c r="CG223" s="105"/>
      <c r="CH223" s="105"/>
      <c r="CI223" s="105"/>
      <c r="CJ223" s="105"/>
      <c r="CK223" s="105"/>
      <c r="CL223" s="105"/>
      <c r="CM223" s="105"/>
      <c r="CN223" s="105"/>
      <c r="CO223" s="105"/>
      <c r="CP223" s="105"/>
      <c r="CQ223" s="105"/>
      <c r="CR223" s="105"/>
      <c r="CS223" s="105"/>
      <c r="CT223" s="105"/>
      <c r="CU223" s="105"/>
      <c r="CV223" s="105"/>
      <c r="CW223" s="105"/>
      <c r="CX223" s="105"/>
      <c r="CY223" s="105"/>
      <c r="CZ223" s="105"/>
      <c r="DA223" s="105"/>
      <c r="DB223" s="105"/>
      <c r="DC223" s="105"/>
      <c r="DD223" s="105"/>
      <c r="DE223" s="105"/>
      <c r="DF223" s="105"/>
      <c r="DG223" s="105"/>
      <c r="DH223" s="105"/>
      <c r="DI223" s="105"/>
      <c r="DJ223" s="105"/>
      <c r="DK223" s="105"/>
      <c r="DL223" s="105"/>
      <c r="DM223" s="105"/>
      <c r="DN223" s="105"/>
      <c r="DO223" s="105"/>
      <c r="DP223" s="105"/>
      <c r="DQ223" s="105"/>
      <c r="DR223" s="105"/>
      <c r="DS223" s="105"/>
      <c r="DT223" s="105"/>
      <c r="DU223" s="105"/>
      <c r="DV223" s="105"/>
      <c r="DW223" s="105"/>
      <c r="DX223" s="105"/>
      <c r="DY223" s="105"/>
      <c r="DZ223" s="105"/>
      <c r="EA223" s="105"/>
      <c r="EB223" s="105"/>
      <c r="EC223" s="105"/>
      <c r="ED223" s="105"/>
      <c r="EE223" s="105"/>
      <c r="EF223" s="105"/>
      <c r="EG223" s="105"/>
      <c r="EH223" s="105"/>
      <c r="EI223" s="105"/>
      <c r="EJ223" s="105"/>
      <c r="EK223" s="105"/>
      <c r="EL223" s="105"/>
      <c r="EM223" s="105"/>
      <c r="EN223" s="105"/>
      <c r="EO223" s="105"/>
      <c r="EP223" s="105"/>
      <c r="EQ223" s="105"/>
      <c r="ER223" s="105"/>
      <c r="ES223" s="105"/>
      <c r="ET223" s="105"/>
      <c r="EU223" s="105"/>
      <c r="EV223" s="105"/>
      <c r="EW223" s="105"/>
      <c r="EX223" s="105"/>
      <c r="EY223" s="105"/>
      <c r="EZ223" s="105"/>
      <c r="FA223" s="105"/>
      <c r="FB223" s="105"/>
      <c r="FC223" s="105"/>
      <c r="FD223" s="105"/>
      <c r="FE223" s="105"/>
      <c r="FF223" s="105"/>
      <c r="FG223" s="105"/>
      <c r="FH223" s="105"/>
      <c r="FI223" s="105"/>
      <c r="FJ223" s="105"/>
      <c r="FK223" s="105"/>
      <c r="FL223" s="105"/>
      <c r="FM223" s="105"/>
      <c r="FN223" s="105"/>
      <c r="FO223" s="105"/>
      <c r="FP223" s="105"/>
      <c r="FQ223" s="105"/>
      <c r="FR223" s="105"/>
      <c r="FS223" s="105"/>
      <c r="FT223" s="105"/>
      <c r="FU223" s="105"/>
      <c r="FV223" s="105"/>
      <c r="FW223" s="105"/>
      <c r="FX223" s="105"/>
      <c r="FY223" s="105"/>
      <c r="FZ223" s="105"/>
      <c r="GA223" s="105"/>
      <c r="GB223" s="105"/>
      <c r="GC223" s="105"/>
      <c r="GD223" s="105"/>
      <c r="GE223" s="105"/>
      <c r="GF223" s="105"/>
      <c r="GG223" s="105"/>
      <c r="GH223" s="105"/>
      <c r="GI223" s="105"/>
      <c r="GJ223" s="105"/>
      <c r="GK223" s="105"/>
      <c r="GL223" s="105"/>
      <c r="GM223" s="105"/>
      <c r="GN223" s="105"/>
      <c r="GO223" s="105"/>
      <c r="GP223" s="105"/>
      <c r="GQ223" s="105"/>
      <c r="GR223" s="105"/>
      <c r="GS223" s="105"/>
      <c r="GT223" s="105"/>
      <c r="GU223" s="105"/>
      <c r="GV223" s="105"/>
      <c r="GW223" s="105"/>
      <c r="GX223" s="105"/>
      <c r="GY223" s="105"/>
      <c r="GZ223" s="105"/>
      <c r="HA223" s="105"/>
      <c r="HB223" s="105"/>
      <c r="HC223" s="105"/>
      <c r="HD223" s="105"/>
      <c r="HE223" s="105"/>
      <c r="HF223" s="105"/>
      <c r="HG223" s="105"/>
      <c r="HH223" s="105"/>
      <c r="HI223" s="105"/>
      <c r="HJ223" s="105"/>
      <c r="HK223" s="105"/>
      <c r="HL223" s="105"/>
      <c r="HM223" s="105"/>
      <c r="HN223" s="105"/>
      <c r="HO223" s="105"/>
      <c r="HP223" s="105"/>
      <c r="HQ223" s="105"/>
      <c r="HR223" s="105"/>
      <c r="HS223" s="105"/>
      <c r="HT223" s="105"/>
      <c r="HU223" s="105"/>
      <c r="HV223" s="105"/>
      <c r="HW223" s="105"/>
      <c r="HX223" s="105"/>
      <c r="HY223" s="105"/>
      <c r="HZ223" s="105"/>
      <c r="IA223" s="105"/>
      <c r="IB223" s="105"/>
    </row>
    <row r="224" spans="1:236" s="116" customFormat="1" ht="26.55" customHeight="1" x14ac:dyDescent="0.25">
      <c r="A224" s="79">
        <v>218</v>
      </c>
      <c r="B224" s="113"/>
      <c r="C224" s="113"/>
      <c r="D224" s="114"/>
      <c r="E224" s="114"/>
      <c r="F224" s="115"/>
      <c r="G224" s="123" t="s">
        <v>77</v>
      </c>
      <c r="H224" s="123" t="s">
        <v>77</v>
      </c>
      <c r="I224" s="123" t="s">
        <v>77</v>
      </c>
      <c r="J224" s="123" t="s">
        <v>77</v>
      </c>
      <c r="K224" s="123" t="s">
        <v>9</v>
      </c>
      <c r="L224" s="116" t="s">
        <v>8</v>
      </c>
      <c r="M224" s="116" t="s">
        <v>8</v>
      </c>
      <c r="N224" s="116" t="s">
        <v>8</v>
      </c>
      <c r="O224" s="116" t="s">
        <v>8</v>
      </c>
      <c r="P224" s="131" t="s">
        <v>77</v>
      </c>
      <c r="Q224" s="124" t="s">
        <v>35</v>
      </c>
      <c r="R224" s="174">
        <v>0</v>
      </c>
      <c r="S224" s="175" t="s">
        <v>59</v>
      </c>
      <c r="T224" s="175" t="s">
        <v>271</v>
      </c>
      <c r="U224" s="176" t="str">
        <f t="shared" si="156"/>
        <v>&lt; 30 mn</v>
      </c>
      <c r="V224" s="177" t="s">
        <v>32</v>
      </c>
      <c r="W224" s="178" t="s">
        <v>112</v>
      </c>
      <c r="X224" s="179">
        <f t="shared" si="165"/>
        <v>0</v>
      </c>
      <c r="Y224" s="179">
        <f t="shared" si="166"/>
        <v>0</v>
      </c>
      <c r="Z224" s="179">
        <f t="shared" si="167"/>
        <v>0</v>
      </c>
      <c r="AA224" s="179">
        <f t="shared" si="168"/>
        <v>0</v>
      </c>
      <c r="AB224" s="179">
        <f t="shared" si="169"/>
        <v>0</v>
      </c>
      <c r="AC224" s="179">
        <f t="shared" si="170"/>
        <v>0</v>
      </c>
      <c r="AD224" s="179">
        <f t="shared" si="171"/>
        <v>0</v>
      </c>
      <c r="AE224" s="179">
        <f t="shared" si="172"/>
        <v>0</v>
      </c>
      <c r="AF224" s="179">
        <f t="shared" si="173"/>
        <v>0</v>
      </c>
      <c r="AG224" s="179">
        <f t="shared" si="174"/>
        <v>0</v>
      </c>
      <c r="AH224" s="179">
        <f t="shared" si="175"/>
        <v>0</v>
      </c>
      <c r="AI224" s="179">
        <f t="shared" si="176"/>
        <v>0</v>
      </c>
      <c r="AJ224" s="180">
        <f t="shared" si="195"/>
        <v>0</v>
      </c>
      <c r="AK224" s="180">
        <f t="shared" si="196"/>
        <v>0</v>
      </c>
      <c r="AL224" s="180" t="str">
        <f t="shared" si="197"/>
        <v>0</v>
      </c>
      <c r="AM224" s="180" t="str">
        <f t="shared" si="204"/>
        <v>0</v>
      </c>
      <c r="AN224" s="180" t="str">
        <f t="shared" si="205"/>
        <v>0</v>
      </c>
      <c r="AO224" s="181" t="str">
        <f t="shared" si="198"/>
        <v>NON</v>
      </c>
      <c r="AP224" s="181" t="str">
        <f t="shared" si="164"/>
        <v>NON</v>
      </c>
      <c r="AQ224" s="181" t="str">
        <f t="shared" si="206"/>
        <v>NON</v>
      </c>
      <c r="AR224" s="181" t="str">
        <f t="shared" si="177"/>
        <v>NON</v>
      </c>
      <c r="AS224" s="182">
        <f t="shared" si="178"/>
        <v>0</v>
      </c>
      <c r="AT224" s="182">
        <f t="shared" si="179"/>
        <v>0</v>
      </c>
      <c r="AU224" s="182">
        <f t="shared" si="180"/>
        <v>0</v>
      </c>
      <c r="AV224" s="182">
        <f t="shared" si="181"/>
        <v>0</v>
      </c>
      <c r="AW224" s="182">
        <f t="shared" si="182"/>
        <v>1</v>
      </c>
      <c r="AX224" s="182">
        <f t="shared" si="183"/>
        <v>1</v>
      </c>
      <c r="AY224" s="182">
        <f t="shared" si="184"/>
        <v>1</v>
      </c>
      <c r="AZ224" s="182">
        <f t="shared" si="185"/>
        <v>1</v>
      </c>
      <c r="BA224" s="182">
        <f t="shared" si="186"/>
        <v>1</v>
      </c>
      <c r="BB224" s="183">
        <f t="shared" si="199"/>
        <v>0</v>
      </c>
      <c r="BC224" s="184">
        <f t="shared" si="157"/>
        <v>11</v>
      </c>
      <c r="BD224" s="184">
        <f t="shared" si="158"/>
        <v>11</v>
      </c>
      <c r="BE224" s="185">
        <f t="shared" si="159"/>
        <v>1</v>
      </c>
      <c r="BF224" s="185">
        <f t="shared" si="187"/>
        <v>1</v>
      </c>
      <c r="BG224" s="186">
        <f t="shared" si="200"/>
        <v>1</v>
      </c>
      <c r="BH224" s="187">
        <f t="shared" si="160"/>
        <v>1</v>
      </c>
      <c r="BI224" s="187">
        <f t="shared" si="161"/>
        <v>1</v>
      </c>
      <c r="BJ224" s="187" t="str">
        <f t="shared" si="162"/>
        <v>Faible</v>
      </c>
      <c r="BK224" s="187">
        <f t="shared" si="163"/>
        <v>1</v>
      </c>
      <c r="BL224" s="187">
        <f t="shared" si="188"/>
        <v>1</v>
      </c>
      <c r="BM224" s="187">
        <f t="shared" si="189"/>
        <v>0.5</v>
      </c>
      <c r="BN224" s="187">
        <f t="shared" si="190"/>
        <v>1</v>
      </c>
      <c r="BO224" s="186">
        <f t="shared" si="201"/>
        <v>0.5</v>
      </c>
      <c r="BP224" s="188" t="str">
        <f t="shared" si="202"/>
        <v>RISQUE MINIME</v>
      </c>
      <c r="BQ224" s="182">
        <f t="shared" si="191"/>
        <v>0</v>
      </c>
      <c r="BR224" s="182">
        <f t="shared" si="192"/>
        <v>0</v>
      </c>
      <c r="BS224" s="182">
        <f t="shared" si="193"/>
        <v>0</v>
      </c>
      <c r="BT224" s="182">
        <f t="shared" si="194"/>
        <v>0</v>
      </c>
      <c r="BU224" s="182">
        <f t="shared" si="203"/>
        <v>0</v>
      </c>
      <c r="BV224" s="159" t="str">
        <f t="shared" si="207"/>
        <v>NON</v>
      </c>
      <c r="BW224" s="105"/>
      <c r="BX224" s="105"/>
      <c r="BY224" s="105"/>
      <c r="BZ224" s="105"/>
      <c r="CA224" s="105"/>
      <c r="CB224" s="105"/>
      <c r="CC224" s="105"/>
      <c r="CD224" s="105"/>
      <c r="CE224" s="105"/>
      <c r="CF224" s="105"/>
      <c r="CG224" s="105"/>
      <c r="CH224" s="105"/>
      <c r="CI224" s="105"/>
      <c r="CJ224" s="105"/>
      <c r="CK224" s="105"/>
      <c r="CL224" s="105"/>
      <c r="CM224" s="105"/>
      <c r="CN224" s="105"/>
      <c r="CO224" s="105"/>
      <c r="CP224" s="105"/>
      <c r="CQ224" s="105"/>
      <c r="CR224" s="105"/>
      <c r="CS224" s="105"/>
      <c r="CT224" s="105"/>
      <c r="CU224" s="105"/>
      <c r="CV224" s="105"/>
      <c r="CW224" s="105"/>
      <c r="CX224" s="105"/>
      <c r="CY224" s="105"/>
      <c r="CZ224" s="105"/>
      <c r="DA224" s="105"/>
      <c r="DB224" s="105"/>
      <c r="DC224" s="105"/>
      <c r="DD224" s="105"/>
      <c r="DE224" s="105"/>
      <c r="DF224" s="105"/>
      <c r="DG224" s="105"/>
      <c r="DH224" s="105"/>
      <c r="DI224" s="105"/>
      <c r="DJ224" s="105"/>
      <c r="DK224" s="105"/>
      <c r="DL224" s="105"/>
      <c r="DM224" s="105"/>
      <c r="DN224" s="105"/>
      <c r="DO224" s="105"/>
      <c r="DP224" s="105"/>
      <c r="DQ224" s="105"/>
      <c r="DR224" s="105"/>
      <c r="DS224" s="105"/>
      <c r="DT224" s="105"/>
      <c r="DU224" s="105"/>
      <c r="DV224" s="105"/>
      <c r="DW224" s="105"/>
      <c r="DX224" s="105"/>
      <c r="DY224" s="105"/>
      <c r="DZ224" s="105"/>
      <c r="EA224" s="105"/>
      <c r="EB224" s="105"/>
      <c r="EC224" s="105"/>
      <c r="ED224" s="105"/>
      <c r="EE224" s="105"/>
      <c r="EF224" s="105"/>
      <c r="EG224" s="105"/>
      <c r="EH224" s="105"/>
      <c r="EI224" s="105"/>
      <c r="EJ224" s="105"/>
      <c r="EK224" s="105"/>
      <c r="EL224" s="105"/>
      <c r="EM224" s="105"/>
      <c r="EN224" s="105"/>
      <c r="EO224" s="105"/>
      <c r="EP224" s="105"/>
      <c r="EQ224" s="105"/>
      <c r="ER224" s="105"/>
      <c r="ES224" s="105"/>
      <c r="ET224" s="105"/>
      <c r="EU224" s="105"/>
      <c r="EV224" s="105"/>
      <c r="EW224" s="105"/>
      <c r="EX224" s="105"/>
      <c r="EY224" s="105"/>
      <c r="EZ224" s="105"/>
      <c r="FA224" s="105"/>
      <c r="FB224" s="105"/>
      <c r="FC224" s="105"/>
      <c r="FD224" s="105"/>
      <c r="FE224" s="105"/>
      <c r="FF224" s="105"/>
      <c r="FG224" s="105"/>
      <c r="FH224" s="105"/>
      <c r="FI224" s="105"/>
      <c r="FJ224" s="105"/>
      <c r="FK224" s="105"/>
      <c r="FL224" s="105"/>
      <c r="FM224" s="105"/>
      <c r="FN224" s="105"/>
      <c r="FO224" s="105"/>
      <c r="FP224" s="105"/>
      <c r="FQ224" s="105"/>
      <c r="FR224" s="105"/>
      <c r="FS224" s="105"/>
      <c r="FT224" s="105"/>
      <c r="FU224" s="105"/>
      <c r="FV224" s="105"/>
      <c r="FW224" s="105"/>
      <c r="FX224" s="105"/>
      <c r="FY224" s="105"/>
      <c r="FZ224" s="105"/>
      <c r="GA224" s="105"/>
      <c r="GB224" s="105"/>
      <c r="GC224" s="105"/>
      <c r="GD224" s="105"/>
      <c r="GE224" s="105"/>
      <c r="GF224" s="105"/>
      <c r="GG224" s="105"/>
      <c r="GH224" s="105"/>
      <c r="GI224" s="105"/>
      <c r="GJ224" s="105"/>
      <c r="GK224" s="105"/>
      <c r="GL224" s="105"/>
      <c r="GM224" s="105"/>
      <c r="GN224" s="105"/>
      <c r="GO224" s="105"/>
      <c r="GP224" s="105"/>
      <c r="GQ224" s="105"/>
      <c r="GR224" s="105"/>
      <c r="GS224" s="105"/>
      <c r="GT224" s="105"/>
      <c r="GU224" s="105"/>
      <c r="GV224" s="105"/>
      <c r="GW224" s="105"/>
      <c r="GX224" s="105"/>
      <c r="GY224" s="105"/>
      <c r="GZ224" s="105"/>
      <c r="HA224" s="105"/>
      <c r="HB224" s="105"/>
      <c r="HC224" s="105"/>
      <c r="HD224" s="105"/>
      <c r="HE224" s="105"/>
      <c r="HF224" s="105"/>
      <c r="HG224" s="105"/>
      <c r="HH224" s="105"/>
      <c r="HI224" s="105"/>
      <c r="HJ224" s="105"/>
      <c r="HK224" s="105"/>
      <c r="HL224" s="105"/>
      <c r="HM224" s="105"/>
      <c r="HN224" s="105"/>
      <c r="HO224" s="105"/>
      <c r="HP224" s="105"/>
      <c r="HQ224" s="105"/>
      <c r="HR224" s="105"/>
      <c r="HS224" s="105"/>
      <c r="HT224" s="105"/>
      <c r="HU224" s="105"/>
      <c r="HV224" s="105"/>
      <c r="HW224" s="105"/>
      <c r="HX224" s="105"/>
      <c r="HY224" s="105"/>
      <c r="HZ224" s="105"/>
      <c r="IA224" s="105"/>
      <c r="IB224" s="105"/>
    </row>
    <row r="225" spans="1:236" s="116" customFormat="1" ht="26.55" customHeight="1" x14ac:dyDescent="0.25">
      <c r="A225" s="79">
        <v>219</v>
      </c>
      <c r="B225" s="113"/>
      <c r="C225" s="113"/>
      <c r="D225" s="114"/>
      <c r="E225" s="114"/>
      <c r="F225" s="115"/>
      <c r="G225" s="123" t="s">
        <v>77</v>
      </c>
      <c r="H225" s="123" t="s">
        <v>77</v>
      </c>
      <c r="I225" s="123" t="s">
        <v>77</v>
      </c>
      <c r="J225" s="123" t="s">
        <v>77</v>
      </c>
      <c r="K225" s="123" t="s">
        <v>9</v>
      </c>
      <c r="L225" s="116" t="s">
        <v>8</v>
      </c>
      <c r="M225" s="116" t="s">
        <v>8</v>
      </c>
      <c r="N225" s="116" t="s">
        <v>8</v>
      </c>
      <c r="O225" s="116" t="s">
        <v>8</v>
      </c>
      <c r="P225" s="131" t="s">
        <v>77</v>
      </c>
      <c r="Q225" s="124" t="s">
        <v>35</v>
      </c>
      <c r="R225" s="174">
        <v>0</v>
      </c>
      <c r="S225" s="175" t="s">
        <v>59</v>
      </c>
      <c r="T225" s="175" t="s">
        <v>271</v>
      </c>
      <c r="U225" s="176" t="str">
        <f t="shared" si="156"/>
        <v>&lt; 30 mn</v>
      </c>
      <c r="V225" s="177" t="s">
        <v>32</v>
      </c>
      <c r="W225" s="178" t="s">
        <v>112</v>
      </c>
      <c r="X225" s="179">
        <f t="shared" si="165"/>
        <v>0</v>
      </c>
      <c r="Y225" s="179">
        <f t="shared" si="166"/>
        <v>0</v>
      </c>
      <c r="Z225" s="179">
        <f t="shared" si="167"/>
        <v>0</v>
      </c>
      <c r="AA225" s="179">
        <f t="shared" si="168"/>
        <v>0</v>
      </c>
      <c r="AB225" s="179">
        <f t="shared" si="169"/>
        <v>0</v>
      </c>
      <c r="AC225" s="179">
        <f t="shared" si="170"/>
        <v>0</v>
      </c>
      <c r="AD225" s="179">
        <f t="shared" si="171"/>
        <v>0</v>
      </c>
      <c r="AE225" s="179">
        <f t="shared" si="172"/>
        <v>0</v>
      </c>
      <c r="AF225" s="179">
        <f t="shared" si="173"/>
        <v>0</v>
      </c>
      <c r="AG225" s="179">
        <f t="shared" si="174"/>
        <v>0</v>
      </c>
      <c r="AH225" s="179">
        <f t="shared" si="175"/>
        <v>0</v>
      </c>
      <c r="AI225" s="179">
        <f t="shared" si="176"/>
        <v>0</v>
      </c>
      <c r="AJ225" s="180">
        <f t="shared" si="195"/>
        <v>0</v>
      </c>
      <c r="AK225" s="180">
        <f t="shared" si="196"/>
        <v>0</v>
      </c>
      <c r="AL225" s="180" t="str">
        <f t="shared" si="197"/>
        <v>0</v>
      </c>
      <c r="AM225" s="180" t="str">
        <f t="shared" si="204"/>
        <v>0</v>
      </c>
      <c r="AN225" s="180" t="str">
        <f t="shared" si="205"/>
        <v>0</v>
      </c>
      <c r="AO225" s="181" t="str">
        <f t="shared" si="198"/>
        <v>NON</v>
      </c>
      <c r="AP225" s="181" t="str">
        <f t="shared" si="164"/>
        <v>NON</v>
      </c>
      <c r="AQ225" s="181" t="str">
        <f t="shared" si="206"/>
        <v>NON</v>
      </c>
      <c r="AR225" s="181" t="str">
        <f t="shared" si="177"/>
        <v>NON</v>
      </c>
      <c r="AS225" s="182">
        <f t="shared" si="178"/>
        <v>0</v>
      </c>
      <c r="AT225" s="182">
        <f t="shared" si="179"/>
        <v>0</v>
      </c>
      <c r="AU225" s="182">
        <f t="shared" si="180"/>
        <v>0</v>
      </c>
      <c r="AV225" s="182">
        <f t="shared" si="181"/>
        <v>0</v>
      </c>
      <c r="AW225" s="182">
        <f t="shared" si="182"/>
        <v>1</v>
      </c>
      <c r="AX225" s="182">
        <f t="shared" si="183"/>
        <v>1</v>
      </c>
      <c r="AY225" s="182">
        <f t="shared" si="184"/>
        <v>1</v>
      </c>
      <c r="AZ225" s="182">
        <f t="shared" si="185"/>
        <v>1</v>
      </c>
      <c r="BA225" s="182">
        <f t="shared" si="186"/>
        <v>1</v>
      </c>
      <c r="BB225" s="183">
        <f t="shared" si="199"/>
        <v>0</v>
      </c>
      <c r="BC225" s="184">
        <f t="shared" si="157"/>
        <v>11</v>
      </c>
      <c r="BD225" s="184">
        <f t="shared" si="158"/>
        <v>11</v>
      </c>
      <c r="BE225" s="185">
        <f t="shared" si="159"/>
        <v>1</v>
      </c>
      <c r="BF225" s="185">
        <f t="shared" si="187"/>
        <v>1</v>
      </c>
      <c r="BG225" s="186">
        <f t="shared" si="200"/>
        <v>1</v>
      </c>
      <c r="BH225" s="187">
        <f t="shared" si="160"/>
        <v>1</v>
      </c>
      <c r="BI225" s="187">
        <f t="shared" si="161"/>
        <v>1</v>
      </c>
      <c r="BJ225" s="187" t="str">
        <f t="shared" si="162"/>
        <v>Faible</v>
      </c>
      <c r="BK225" s="187">
        <f t="shared" si="163"/>
        <v>1</v>
      </c>
      <c r="BL225" s="187">
        <f t="shared" si="188"/>
        <v>1</v>
      </c>
      <c r="BM225" s="187">
        <f t="shared" si="189"/>
        <v>0.5</v>
      </c>
      <c r="BN225" s="187">
        <f t="shared" si="190"/>
        <v>1</v>
      </c>
      <c r="BO225" s="186">
        <f t="shared" si="201"/>
        <v>0.5</v>
      </c>
      <c r="BP225" s="188" t="str">
        <f t="shared" si="202"/>
        <v>RISQUE MINIME</v>
      </c>
      <c r="BQ225" s="182">
        <f t="shared" si="191"/>
        <v>0</v>
      </c>
      <c r="BR225" s="182">
        <f t="shared" si="192"/>
        <v>0</v>
      </c>
      <c r="BS225" s="182">
        <f t="shared" si="193"/>
        <v>0</v>
      </c>
      <c r="BT225" s="182">
        <f t="shared" si="194"/>
        <v>0</v>
      </c>
      <c r="BU225" s="182">
        <f t="shared" si="203"/>
        <v>0</v>
      </c>
      <c r="BV225" s="159" t="str">
        <f t="shared" si="207"/>
        <v>NON</v>
      </c>
      <c r="BW225" s="105"/>
      <c r="BX225" s="105"/>
      <c r="BY225" s="105"/>
      <c r="BZ225" s="105"/>
      <c r="CA225" s="105"/>
      <c r="CB225" s="105"/>
      <c r="CC225" s="105"/>
      <c r="CD225" s="105"/>
      <c r="CE225" s="105"/>
      <c r="CF225" s="105"/>
      <c r="CG225" s="105"/>
      <c r="CH225" s="105"/>
      <c r="CI225" s="105"/>
      <c r="CJ225" s="105"/>
      <c r="CK225" s="105"/>
      <c r="CL225" s="105"/>
      <c r="CM225" s="105"/>
      <c r="CN225" s="105"/>
      <c r="CO225" s="105"/>
      <c r="CP225" s="105"/>
      <c r="CQ225" s="105"/>
      <c r="CR225" s="105"/>
      <c r="CS225" s="105"/>
      <c r="CT225" s="105"/>
      <c r="CU225" s="105"/>
      <c r="CV225" s="105"/>
      <c r="CW225" s="105"/>
      <c r="CX225" s="105"/>
      <c r="CY225" s="105"/>
      <c r="CZ225" s="105"/>
      <c r="DA225" s="105"/>
      <c r="DB225" s="105"/>
      <c r="DC225" s="105"/>
      <c r="DD225" s="105"/>
      <c r="DE225" s="105"/>
      <c r="DF225" s="105"/>
      <c r="DG225" s="105"/>
      <c r="DH225" s="105"/>
      <c r="DI225" s="105"/>
      <c r="DJ225" s="105"/>
      <c r="DK225" s="105"/>
      <c r="DL225" s="105"/>
      <c r="DM225" s="105"/>
      <c r="DN225" s="105"/>
      <c r="DO225" s="105"/>
      <c r="DP225" s="105"/>
      <c r="DQ225" s="105"/>
      <c r="DR225" s="105"/>
      <c r="DS225" s="105"/>
      <c r="DT225" s="105"/>
      <c r="DU225" s="105"/>
      <c r="DV225" s="105"/>
      <c r="DW225" s="105"/>
      <c r="DX225" s="105"/>
      <c r="DY225" s="105"/>
      <c r="DZ225" s="105"/>
      <c r="EA225" s="105"/>
      <c r="EB225" s="105"/>
      <c r="EC225" s="105"/>
      <c r="ED225" s="105"/>
      <c r="EE225" s="105"/>
      <c r="EF225" s="105"/>
      <c r="EG225" s="105"/>
      <c r="EH225" s="105"/>
      <c r="EI225" s="105"/>
      <c r="EJ225" s="105"/>
      <c r="EK225" s="105"/>
      <c r="EL225" s="105"/>
      <c r="EM225" s="105"/>
      <c r="EN225" s="105"/>
      <c r="EO225" s="105"/>
      <c r="EP225" s="105"/>
      <c r="EQ225" s="105"/>
      <c r="ER225" s="105"/>
      <c r="ES225" s="105"/>
      <c r="ET225" s="105"/>
      <c r="EU225" s="105"/>
      <c r="EV225" s="105"/>
      <c r="EW225" s="105"/>
      <c r="EX225" s="105"/>
      <c r="EY225" s="105"/>
      <c r="EZ225" s="105"/>
      <c r="FA225" s="105"/>
      <c r="FB225" s="105"/>
      <c r="FC225" s="105"/>
      <c r="FD225" s="105"/>
      <c r="FE225" s="105"/>
      <c r="FF225" s="105"/>
      <c r="FG225" s="105"/>
      <c r="FH225" s="105"/>
      <c r="FI225" s="105"/>
      <c r="FJ225" s="105"/>
      <c r="FK225" s="105"/>
      <c r="FL225" s="105"/>
      <c r="FM225" s="105"/>
      <c r="FN225" s="105"/>
      <c r="FO225" s="105"/>
      <c r="FP225" s="105"/>
      <c r="FQ225" s="105"/>
      <c r="FR225" s="105"/>
      <c r="FS225" s="105"/>
      <c r="FT225" s="105"/>
      <c r="FU225" s="105"/>
      <c r="FV225" s="105"/>
      <c r="FW225" s="105"/>
      <c r="FX225" s="105"/>
      <c r="FY225" s="105"/>
      <c r="FZ225" s="105"/>
      <c r="GA225" s="105"/>
      <c r="GB225" s="105"/>
      <c r="GC225" s="105"/>
      <c r="GD225" s="105"/>
      <c r="GE225" s="105"/>
      <c r="GF225" s="105"/>
      <c r="GG225" s="105"/>
      <c r="GH225" s="105"/>
      <c r="GI225" s="105"/>
      <c r="GJ225" s="105"/>
      <c r="GK225" s="105"/>
      <c r="GL225" s="105"/>
      <c r="GM225" s="105"/>
      <c r="GN225" s="105"/>
      <c r="GO225" s="105"/>
      <c r="GP225" s="105"/>
      <c r="GQ225" s="105"/>
      <c r="GR225" s="105"/>
      <c r="GS225" s="105"/>
      <c r="GT225" s="105"/>
      <c r="GU225" s="105"/>
      <c r="GV225" s="105"/>
      <c r="GW225" s="105"/>
      <c r="GX225" s="105"/>
      <c r="GY225" s="105"/>
      <c r="GZ225" s="105"/>
      <c r="HA225" s="105"/>
      <c r="HB225" s="105"/>
      <c r="HC225" s="105"/>
      <c r="HD225" s="105"/>
      <c r="HE225" s="105"/>
      <c r="HF225" s="105"/>
      <c r="HG225" s="105"/>
      <c r="HH225" s="105"/>
      <c r="HI225" s="105"/>
      <c r="HJ225" s="105"/>
      <c r="HK225" s="105"/>
      <c r="HL225" s="105"/>
      <c r="HM225" s="105"/>
      <c r="HN225" s="105"/>
      <c r="HO225" s="105"/>
      <c r="HP225" s="105"/>
      <c r="HQ225" s="105"/>
      <c r="HR225" s="105"/>
      <c r="HS225" s="105"/>
      <c r="HT225" s="105"/>
      <c r="HU225" s="105"/>
      <c r="HV225" s="105"/>
      <c r="HW225" s="105"/>
      <c r="HX225" s="105"/>
      <c r="HY225" s="105"/>
      <c r="HZ225" s="105"/>
      <c r="IA225" s="105"/>
      <c r="IB225" s="105"/>
    </row>
    <row r="226" spans="1:236" s="116" customFormat="1" ht="26.55" customHeight="1" x14ac:dyDescent="0.25">
      <c r="A226" s="79">
        <v>220</v>
      </c>
      <c r="B226" s="113"/>
      <c r="C226" s="113"/>
      <c r="D226" s="114"/>
      <c r="E226" s="114"/>
      <c r="F226" s="115"/>
      <c r="G226" s="123" t="s">
        <v>77</v>
      </c>
      <c r="H226" s="123" t="s">
        <v>77</v>
      </c>
      <c r="I226" s="123" t="s">
        <v>77</v>
      </c>
      <c r="J226" s="123" t="s">
        <v>77</v>
      </c>
      <c r="K226" s="123" t="s">
        <v>9</v>
      </c>
      <c r="L226" s="116" t="s">
        <v>8</v>
      </c>
      <c r="M226" s="116" t="s">
        <v>8</v>
      </c>
      <c r="N226" s="116" t="s">
        <v>8</v>
      </c>
      <c r="O226" s="116" t="s">
        <v>8</v>
      </c>
      <c r="P226" s="131" t="s">
        <v>77</v>
      </c>
      <c r="Q226" s="124" t="s">
        <v>35</v>
      </c>
      <c r="R226" s="174">
        <v>0</v>
      </c>
      <c r="S226" s="175" t="s">
        <v>59</v>
      </c>
      <c r="T226" s="175" t="s">
        <v>271</v>
      </c>
      <c r="U226" s="176" t="str">
        <f t="shared" si="156"/>
        <v>&lt; 30 mn</v>
      </c>
      <c r="V226" s="177" t="s">
        <v>32</v>
      </c>
      <c r="W226" s="178" t="s">
        <v>112</v>
      </c>
      <c r="X226" s="179">
        <f t="shared" si="165"/>
        <v>0</v>
      </c>
      <c r="Y226" s="179">
        <f t="shared" si="166"/>
        <v>0</v>
      </c>
      <c r="Z226" s="179">
        <f t="shared" si="167"/>
        <v>0</v>
      </c>
      <c r="AA226" s="179">
        <f t="shared" si="168"/>
        <v>0</v>
      </c>
      <c r="AB226" s="179">
        <f t="shared" si="169"/>
        <v>0</v>
      </c>
      <c r="AC226" s="179">
        <f t="shared" si="170"/>
        <v>0</v>
      </c>
      <c r="AD226" s="179">
        <f t="shared" si="171"/>
        <v>0</v>
      </c>
      <c r="AE226" s="179">
        <f t="shared" si="172"/>
        <v>0</v>
      </c>
      <c r="AF226" s="179">
        <f t="shared" si="173"/>
        <v>0</v>
      </c>
      <c r="AG226" s="179">
        <f t="shared" si="174"/>
        <v>0</v>
      </c>
      <c r="AH226" s="179">
        <f t="shared" si="175"/>
        <v>0</v>
      </c>
      <c r="AI226" s="179">
        <f t="shared" si="176"/>
        <v>0</v>
      </c>
      <c r="AJ226" s="180">
        <f t="shared" si="195"/>
        <v>0</v>
      </c>
      <c r="AK226" s="180">
        <f t="shared" si="196"/>
        <v>0</v>
      </c>
      <c r="AL226" s="180" t="str">
        <f t="shared" si="197"/>
        <v>0</v>
      </c>
      <c r="AM226" s="180" t="str">
        <f t="shared" si="204"/>
        <v>0</v>
      </c>
      <c r="AN226" s="180" t="str">
        <f t="shared" si="205"/>
        <v>0</v>
      </c>
      <c r="AO226" s="181" t="str">
        <f t="shared" si="198"/>
        <v>NON</v>
      </c>
      <c r="AP226" s="181" t="str">
        <f t="shared" si="164"/>
        <v>NON</v>
      </c>
      <c r="AQ226" s="181" t="str">
        <f t="shared" si="206"/>
        <v>NON</v>
      </c>
      <c r="AR226" s="181" t="str">
        <f t="shared" si="177"/>
        <v>NON</v>
      </c>
      <c r="AS226" s="182">
        <f t="shared" si="178"/>
        <v>0</v>
      </c>
      <c r="AT226" s="182">
        <f t="shared" si="179"/>
        <v>0</v>
      </c>
      <c r="AU226" s="182">
        <f t="shared" si="180"/>
        <v>0</v>
      </c>
      <c r="AV226" s="182">
        <f t="shared" si="181"/>
        <v>0</v>
      </c>
      <c r="AW226" s="182">
        <f t="shared" si="182"/>
        <v>1</v>
      </c>
      <c r="AX226" s="182">
        <f t="shared" si="183"/>
        <v>1</v>
      </c>
      <c r="AY226" s="182">
        <f t="shared" si="184"/>
        <v>1</v>
      </c>
      <c r="AZ226" s="182">
        <f t="shared" si="185"/>
        <v>1</v>
      </c>
      <c r="BA226" s="182">
        <f t="shared" si="186"/>
        <v>1</v>
      </c>
      <c r="BB226" s="183">
        <f t="shared" si="199"/>
        <v>0</v>
      </c>
      <c r="BC226" s="184">
        <f t="shared" si="157"/>
        <v>11</v>
      </c>
      <c r="BD226" s="184">
        <f t="shared" si="158"/>
        <v>11</v>
      </c>
      <c r="BE226" s="185">
        <f t="shared" si="159"/>
        <v>1</v>
      </c>
      <c r="BF226" s="185">
        <f t="shared" si="187"/>
        <v>1</v>
      </c>
      <c r="BG226" s="186">
        <f t="shared" si="200"/>
        <v>1</v>
      </c>
      <c r="BH226" s="187">
        <f t="shared" si="160"/>
        <v>1</v>
      </c>
      <c r="BI226" s="187">
        <f t="shared" si="161"/>
        <v>1</v>
      </c>
      <c r="BJ226" s="187" t="str">
        <f t="shared" si="162"/>
        <v>Faible</v>
      </c>
      <c r="BK226" s="187">
        <f t="shared" si="163"/>
        <v>1</v>
      </c>
      <c r="BL226" s="187">
        <f t="shared" si="188"/>
        <v>1</v>
      </c>
      <c r="BM226" s="187">
        <f t="shared" si="189"/>
        <v>0.5</v>
      </c>
      <c r="BN226" s="187">
        <f t="shared" si="190"/>
        <v>1</v>
      </c>
      <c r="BO226" s="186">
        <f t="shared" si="201"/>
        <v>0.5</v>
      </c>
      <c r="BP226" s="188" t="str">
        <f t="shared" si="202"/>
        <v>RISQUE MINIME</v>
      </c>
      <c r="BQ226" s="182">
        <f t="shared" si="191"/>
        <v>0</v>
      </c>
      <c r="BR226" s="182">
        <f t="shared" si="192"/>
        <v>0</v>
      </c>
      <c r="BS226" s="182">
        <f t="shared" si="193"/>
        <v>0</v>
      </c>
      <c r="BT226" s="182">
        <f t="shared" si="194"/>
        <v>0</v>
      </c>
      <c r="BU226" s="182">
        <f t="shared" si="203"/>
        <v>0</v>
      </c>
      <c r="BV226" s="159" t="str">
        <f t="shared" si="207"/>
        <v>NON</v>
      </c>
      <c r="BW226" s="105"/>
      <c r="BX226" s="105"/>
      <c r="BY226" s="105"/>
      <c r="BZ226" s="105"/>
      <c r="CA226" s="105"/>
      <c r="CB226" s="105"/>
      <c r="CC226" s="105"/>
      <c r="CD226" s="105"/>
      <c r="CE226" s="105"/>
      <c r="CF226" s="105"/>
      <c r="CG226" s="105"/>
      <c r="CH226" s="105"/>
      <c r="CI226" s="105"/>
      <c r="CJ226" s="105"/>
      <c r="CK226" s="105"/>
      <c r="CL226" s="105"/>
      <c r="CM226" s="105"/>
      <c r="CN226" s="105"/>
      <c r="CO226" s="105"/>
      <c r="CP226" s="105"/>
      <c r="CQ226" s="105"/>
      <c r="CR226" s="105"/>
      <c r="CS226" s="105"/>
      <c r="CT226" s="105"/>
      <c r="CU226" s="105"/>
      <c r="CV226" s="105"/>
      <c r="CW226" s="105"/>
      <c r="CX226" s="105"/>
      <c r="CY226" s="105"/>
      <c r="CZ226" s="105"/>
      <c r="DA226" s="105"/>
      <c r="DB226" s="105"/>
      <c r="DC226" s="105"/>
      <c r="DD226" s="105"/>
      <c r="DE226" s="105"/>
      <c r="DF226" s="105"/>
      <c r="DG226" s="105"/>
      <c r="DH226" s="105"/>
      <c r="DI226" s="105"/>
      <c r="DJ226" s="105"/>
      <c r="DK226" s="105"/>
      <c r="DL226" s="105"/>
      <c r="DM226" s="105"/>
      <c r="DN226" s="105"/>
      <c r="DO226" s="105"/>
      <c r="DP226" s="105"/>
      <c r="DQ226" s="105"/>
      <c r="DR226" s="105"/>
      <c r="DS226" s="105"/>
      <c r="DT226" s="105"/>
      <c r="DU226" s="105"/>
      <c r="DV226" s="105"/>
      <c r="DW226" s="105"/>
      <c r="DX226" s="105"/>
      <c r="DY226" s="105"/>
      <c r="DZ226" s="105"/>
      <c r="EA226" s="105"/>
      <c r="EB226" s="105"/>
      <c r="EC226" s="105"/>
      <c r="ED226" s="105"/>
      <c r="EE226" s="105"/>
      <c r="EF226" s="105"/>
      <c r="EG226" s="105"/>
      <c r="EH226" s="105"/>
      <c r="EI226" s="105"/>
      <c r="EJ226" s="105"/>
      <c r="EK226" s="105"/>
      <c r="EL226" s="105"/>
      <c r="EM226" s="105"/>
      <c r="EN226" s="105"/>
      <c r="EO226" s="105"/>
      <c r="EP226" s="105"/>
      <c r="EQ226" s="105"/>
      <c r="ER226" s="105"/>
      <c r="ES226" s="105"/>
      <c r="ET226" s="105"/>
      <c r="EU226" s="105"/>
      <c r="EV226" s="105"/>
      <c r="EW226" s="105"/>
      <c r="EX226" s="105"/>
      <c r="EY226" s="105"/>
      <c r="EZ226" s="105"/>
      <c r="FA226" s="105"/>
      <c r="FB226" s="105"/>
      <c r="FC226" s="105"/>
      <c r="FD226" s="105"/>
      <c r="FE226" s="105"/>
      <c r="FF226" s="105"/>
      <c r="FG226" s="105"/>
      <c r="FH226" s="105"/>
      <c r="FI226" s="105"/>
      <c r="FJ226" s="105"/>
      <c r="FK226" s="105"/>
      <c r="FL226" s="105"/>
      <c r="FM226" s="105"/>
      <c r="FN226" s="105"/>
      <c r="FO226" s="105"/>
      <c r="FP226" s="105"/>
      <c r="FQ226" s="105"/>
      <c r="FR226" s="105"/>
      <c r="FS226" s="105"/>
      <c r="FT226" s="105"/>
      <c r="FU226" s="105"/>
      <c r="FV226" s="105"/>
      <c r="FW226" s="105"/>
      <c r="FX226" s="105"/>
      <c r="FY226" s="105"/>
      <c r="FZ226" s="105"/>
      <c r="GA226" s="105"/>
      <c r="GB226" s="105"/>
      <c r="GC226" s="105"/>
      <c r="GD226" s="105"/>
      <c r="GE226" s="105"/>
      <c r="GF226" s="105"/>
      <c r="GG226" s="105"/>
      <c r="GH226" s="105"/>
      <c r="GI226" s="105"/>
      <c r="GJ226" s="105"/>
      <c r="GK226" s="105"/>
      <c r="GL226" s="105"/>
      <c r="GM226" s="105"/>
      <c r="GN226" s="105"/>
      <c r="GO226" s="105"/>
      <c r="GP226" s="105"/>
      <c r="GQ226" s="105"/>
      <c r="GR226" s="105"/>
      <c r="GS226" s="105"/>
      <c r="GT226" s="105"/>
      <c r="GU226" s="105"/>
      <c r="GV226" s="105"/>
      <c r="GW226" s="105"/>
      <c r="GX226" s="105"/>
      <c r="GY226" s="105"/>
      <c r="GZ226" s="105"/>
      <c r="HA226" s="105"/>
      <c r="HB226" s="105"/>
      <c r="HC226" s="105"/>
      <c r="HD226" s="105"/>
      <c r="HE226" s="105"/>
      <c r="HF226" s="105"/>
      <c r="HG226" s="105"/>
      <c r="HH226" s="105"/>
      <c r="HI226" s="105"/>
      <c r="HJ226" s="105"/>
      <c r="HK226" s="105"/>
      <c r="HL226" s="105"/>
      <c r="HM226" s="105"/>
      <c r="HN226" s="105"/>
      <c r="HO226" s="105"/>
      <c r="HP226" s="105"/>
      <c r="HQ226" s="105"/>
      <c r="HR226" s="105"/>
      <c r="HS226" s="105"/>
      <c r="HT226" s="105"/>
      <c r="HU226" s="105"/>
      <c r="HV226" s="105"/>
      <c r="HW226" s="105"/>
      <c r="HX226" s="105"/>
      <c r="HY226" s="105"/>
      <c r="HZ226" s="105"/>
      <c r="IA226" s="105"/>
      <c r="IB226" s="105"/>
    </row>
    <row r="227" spans="1:236" s="116" customFormat="1" ht="26.55" customHeight="1" x14ac:dyDescent="0.25">
      <c r="A227" s="79">
        <v>221</v>
      </c>
      <c r="B227" s="113"/>
      <c r="C227" s="113"/>
      <c r="D227" s="114"/>
      <c r="E227" s="114"/>
      <c r="F227" s="115"/>
      <c r="G227" s="123" t="s">
        <v>77</v>
      </c>
      <c r="H227" s="123" t="s">
        <v>77</v>
      </c>
      <c r="I227" s="123" t="s">
        <v>77</v>
      </c>
      <c r="J227" s="123" t="s">
        <v>77</v>
      </c>
      <c r="K227" s="123" t="s">
        <v>9</v>
      </c>
      <c r="L227" s="116" t="s">
        <v>8</v>
      </c>
      <c r="M227" s="116" t="s">
        <v>8</v>
      </c>
      <c r="N227" s="116" t="s">
        <v>8</v>
      </c>
      <c r="O227" s="116" t="s">
        <v>8</v>
      </c>
      <c r="P227" s="131" t="s">
        <v>77</v>
      </c>
      <c r="Q227" s="124" t="s">
        <v>35</v>
      </c>
      <c r="R227" s="174">
        <v>0</v>
      </c>
      <c r="S227" s="175" t="s">
        <v>59</v>
      </c>
      <c r="T227" s="175" t="s">
        <v>271</v>
      </c>
      <c r="U227" s="176" t="str">
        <f t="shared" si="156"/>
        <v>&lt; 30 mn</v>
      </c>
      <c r="V227" s="177" t="s">
        <v>32</v>
      </c>
      <c r="W227" s="178" t="s">
        <v>112</v>
      </c>
      <c r="X227" s="179">
        <f t="shared" si="165"/>
        <v>0</v>
      </c>
      <c r="Y227" s="179">
        <f t="shared" si="166"/>
        <v>0</v>
      </c>
      <c r="Z227" s="179">
        <f t="shared" si="167"/>
        <v>0</v>
      </c>
      <c r="AA227" s="179">
        <f t="shared" si="168"/>
        <v>0</v>
      </c>
      <c r="AB227" s="179">
        <f t="shared" si="169"/>
        <v>0</v>
      </c>
      <c r="AC227" s="179">
        <f t="shared" si="170"/>
        <v>0</v>
      </c>
      <c r="AD227" s="179">
        <f t="shared" si="171"/>
        <v>0</v>
      </c>
      <c r="AE227" s="179">
        <f t="shared" si="172"/>
        <v>0</v>
      </c>
      <c r="AF227" s="179">
        <f t="shared" si="173"/>
        <v>0</v>
      </c>
      <c r="AG227" s="179">
        <f t="shared" si="174"/>
        <v>0</v>
      </c>
      <c r="AH227" s="179">
        <f t="shared" si="175"/>
        <v>0</v>
      </c>
      <c r="AI227" s="179">
        <f t="shared" si="176"/>
        <v>0</v>
      </c>
      <c r="AJ227" s="180">
        <f t="shared" si="195"/>
        <v>0</v>
      </c>
      <c r="AK227" s="180">
        <f t="shared" si="196"/>
        <v>0</v>
      </c>
      <c r="AL227" s="180" t="str">
        <f t="shared" si="197"/>
        <v>0</v>
      </c>
      <c r="AM227" s="180" t="str">
        <f t="shared" si="204"/>
        <v>0</v>
      </c>
      <c r="AN227" s="180" t="str">
        <f t="shared" si="205"/>
        <v>0</v>
      </c>
      <c r="AO227" s="181" t="str">
        <f t="shared" si="198"/>
        <v>NON</v>
      </c>
      <c r="AP227" s="181" t="str">
        <f t="shared" si="164"/>
        <v>NON</v>
      </c>
      <c r="AQ227" s="181" t="str">
        <f t="shared" si="206"/>
        <v>NON</v>
      </c>
      <c r="AR227" s="181" t="str">
        <f t="shared" si="177"/>
        <v>NON</v>
      </c>
      <c r="AS227" s="182">
        <f t="shared" si="178"/>
        <v>0</v>
      </c>
      <c r="AT227" s="182">
        <f t="shared" si="179"/>
        <v>0</v>
      </c>
      <c r="AU227" s="182">
        <f t="shared" si="180"/>
        <v>0</v>
      </c>
      <c r="AV227" s="182">
        <f t="shared" si="181"/>
        <v>0</v>
      </c>
      <c r="AW227" s="182">
        <f t="shared" si="182"/>
        <v>1</v>
      </c>
      <c r="AX227" s="182">
        <f t="shared" si="183"/>
        <v>1</v>
      </c>
      <c r="AY227" s="182">
        <f t="shared" si="184"/>
        <v>1</v>
      </c>
      <c r="AZ227" s="182">
        <f t="shared" si="185"/>
        <v>1</v>
      </c>
      <c r="BA227" s="182">
        <f t="shared" si="186"/>
        <v>1</v>
      </c>
      <c r="BB227" s="183">
        <f t="shared" si="199"/>
        <v>0</v>
      </c>
      <c r="BC227" s="184">
        <f t="shared" si="157"/>
        <v>11</v>
      </c>
      <c r="BD227" s="184">
        <f t="shared" si="158"/>
        <v>11</v>
      </c>
      <c r="BE227" s="185">
        <f t="shared" si="159"/>
        <v>1</v>
      </c>
      <c r="BF227" s="185">
        <f t="shared" si="187"/>
        <v>1</v>
      </c>
      <c r="BG227" s="186">
        <f t="shared" si="200"/>
        <v>1</v>
      </c>
      <c r="BH227" s="187">
        <f t="shared" si="160"/>
        <v>1</v>
      </c>
      <c r="BI227" s="187">
        <f t="shared" si="161"/>
        <v>1</v>
      </c>
      <c r="BJ227" s="187" t="str">
        <f t="shared" si="162"/>
        <v>Faible</v>
      </c>
      <c r="BK227" s="187">
        <f t="shared" si="163"/>
        <v>1</v>
      </c>
      <c r="BL227" s="187">
        <f t="shared" si="188"/>
        <v>1</v>
      </c>
      <c r="BM227" s="187">
        <f t="shared" si="189"/>
        <v>0.5</v>
      </c>
      <c r="BN227" s="187">
        <f t="shared" si="190"/>
        <v>1</v>
      </c>
      <c r="BO227" s="186">
        <f t="shared" si="201"/>
        <v>0.5</v>
      </c>
      <c r="BP227" s="188" t="str">
        <f t="shared" si="202"/>
        <v>RISQUE MINIME</v>
      </c>
      <c r="BQ227" s="182">
        <f t="shared" si="191"/>
        <v>0</v>
      </c>
      <c r="BR227" s="182">
        <f t="shared" si="192"/>
        <v>0</v>
      </c>
      <c r="BS227" s="182">
        <f t="shared" si="193"/>
        <v>0</v>
      </c>
      <c r="BT227" s="182">
        <f t="shared" si="194"/>
        <v>0</v>
      </c>
      <c r="BU227" s="182">
        <f t="shared" si="203"/>
        <v>0</v>
      </c>
      <c r="BV227" s="159" t="str">
        <f t="shared" si="207"/>
        <v>NON</v>
      </c>
      <c r="BW227" s="105"/>
      <c r="BX227" s="105"/>
      <c r="BY227" s="105"/>
      <c r="BZ227" s="105"/>
      <c r="CA227" s="105"/>
      <c r="CB227" s="105"/>
      <c r="CC227" s="105"/>
      <c r="CD227" s="105"/>
      <c r="CE227" s="105"/>
      <c r="CF227" s="105"/>
      <c r="CG227" s="105"/>
      <c r="CH227" s="105"/>
      <c r="CI227" s="105"/>
      <c r="CJ227" s="105"/>
      <c r="CK227" s="105"/>
      <c r="CL227" s="105"/>
      <c r="CM227" s="105"/>
      <c r="CN227" s="105"/>
      <c r="CO227" s="105"/>
      <c r="CP227" s="105"/>
      <c r="CQ227" s="105"/>
      <c r="CR227" s="105"/>
      <c r="CS227" s="105"/>
      <c r="CT227" s="105"/>
      <c r="CU227" s="105"/>
      <c r="CV227" s="105"/>
      <c r="CW227" s="105"/>
      <c r="CX227" s="105"/>
      <c r="CY227" s="105"/>
      <c r="CZ227" s="105"/>
      <c r="DA227" s="105"/>
      <c r="DB227" s="105"/>
      <c r="DC227" s="105"/>
      <c r="DD227" s="105"/>
      <c r="DE227" s="105"/>
      <c r="DF227" s="105"/>
      <c r="DG227" s="105"/>
      <c r="DH227" s="105"/>
      <c r="DI227" s="105"/>
      <c r="DJ227" s="105"/>
      <c r="DK227" s="105"/>
      <c r="DL227" s="105"/>
      <c r="DM227" s="105"/>
      <c r="DN227" s="105"/>
      <c r="DO227" s="105"/>
      <c r="DP227" s="105"/>
      <c r="DQ227" s="105"/>
      <c r="DR227" s="105"/>
      <c r="DS227" s="105"/>
      <c r="DT227" s="105"/>
      <c r="DU227" s="105"/>
      <c r="DV227" s="105"/>
      <c r="DW227" s="105"/>
      <c r="DX227" s="105"/>
      <c r="DY227" s="105"/>
      <c r="DZ227" s="105"/>
      <c r="EA227" s="105"/>
      <c r="EB227" s="105"/>
      <c r="EC227" s="105"/>
      <c r="ED227" s="105"/>
      <c r="EE227" s="105"/>
      <c r="EF227" s="105"/>
      <c r="EG227" s="105"/>
      <c r="EH227" s="105"/>
      <c r="EI227" s="105"/>
      <c r="EJ227" s="105"/>
      <c r="EK227" s="105"/>
      <c r="EL227" s="105"/>
      <c r="EM227" s="105"/>
      <c r="EN227" s="105"/>
      <c r="EO227" s="105"/>
      <c r="EP227" s="105"/>
      <c r="EQ227" s="105"/>
      <c r="ER227" s="105"/>
      <c r="ES227" s="105"/>
      <c r="ET227" s="105"/>
      <c r="EU227" s="105"/>
      <c r="EV227" s="105"/>
      <c r="EW227" s="105"/>
      <c r="EX227" s="105"/>
      <c r="EY227" s="105"/>
      <c r="EZ227" s="105"/>
      <c r="FA227" s="105"/>
      <c r="FB227" s="105"/>
      <c r="FC227" s="105"/>
      <c r="FD227" s="105"/>
      <c r="FE227" s="105"/>
      <c r="FF227" s="105"/>
      <c r="FG227" s="105"/>
      <c r="FH227" s="105"/>
      <c r="FI227" s="105"/>
      <c r="FJ227" s="105"/>
      <c r="FK227" s="105"/>
      <c r="FL227" s="105"/>
      <c r="FM227" s="105"/>
      <c r="FN227" s="105"/>
      <c r="FO227" s="105"/>
      <c r="FP227" s="105"/>
      <c r="FQ227" s="105"/>
      <c r="FR227" s="105"/>
      <c r="FS227" s="105"/>
      <c r="FT227" s="105"/>
      <c r="FU227" s="105"/>
      <c r="FV227" s="105"/>
      <c r="FW227" s="105"/>
      <c r="FX227" s="105"/>
      <c r="FY227" s="105"/>
      <c r="FZ227" s="105"/>
      <c r="GA227" s="105"/>
      <c r="GB227" s="105"/>
      <c r="GC227" s="105"/>
      <c r="GD227" s="105"/>
      <c r="GE227" s="105"/>
      <c r="GF227" s="105"/>
      <c r="GG227" s="105"/>
      <c r="GH227" s="105"/>
      <c r="GI227" s="105"/>
      <c r="GJ227" s="105"/>
      <c r="GK227" s="105"/>
      <c r="GL227" s="105"/>
      <c r="GM227" s="105"/>
      <c r="GN227" s="105"/>
      <c r="GO227" s="105"/>
      <c r="GP227" s="105"/>
      <c r="GQ227" s="105"/>
      <c r="GR227" s="105"/>
      <c r="GS227" s="105"/>
      <c r="GT227" s="105"/>
      <c r="GU227" s="105"/>
      <c r="GV227" s="105"/>
      <c r="GW227" s="105"/>
      <c r="GX227" s="105"/>
      <c r="GY227" s="105"/>
      <c r="GZ227" s="105"/>
      <c r="HA227" s="105"/>
      <c r="HB227" s="105"/>
      <c r="HC227" s="105"/>
      <c r="HD227" s="105"/>
      <c r="HE227" s="105"/>
      <c r="HF227" s="105"/>
      <c r="HG227" s="105"/>
      <c r="HH227" s="105"/>
      <c r="HI227" s="105"/>
      <c r="HJ227" s="105"/>
      <c r="HK227" s="105"/>
      <c r="HL227" s="105"/>
      <c r="HM227" s="105"/>
      <c r="HN227" s="105"/>
      <c r="HO227" s="105"/>
      <c r="HP227" s="105"/>
      <c r="HQ227" s="105"/>
      <c r="HR227" s="105"/>
      <c r="HS227" s="105"/>
      <c r="HT227" s="105"/>
      <c r="HU227" s="105"/>
      <c r="HV227" s="105"/>
      <c r="HW227" s="105"/>
      <c r="HX227" s="105"/>
      <c r="HY227" s="105"/>
      <c r="HZ227" s="105"/>
      <c r="IA227" s="105"/>
      <c r="IB227" s="105"/>
    </row>
    <row r="228" spans="1:236" s="116" customFormat="1" ht="26.55" customHeight="1" x14ac:dyDescent="0.25">
      <c r="A228" s="79">
        <v>222</v>
      </c>
      <c r="B228" s="113"/>
      <c r="C228" s="113"/>
      <c r="D228" s="114"/>
      <c r="E228" s="114"/>
      <c r="F228" s="115"/>
      <c r="G228" s="123" t="s">
        <v>77</v>
      </c>
      <c r="H228" s="123" t="s">
        <v>77</v>
      </c>
      <c r="I228" s="123" t="s">
        <v>77</v>
      </c>
      <c r="J228" s="123" t="s">
        <v>77</v>
      </c>
      <c r="K228" s="123" t="s">
        <v>9</v>
      </c>
      <c r="L228" s="116" t="s">
        <v>8</v>
      </c>
      <c r="M228" s="116" t="s">
        <v>8</v>
      </c>
      <c r="N228" s="116" t="s">
        <v>8</v>
      </c>
      <c r="O228" s="116" t="s">
        <v>8</v>
      </c>
      <c r="P228" s="131" t="s">
        <v>77</v>
      </c>
      <c r="Q228" s="124" t="s">
        <v>35</v>
      </c>
      <c r="R228" s="174">
        <v>0</v>
      </c>
      <c r="S228" s="175" t="s">
        <v>59</v>
      </c>
      <c r="T228" s="175" t="s">
        <v>271</v>
      </c>
      <c r="U228" s="176" t="str">
        <f t="shared" si="156"/>
        <v>&lt; 30 mn</v>
      </c>
      <c r="V228" s="177" t="s">
        <v>32</v>
      </c>
      <c r="W228" s="178" t="s">
        <v>112</v>
      </c>
      <c r="X228" s="179">
        <f t="shared" si="165"/>
        <v>0</v>
      </c>
      <c r="Y228" s="179">
        <f t="shared" si="166"/>
        <v>0</v>
      </c>
      <c r="Z228" s="179">
        <f t="shared" si="167"/>
        <v>0</v>
      </c>
      <c r="AA228" s="179">
        <f t="shared" si="168"/>
        <v>0</v>
      </c>
      <c r="AB228" s="179">
        <f t="shared" si="169"/>
        <v>0</v>
      </c>
      <c r="AC228" s="179">
        <f t="shared" si="170"/>
        <v>0</v>
      </c>
      <c r="AD228" s="179">
        <f t="shared" si="171"/>
        <v>0</v>
      </c>
      <c r="AE228" s="179">
        <f t="shared" si="172"/>
        <v>0</v>
      </c>
      <c r="AF228" s="179">
        <f t="shared" si="173"/>
        <v>0</v>
      </c>
      <c r="AG228" s="179">
        <f t="shared" si="174"/>
        <v>0</v>
      </c>
      <c r="AH228" s="179">
        <f t="shared" si="175"/>
        <v>0</v>
      </c>
      <c r="AI228" s="179">
        <f t="shared" si="176"/>
        <v>0</v>
      </c>
      <c r="AJ228" s="180">
        <f t="shared" si="195"/>
        <v>0</v>
      </c>
      <c r="AK228" s="180">
        <f t="shared" si="196"/>
        <v>0</v>
      </c>
      <c r="AL228" s="180" t="str">
        <f t="shared" si="197"/>
        <v>0</v>
      </c>
      <c r="AM228" s="180" t="str">
        <f t="shared" si="204"/>
        <v>0</v>
      </c>
      <c r="AN228" s="180" t="str">
        <f t="shared" si="205"/>
        <v>0</v>
      </c>
      <c r="AO228" s="181" t="str">
        <f t="shared" si="198"/>
        <v>NON</v>
      </c>
      <c r="AP228" s="181" t="str">
        <f t="shared" si="164"/>
        <v>NON</v>
      </c>
      <c r="AQ228" s="181" t="str">
        <f t="shared" si="206"/>
        <v>NON</v>
      </c>
      <c r="AR228" s="181" t="str">
        <f t="shared" si="177"/>
        <v>NON</v>
      </c>
      <c r="AS228" s="182">
        <f t="shared" si="178"/>
        <v>0</v>
      </c>
      <c r="AT228" s="182">
        <f t="shared" si="179"/>
        <v>0</v>
      </c>
      <c r="AU228" s="182">
        <f t="shared" si="180"/>
        <v>0</v>
      </c>
      <c r="AV228" s="182">
        <f t="shared" si="181"/>
        <v>0</v>
      </c>
      <c r="AW228" s="182">
        <f t="shared" si="182"/>
        <v>1</v>
      </c>
      <c r="AX228" s="182">
        <f t="shared" si="183"/>
        <v>1</v>
      </c>
      <c r="AY228" s="182">
        <f t="shared" si="184"/>
        <v>1</v>
      </c>
      <c r="AZ228" s="182">
        <f t="shared" si="185"/>
        <v>1</v>
      </c>
      <c r="BA228" s="182">
        <f t="shared" si="186"/>
        <v>1</v>
      </c>
      <c r="BB228" s="183">
        <f t="shared" si="199"/>
        <v>0</v>
      </c>
      <c r="BC228" s="184">
        <f t="shared" si="157"/>
        <v>11</v>
      </c>
      <c r="BD228" s="184">
        <f t="shared" si="158"/>
        <v>11</v>
      </c>
      <c r="BE228" s="185">
        <f t="shared" si="159"/>
        <v>1</v>
      </c>
      <c r="BF228" s="185">
        <f t="shared" si="187"/>
        <v>1</v>
      </c>
      <c r="BG228" s="186">
        <f t="shared" si="200"/>
        <v>1</v>
      </c>
      <c r="BH228" s="187">
        <f t="shared" si="160"/>
        <v>1</v>
      </c>
      <c r="BI228" s="187">
        <f t="shared" si="161"/>
        <v>1</v>
      </c>
      <c r="BJ228" s="187" t="str">
        <f t="shared" si="162"/>
        <v>Faible</v>
      </c>
      <c r="BK228" s="187">
        <f t="shared" si="163"/>
        <v>1</v>
      </c>
      <c r="BL228" s="187">
        <f t="shared" si="188"/>
        <v>1</v>
      </c>
      <c r="BM228" s="187">
        <f t="shared" si="189"/>
        <v>0.5</v>
      </c>
      <c r="BN228" s="187">
        <f t="shared" si="190"/>
        <v>1</v>
      </c>
      <c r="BO228" s="186">
        <f t="shared" si="201"/>
        <v>0.5</v>
      </c>
      <c r="BP228" s="188" t="str">
        <f t="shared" si="202"/>
        <v>RISQUE MINIME</v>
      </c>
      <c r="BQ228" s="182">
        <f t="shared" si="191"/>
        <v>0</v>
      </c>
      <c r="BR228" s="182">
        <f t="shared" si="192"/>
        <v>0</v>
      </c>
      <c r="BS228" s="182">
        <f t="shared" si="193"/>
        <v>0</v>
      </c>
      <c r="BT228" s="182">
        <f t="shared" si="194"/>
        <v>0</v>
      </c>
      <c r="BU228" s="182">
        <f t="shared" si="203"/>
        <v>0</v>
      </c>
      <c r="BV228" s="159" t="str">
        <f t="shared" si="207"/>
        <v>NON</v>
      </c>
      <c r="BW228" s="105"/>
      <c r="BX228" s="105"/>
      <c r="BY228" s="105"/>
      <c r="BZ228" s="105"/>
      <c r="CA228" s="105"/>
      <c r="CB228" s="105"/>
      <c r="CC228" s="105"/>
      <c r="CD228" s="105"/>
      <c r="CE228" s="105"/>
      <c r="CF228" s="105"/>
      <c r="CG228" s="105"/>
      <c r="CH228" s="105"/>
      <c r="CI228" s="105"/>
      <c r="CJ228" s="105"/>
      <c r="CK228" s="105"/>
      <c r="CL228" s="105"/>
      <c r="CM228" s="105"/>
      <c r="CN228" s="105"/>
      <c r="CO228" s="105"/>
      <c r="CP228" s="105"/>
      <c r="CQ228" s="105"/>
      <c r="CR228" s="105"/>
      <c r="CS228" s="105"/>
      <c r="CT228" s="105"/>
      <c r="CU228" s="105"/>
      <c r="CV228" s="105"/>
      <c r="CW228" s="105"/>
      <c r="CX228" s="105"/>
      <c r="CY228" s="105"/>
      <c r="CZ228" s="105"/>
      <c r="DA228" s="105"/>
      <c r="DB228" s="105"/>
      <c r="DC228" s="105"/>
      <c r="DD228" s="105"/>
      <c r="DE228" s="105"/>
      <c r="DF228" s="105"/>
      <c r="DG228" s="105"/>
      <c r="DH228" s="105"/>
      <c r="DI228" s="105"/>
      <c r="DJ228" s="105"/>
      <c r="DK228" s="105"/>
      <c r="DL228" s="105"/>
      <c r="DM228" s="105"/>
      <c r="DN228" s="105"/>
      <c r="DO228" s="105"/>
      <c r="DP228" s="105"/>
      <c r="DQ228" s="105"/>
      <c r="DR228" s="105"/>
      <c r="DS228" s="105"/>
      <c r="DT228" s="105"/>
      <c r="DU228" s="105"/>
      <c r="DV228" s="105"/>
      <c r="DW228" s="105"/>
      <c r="DX228" s="105"/>
      <c r="DY228" s="105"/>
      <c r="DZ228" s="105"/>
      <c r="EA228" s="105"/>
      <c r="EB228" s="105"/>
      <c r="EC228" s="105"/>
      <c r="ED228" s="105"/>
      <c r="EE228" s="105"/>
      <c r="EF228" s="105"/>
      <c r="EG228" s="105"/>
      <c r="EH228" s="105"/>
      <c r="EI228" s="105"/>
      <c r="EJ228" s="105"/>
      <c r="EK228" s="105"/>
      <c r="EL228" s="105"/>
      <c r="EM228" s="105"/>
      <c r="EN228" s="105"/>
      <c r="EO228" s="105"/>
      <c r="EP228" s="105"/>
      <c r="EQ228" s="105"/>
      <c r="ER228" s="105"/>
      <c r="ES228" s="105"/>
      <c r="ET228" s="105"/>
      <c r="EU228" s="105"/>
      <c r="EV228" s="105"/>
      <c r="EW228" s="105"/>
      <c r="EX228" s="105"/>
      <c r="EY228" s="105"/>
      <c r="EZ228" s="105"/>
      <c r="FA228" s="105"/>
      <c r="FB228" s="105"/>
      <c r="FC228" s="105"/>
      <c r="FD228" s="105"/>
      <c r="FE228" s="105"/>
      <c r="FF228" s="105"/>
      <c r="FG228" s="105"/>
      <c r="FH228" s="105"/>
      <c r="FI228" s="105"/>
      <c r="FJ228" s="105"/>
      <c r="FK228" s="105"/>
      <c r="FL228" s="105"/>
      <c r="FM228" s="105"/>
      <c r="FN228" s="105"/>
      <c r="FO228" s="105"/>
      <c r="FP228" s="105"/>
      <c r="FQ228" s="105"/>
      <c r="FR228" s="105"/>
      <c r="FS228" s="105"/>
      <c r="FT228" s="105"/>
      <c r="FU228" s="105"/>
      <c r="FV228" s="105"/>
      <c r="FW228" s="105"/>
      <c r="FX228" s="105"/>
      <c r="FY228" s="105"/>
      <c r="FZ228" s="105"/>
      <c r="GA228" s="105"/>
      <c r="GB228" s="105"/>
      <c r="GC228" s="105"/>
      <c r="GD228" s="105"/>
      <c r="GE228" s="105"/>
      <c r="GF228" s="105"/>
      <c r="GG228" s="105"/>
      <c r="GH228" s="105"/>
      <c r="GI228" s="105"/>
      <c r="GJ228" s="105"/>
      <c r="GK228" s="105"/>
      <c r="GL228" s="105"/>
      <c r="GM228" s="105"/>
      <c r="GN228" s="105"/>
      <c r="GO228" s="105"/>
      <c r="GP228" s="105"/>
      <c r="GQ228" s="105"/>
      <c r="GR228" s="105"/>
      <c r="GS228" s="105"/>
      <c r="GT228" s="105"/>
      <c r="GU228" s="105"/>
      <c r="GV228" s="105"/>
      <c r="GW228" s="105"/>
      <c r="GX228" s="105"/>
      <c r="GY228" s="105"/>
      <c r="GZ228" s="105"/>
      <c r="HA228" s="105"/>
      <c r="HB228" s="105"/>
      <c r="HC228" s="105"/>
      <c r="HD228" s="105"/>
      <c r="HE228" s="105"/>
      <c r="HF228" s="105"/>
      <c r="HG228" s="105"/>
      <c r="HH228" s="105"/>
      <c r="HI228" s="105"/>
      <c r="HJ228" s="105"/>
      <c r="HK228" s="105"/>
      <c r="HL228" s="105"/>
      <c r="HM228" s="105"/>
      <c r="HN228" s="105"/>
      <c r="HO228" s="105"/>
      <c r="HP228" s="105"/>
      <c r="HQ228" s="105"/>
      <c r="HR228" s="105"/>
      <c r="HS228" s="105"/>
      <c r="HT228" s="105"/>
      <c r="HU228" s="105"/>
      <c r="HV228" s="105"/>
      <c r="HW228" s="105"/>
      <c r="HX228" s="105"/>
      <c r="HY228" s="105"/>
      <c r="HZ228" s="105"/>
      <c r="IA228" s="105"/>
      <c r="IB228" s="105"/>
    </row>
    <row r="229" spans="1:236" s="116" customFormat="1" ht="26.55" customHeight="1" x14ac:dyDescent="0.25">
      <c r="A229" s="79">
        <v>223</v>
      </c>
      <c r="B229" s="113"/>
      <c r="C229" s="113"/>
      <c r="D229" s="114"/>
      <c r="E229" s="114"/>
      <c r="F229" s="115"/>
      <c r="G229" s="123" t="s">
        <v>77</v>
      </c>
      <c r="H229" s="123" t="s">
        <v>77</v>
      </c>
      <c r="I229" s="123" t="s">
        <v>77</v>
      </c>
      <c r="J229" s="123" t="s">
        <v>77</v>
      </c>
      <c r="K229" s="123" t="s">
        <v>9</v>
      </c>
      <c r="L229" s="116" t="s">
        <v>8</v>
      </c>
      <c r="M229" s="116" t="s">
        <v>8</v>
      </c>
      <c r="N229" s="116" t="s">
        <v>8</v>
      </c>
      <c r="O229" s="116" t="s">
        <v>8</v>
      </c>
      <c r="P229" s="131" t="s">
        <v>77</v>
      </c>
      <c r="Q229" s="124" t="s">
        <v>35</v>
      </c>
      <c r="R229" s="174">
        <v>0</v>
      </c>
      <c r="S229" s="175" t="s">
        <v>59</v>
      </c>
      <c r="T229" s="175" t="s">
        <v>271</v>
      </c>
      <c r="U229" s="176" t="str">
        <f t="shared" si="156"/>
        <v>&lt; 30 mn</v>
      </c>
      <c r="V229" s="177" t="s">
        <v>32</v>
      </c>
      <c r="W229" s="178" t="s">
        <v>112</v>
      </c>
      <c r="X229" s="179">
        <f t="shared" si="165"/>
        <v>0</v>
      </c>
      <c r="Y229" s="179">
        <f t="shared" si="166"/>
        <v>0</v>
      </c>
      <c r="Z229" s="179">
        <f t="shared" si="167"/>
        <v>0</v>
      </c>
      <c r="AA229" s="179">
        <f t="shared" si="168"/>
        <v>0</v>
      </c>
      <c r="AB229" s="179">
        <f t="shared" si="169"/>
        <v>0</v>
      </c>
      <c r="AC229" s="179">
        <f t="shared" si="170"/>
        <v>0</v>
      </c>
      <c r="AD229" s="179">
        <f t="shared" si="171"/>
        <v>0</v>
      </c>
      <c r="AE229" s="179">
        <f t="shared" si="172"/>
        <v>0</v>
      </c>
      <c r="AF229" s="179">
        <f t="shared" si="173"/>
        <v>0</v>
      </c>
      <c r="AG229" s="179">
        <f t="shared" si="174"/>
        <v>0</v>
      </c>
      <c r="AH229" s="179">
        <f t="shared" si="175"/>
        <v>0</v>
      </c>
      <c r="AI229" s="179">
        <f t="shared" si="176"/>
        <v>0</v>
      </c>
      <c r="AJ229" s="180">
        <f t="shared" si="195"/>
        <v>0</v>
      </c>
      <c r="AK229" s="180">
        <f t="shared" si="196"/>
        <v>0</v>
      </c>
      <c r="AL229" s="180" t="str">
        <f t="shared" si="197"/>
        <v>0</v>
      </c>
      <c r="AM229" s="180" t="str">
        <f t="shared" si="204"/>
        <v>0</v>
      </c>
      <c r="AN229" s="180" t="str">
        <f t="shared" si="205"/>
        <v>0</v>
      </c>
      <c r="AO229" s="181" t="str">
        <f t="shared" si="198"/>
        <v>NON</v>
      </c>
      <c r="AP229" s="181" t="str">
        <f t="shared" si="164"/>
        <v>NON</v>
      </c>
      <c r="AQ229" s="181" t="str">
        <f t="shared" si="206"/>
        <v>NON</v>
      </c>
      <c r="AR229" s="181" t="str">
        <f t="shared" si="177"/>
        <v>NON</v>
      </c>
      <c r="AS229" s="182">
        <f t="shared" si="178"/>
        <v>0</v>
      </c>
      <c r="AT229" s="182">
        <f t="shared" si="179"/>
        <v>0</v>
      </c>
      <c r="AU229" s="182">
        <f t="shared" si="180"/>
        <v>0</v>
      </c>
      <c r="AV229" s="182">
        <f t="shared" si="181"/>
        <v>0</v>
      </c>
      <c r="AW229" s="182">
        <f t="shared" si="182"/>
        <v>1</v>
      </c>
      <c r="AX229" s="182">
        <f t="shared" si="183"/>
        <v>1</v>
      </c>
      <c r="AY229" s="182">
        <f t="shared" si="184"/>
        <v>1</v>
      </c>
      <c r="AZ229" s="182">
        <f t="shared" si="185"/>
        <v>1</v>
      </c>
      <c r="BA229" s="182">
        <f t="shared" si="186"/>
        <v>1</v>
      </c>
      <c r="BB229" s="183">
        <f t="shared" si="199"/>
        <v>0</v>
      </c>
      <c r="BC229" s="184">
        <f t="shared" si="157"/>
        <v>11</v>
      </c>
      <c r="BD229" s="184">
        <f t="shared" si="158"/>
        <v>11</v>
      </c>
      <c r="BE229" s="185">
        <f t="shared" si="159"/>
        <v>1</v>
      </c>
      <c r="BF229" s="185">
        <f t="shared" si="187"/>
        <v>1</v>
      </c>
      <c r="BG229" s="186">
        <f t="shared" si="200"/>
        <v>1</v>
      </c>
      <c r="BH229" s="187">
        <f t="shared" si="160"/>
        <v>1</v>
      </c>
      <c r="BI229" s="187">
        <f t="shared" si="161"/>
        <v>1</v>
      </c>
      <c r="BJ229" s="187" t="str">
        <f t="shared" si="162"/>
        <v>Faible</v>
      </c>
      <c r="BK229" s="187">
        <f t="shared" si="163"/>
        <v>1</v>
      </c>
      <c r="BL229" s="187">
        <f t="shared" si="188"/>
        <v>1</v>
      </c>
      <c r="BM229" s="187">
        <f t="shared" si="189"/>
        <v>0.5</v>
      </c>
      <c r="BN229" s="187">
        <f t="shared" si="190"/>
        <v>1</v>
      </c>
      <c r="BO229" s="186">
        <f t="shared" si="201"/>
        <v>0.5</v>
      </c>
      <c r="BP229" s="188" t="str">
        <f t="shared" si="202"/>
        <v>RISQUE MINIME</v>
      </c>
      <c r="BQ229" s="182">
        <f t="shared" si="191"/>
        <v>0</v>
      </c>
      <c r="BR229" s="182">
        <f t="shared" si="192"/>
        <v>0</v>
      </c>
      <c r="BS229" s="182">
        <f t="shared" si="193"/>
        <v>0</v>
      </c>
      <c r="BT229" s="182">
        <f t="shared" si="194"/>
        <v>0</v>
      </c>
      <c r="BU229" s="182">
        <f t="shared" si="203"/>
        <v>0</v>
      </c>
      <c r="BV229" s="159" t="str">
        <f t="shared" si="207"/>
        <v>NON</v>
      </c>
      <c r="BW229" s="105"/>
      <c r="BX229" s="105"/>
      <c r="BY229" s="105"/>
      <c r="BZ229" s="105"/>
      <c r="CA229" s="105"/>
      <c r="CB229" s="105"/>
      <c r="CC229" s="105"/>
      <c r="CD229" s="105"/>
      <c r="CE229" s="105"/>
      <c r="CF229" s="105"/>
      <c r="CG229" s="105"/>
      <c r="CH229" s="105"/>
      <c r="CI229" s="105"/>
      <c r="CJ229" s="105"/>
      <c r="CK229" s="105"/>
      <c r="CL229" s="105"/>
      <c r="CM229" s="105"/>
      <c r="CN229" s="105"/>
      <c r="CO229" s="105"/>
      <c r="CP229" s="105"/>
      <c r="CQ229" s="105"/>
      <c r="CR229" s="105"/>
      <c r="CS229" s="105"/>
      <c r="CT229" s="105"/>
      <c r="CU229" s="105"/>
      <c r="CV229" s="105"/>
      <c r="CW229" s="105"/>
      <c r="CX229" s="105"/>
      <c r="CY229" s="105"/>
      <c r="CZ229" s="105"/>
      <c r="DA229" s="105"/>
      <c r="DB229" s="105"/>
      <c r="DC229" s="105"/>
      <c r="DD229" s="105"/>
      <c r="DE229" s="105"/>
      <c r="DF229" s="105"/>
      <c r="DG229" s="105"/>
      <c r="DH229" s="105"/>
      <c r="DI229" s="105"/>
      <c r="DJ229" s="105"/>
      <c r="DK229" s="105"/>
      <c r="DL229" s="105"/>
      <c r="DM229" s="105"/>
      <c r="DN229" s="105"/>
      <c r="DO229" s="105"/>
      <c r="DP229" s="105"/>
      <c r="DQ229" s="105"/>
      <c r="DR229" s="105"/>
      <c r="DS229" s="105"/>
      <c r="DT229" s="105"/>
      <c r="DU229" s="105"/>
      <c r="DV229" s="105"/>
      <c r="DW229" s="105"/>
      <c r="DX229" s="105"/>
      <c r="DY229" s="105"/>
      <c r="DZ229" s="105"/>
      <c r="EA229" s="105"/>
      <c r="EB229" s="105"/>
      <c r="EC229" s="105"/>
      <c r="ED229" s="105"/>
      <c r="EE229" s="105"/>
      <c r="EF229" s="105"/>
      <c r="EG229" s="105"/>
      <c r="EH229" s="105"/>
      <c r="EI229" s="105"/>
      <c r="EJ229" s="105"/>
      <c r="EK229" s="105"/>
      <c r="EL229" s="105"/>
      <c r="EM229" s="105"/>
      <c r="EN229" s="105"/>
      <c r="EO229" s="105"/>
      <c r="EP229" s="105"/>
      <c r="EQ229" s="105"/>
      <c r="ER229" s="105"/>
      <c r="ES229" s="105"/>
      <c r="ET229" s="105"/>
      <c r="EU229" s="105"/>
      <c r="EV229" s="105"/>
      <c r="EW229" s="105"/>
      <c r="EX229" s="105"/>
      <c r="EY229" s="105"/>
      <c r="EZ229" s="105"/>
      <c r="FA229" s="105"/>
      <c r="FB229" s="105"/>
      <c r="FC229" s="105"/>
      <c r="FD229" s="105"/>
      <c r="FE229" s="105"/>
      <c r="FF229" s="105"/>
      <c r="FG229" s="105"/>
      <c r="FH229" s="105"/>
      <c r="FI229" s="105"/>
      <c r="FJ229" s="105"/>
      <c r="FK229" s="105"/>
      <c r="FL229" s="105"/>
      <c r="FM229" s="105"/>
      <c r="FN229" s="105"/>
      <c r="FO229" s="105"/>
      <c r="FP229" s="105"/>
      <c r="FQ229" s="105"/>
      <c r="FR229" s="105"/>
      <c r="FS229" s="105"/>
      <c r="FT229" s="105"/>
      <c r="FU229" s="105"/>
      <c r="FV229" s="105"/>
      <c r="FW229" s="105"/>
      <c r="FX229" s="105"/>
      <c r="FY229" s="105"/>
      <c r="FZ229" s="105"/>
      <c r="GA229" s="105"/>
      <c r="GB229" s="105"/>
      <c r="GC229" s="105"/>
      <c r="GD229" s="105"/>
      <c r="GE229" s="105"/>
      <c r="GF229" s="105"/>
      <c r="GG229" s="105"/>
      <c r="GH229" s="105"/>
      <c r="GI229" s="105"/>
      <c r="GJ229" s="105"/>
      <c r="GK229" s="105"/>
      <c r="GL229" s="105"/>
      <c r="GM229" s="105"/>
      <c r="GN229" s="105"/>
      <c r="GO229" s="105"/>
      <c r="GP229" s="105"/>
      <c r="GQ229" s="105"/>
      <c r="GR229" s="105"/>
      <c r="GS229" s="105"/>
      <c r="GT229" s="105"/>
      <c r="GU229" s="105"/>
      <c r="GV229" s="105"/>
      <c r="GW229" s="105"/>
      <c r="GX229" s="105"/>
      <c r="GY229" s="105"/>
      <c r="GZ229" s="105"/>
      <c r="HA229" s="105"/>
      <c r="HB229" s="105"/>
      <c r="HC229" s="105"/>
      <c r="HD229" s="105"/>
      <c r="HE229" s="105"/>
      <c r="HF229" s="105"/>
      <c r="HG229" s="105"/>
      <c r="HH229" s="105"/>
      <c r="HI229" s="105"/>
      <c r="HJ229" s="105"/>
      <c r="HK229" s="105"/>
      <c r="HL229" s="105"/>
      <c r="HM229" s="105"/>
      <c r="HN229" s="105"/>
      <c r="HO229" s="105"/>
      <c r="HP229" s="105"/>
      <c r="HQ229" s="105"/>
      <c r="HR229" s="105"/>
      <c r="HS229" s="105"/>
      <c r="HT229" s="105"/>
      <c r="HU229" s="105"/>
      <c r="HV229" s="105"/>
      <c r="HW229" s="105"/>
      <c r="HX229" s="105"/>
      <c r="HY229" s="105"/>
      <c r="HZ229" s="105"/>
      <c r="IA229" s="105"/>
      <c r="IB229" s="105"/>
    </row>
    <row r="230" spans="1:236" s="116" customFormat="1" ht="26.55" customHeight="1" x14ac:dyDescent="0.25">
      <c r="A230" s="79">
        <v>224</v>
      </c>
      <c r="B230" s="113"/>
      <c r="C230" s="113"/>
      <c r="D230" s="114"/>
      <c r="E230" s="114"/>
      <c r="F230" s="115"/>
      <c r="G230" s="123" t="s">
        <v>77</v>
      </c>
      <c r="H230" s="123" t="s">
        <v>77</v>
      </c>
      <c r="I230" s="123" t="s">
        <v>77</v>
      </c>
      <c r="J230" s="123" t="s">
        <v>77</v>
      </c>
      <c r="K230" s="123" t="s">
        <v>9</v>
      </c>
      <c r="L230" s="116" t="s">
        <v>8</v>
      </c>
      <c r="M230" s="116" t="s">
        <v>8</v>
      </c>
      <c r="N230" s="116" t="s">
        <v>8</v>
      </c>
      <c r="O230" s="116" t="s">
        <v>8</v>
      </c>
      <c r="P230" s="131" t="s">
        <v>77</v>
      </c>
      <c r="Q230" s="124" t="s">
        <v>35</v>
      </c>
      <c r="R230" s="174">
        <v>0</v>
      </c>
      <c r="S230" s="175" t="s">
        <v>59</v>
      </c>
      <c r="T230" s="175" t="s">
        <v>271</v>
      </c>
      <c r="U230" s="176" t="str">
        <f t="shared" si="156"/>
        <v>&lt; 30 mn</v>
      </c>
      <c r="V230" s="177" t="s">
        <v>32</v>
      </c>
      <c r="W230" s="178" t="s">
        <v>112</v>
      </c>
      <c r="X230" s="179">
        <f t="shared" si="165"/>
        <v>0</v>
      </c>
      <c r="Y230" s="179">
        <f t="shared" si="166"/>
        <v>0</v>
      </c>
      <c r="Z230" s="179">
        <f t="shared" si="167"/>
        <v>0</v>
      </c>
      <c r="AA230" s="179">
        <f t="shared" si="168"/>
        <v>0</v>
      </c>
      <c r="AB230" s="179">
        <f t="shared" si="169"/>
        <v>0</v>
      </c>
      <c r="AC230" s="179">
        <f t="shared" si="170"/>
        <v>0</v>
      </c>
      <c r="AD230" s="179">
        <f t="shared" si="171"/>
        <v>0</v>
      </c>
      <c r="AE230" s="179">
        <f t="shared" si="172"/>
        <v>0</v>
      </c>
      <c r="AF230" s="179">
        <f t="shared" si="173"/>
        <v>0</v>
      </c>
      <c r="AG230" s="179">
        <f t="shared" si="174"/>
        <v>0</v>
      </c>
      <c r="AH230" s="179">
        <f t="shared" si="175"/>
        <v>0</v>
      </c>
      <c r="AI230" s="179">
        <f t="shared" si="176"/>
        <v>0</v>
      </c>
      <c r="AJ230" s="180">
        <f t="shared" si="195"/>
        <v>0</v>
      </c>
      <c r="AK230" s="180">
        <f t="shared" si="196"/>
        <v>0</v>
      </c>
      <c r="AL230" s="180" t="str">
        <f t="shared" si="197"/>
        <v>0</v>
      </c>
      <c r="AM230" s="180" t="str">
        <f t="shared" si="204"/>
        <v>0</v>
      </c>
      <c r="AN230" s="180" t="str">
        <f t="shared" si="205"/>
        <v>0</v>
      </c>
      <c r="AO230" s="181" t="str">
        <f t="shared" si="198"/>
        <v>NON</v>
      </c>
      <c r="AP230" s="181" t="str">
        <f t="shared" si="164"/>
        <v>NON</v>
      </c>
      <c r="AQ230" s="181" t="str">
        <f t="shared" si="206"/>
        <v>NON</v>
      </c>
      <c r="AR230" s="181" t="str">
        <f t="shared" si="177"/>
        <v>NON</v>
      </c>
      <c r="AS230" s="182">
        <f t="shared" si="178"/>
        <v>0</v>
      </c>
      <c r="AT230" s="182">
        <f t="shared" si="179"/>
        <v>0</v>
      </c>
      <c r="AU230" s="182">
        <f t="shared" si="180"/>
        <v>0</v>
      </c>
      <c r="AV230" s="182">
        <f t="shared" si="181"/>
        <v>0</v>
      </c>
      <c r="AW230" s="182">
        <f t="shared" si="182"/>
        <v>1</v>
      </c>
      <c r="AX230" s="182">
        <f t="shared" si="183"/>
        <v>1</v>
      </c>
      <c r="AY230" s="182">
        <f t="shared" si="184"/>
        <v>1</v>
      </c>
      <c r="AZ230" s="182">
        <f t="shared" si="185"/>
        <v>1</v>
      </c>
      <c r="BA230" s="182">
        <f t="shared" si="186"/>
        <v>1</v>
      </c>
      <c r="BB230" s="183">
        <f t="shared" si="199"/>
        <v>0</v>
      </c>
      <c r="BC230" s="184">
        <f t="shared" si="157"/>
        <v>11</v>
      </c>
      <c r="BD230" s="184">
        <f t="shared" si="158"/>
        <v>11</v>
      </c>
      <c r="BE230" s="185">
        <f t="shared" si="159"/>
        <v>1</v>
      </c>
      <c r="BF230" s="185">
        <f t="shared" si="187"/>
        <v>1</v>
      </c>
      <c r="BG230" s="186">
        <f t="shared" si="200"/>
        <v>1</v>
      </c>
      <c r="BH230" s="187">
        <f t="shared" si="160"/>
        <v>1</v>
      </c>
      <c r="BI230" s="187">
        <f t="shared" si="161"/>
        <v>1</v>
      </c>
      <c r="BJ230" s="187" t="str">
        <f t="shared" si="162"/>
        <v>Faible</v>
      </c>
      <c r="BK230" s="187">
        <f t="shared" si="163"/>
        <v>1</v>
      </c>
      <c r="BL230" s="187">
        <f t="shared" si="188"/>
        <v>1</v>
      </c>
      <c r="BM230" s="187">
        <f t="shared" si="189"/>
        <v>0.5</v>
      </c>
      <c r="BN230" s="187">
        <f t="shared" si="190"/>
        <v>1</v>
      </c>
      <c r="BO230" s="186">
        <f t="shared" si="201"/>
        <v>0.5</v>
      </c>
      <c r="BP230" s="188" t="str">
        <f t="shared" si="202"/>
        <v>RISQUE MINIME</v>
      </c>
      <c r="BQ230" s="182">
        <f t="shared" si="191"/>
        <v>0</v>
      </c>
      <c r="BR230" s="182">
        <f t="shared" si="192"/>
        <v>0</v>
      </c>
      <c r="BS230" s="182">
        <f t="shared" si="193"/>
        <v>0</v>
      </c>
      <c r="BT230" s="182">
        <f t="shared" si="194"/>
        <v>0</v>
      </c>
      <c r="BU230" s="182">
        <f t="shared" si="203"/>
        <v>0</v>
      </c>
      <c r="BV230" s="159" t="str">
        <f t="shared" si="207"/>
        <v>NON</v>
      </c>
      <c r="BW230" s="105"/>
      <c r="BX230" s="105"/>
      <c r="BY230" s="105"/>
      <c r="BZ230" s="105"/>
      <c r="CA230" s="105"/>
      <c r="CB230" s="105"/>
      <c r="CC230" s="105"/>
      <c r="CD230" s="105"/>
      <c r="CE230" s="105"/>
      <c r="CF230" s="105"/>
      <c r="CG230" s="105"/>
      <c r="CH230" s="105"/>
      <c r="CI230" s="105"/>
      <c r="CJ230" s="105"/>
      <c r="CK230" s="105"/>
      <c r="CL230" s="105"/>
      <c r="CM230" s="105"/>
      <c r="CN230" s="105"/>
      <c r="CO230" s="105"/>
      <c r="CP230" s="105"/>
      <c r="CQ230" s="105"/>
      <c r="CR230" s="105"/>
      <c r="CS230" s="105"/>
      <c r="CT230" s="105"/>
      <c r="CU230" s="105"/>
      <c r="CV230" s="105"/>
      <c r="CW230" s="105"/>
      <c r="CX230" s="105"/>
      <c r="CY230" s="105"/>
      <c r="CZ230" s="105"/>
      <c r="DA230" s="105"/>
      <c r="DB230" s="105"/>
      <c r="DC230" s="105"/>
      <c r="DD230" s="105"/>
      <c r="DE230" s="105"/>
      <c r="DF230" s="105"/>
      <c r="DG230" s="105"/>
      <c r="DH230" s="105"/>
      <c r="DI230" s="105"/>
      <c r="DJ230" s="105"/>
      <c r="DK230" s="105"/>
      <c r="DL230" s="105"/>
      <c r="DM230" s="105"/>
      <c r="DN230" s="105"/>
      <c r="DO230" s="105"/>
      <c r="DP230" s="105"/>
      <c r="DQ230" s="105"/>
      <c r="DR230" s="105"/>
      <c r="DS230" s="105"/>
      <c r="DT230" s="105"/>
      <c r="DU230" s="105"/>
      <c r="DV230" s="105"/>
      <c r="DW230" s="105"/>
      <c r="DX230" s="105"/>
      <c r="DY230" s="105"/>
      <c r="DZ230" s="105"/>
      <c r="EA230" s="105"/>
      <c r="EB230" s="105"/>
      <c r="EC230" s="105"/>
      <c r="ED230" s="105"/>
      <c r="EE230" s="105"/>
      <c r="EF230" s="105"/>
      <c r="EG230" s="105"/>
      <c r="EH230" s="105"/>
      <c r="EI230" s="105"/>
      <c r="EJ230" s="105"/>
      <c r="EK230" s="105"/>
      <c r="EL230" s="105"/>
      <c r="EM230" s="105"/>
      <c r="EN230" s="105"/>
      <c r="EO230" s="105"/>
      <c r="EP230" s="105"/>
      <c r="EQ230" s="105"/>
      <c r="ER230" s="105"/>
      <c r="ES230" s="105"/>
      <c r="ET230" s="105"/>
      <c r="EU230" s="105"/>
      <c r="EV230" s="105"/>
      <c r="EW230" s="105"/>
      <c r="EX230" s="105"/>
      <c r="EY230" s="105"/>
      <c r="EZ230" s="105"/>
      <c r="FA230" s="105"/>
      <c r="FB230" s="105"/>
      <c r="FC230" s="105"/>
      <c r="FD230" s="105"/>
      <c r="FE230" s="105"/>
      <c r="FF230" s="105"/>
      <c r="FG230" s="105"/>
      <c r="FH230" s="105"/>
      <c r="FI230" s="105"/>
      <c r="FJ230" s="105"/>
      <c r="FK230" s="105"/>
      <c r="FL230" s="105"/>
      <c r="FM230" s="105"/>
      <c r="FN230" s="105"/>
      <c r="FO230" s="105"/>
      <c r="FP230" s="105"/>
      <c r="FQ230" s="105"/>
      <c r="FR230" s="105"/>
      <c r="FS230" s="105"/>
      <c r="FT230" s="105"/>
      <c r="FU230" s="105"/>
      <c r="FV230" s="105"/>
      <c r="FW230" s="105"/>
      <c r="FX230" s="105"/>
      <c r="FY230" s="105"/>
      <c r="FZ230" s="105"/>
      <c r="GA230" s="105"/>
      <c r="GB230" s="105"/>
      <c r="GC230" s="105"/>
      <c r="GD230" s="105"/>
      <c r="GE230" s="105"/>
      <c r="GF230" s="105"/>
      <c r="GG230" s="105"/>
      <c r="GH230" s="105"/>
      <c r="GI230" s="105"/>
      <c r="GJ230" s="105"/>
      <c r="GK230" s="105"/>
      <c r="GL230" s="105"/>
      <c r="GM230" s="105"/>
      <c r="GN230" s="105"/>
      <c r="GO230" s="105"/>
      <c r="GP230" s="105"/>
      <c r="GQ230" s="105"/>
      <c r="GR230" s="105"/>
      <c r="GS230" s="105"/>
      <c r="GT230" s="105"/>
      <c r="GU230" s="105"/>
      <c r="GV230" s="105"/>
      <c r="GW230" s="105"/>
      <c r="GX230" s="105"/>
      <c r="GY230" s="105"/>
      <c r="GZ230" s="105"/>
      <c r="HA230" s="105"/>
      <c r="HB230" s="105"/>
      <c r="HC230" s="105"/>
      <c r="HD230" s="105"/>
      <c r="HE230" s="105"/>
      <c r="HF230" s="105"/>
      <c r="HG230" s="105"/>
      <c r="HH230" s="105"/>
      <c r="HI230" s="105"/>
      <c r="HJ230" s="105"/>
      <c r="HK230" s="105"/>
      <c r="HL230" s="105"/>
      <c r="HM230" s="105"/>
      <c r="HN230" s="105"/>
      <c r="HO230" s="105"/>
      <c r="HP230" s="105"/>
      <c r="HQ230" s="105"/>
      <c r="HR230" s="105"/>
      <c r="HS230" s="105"/>
      <c r="HT230" s="105"/>
      <c r="HU230" s="105"/>
      <c r="HV230" s="105"/>
      <c r="HW230" s="105"/>
      <c r="HX230" s="105"/>
      <c r="HY230" s="105"/>
      <c r="HZ230" s="105"/>
      <c r="IA230" s="105"/>
      <c r="IB230" s="105"/>
    </row>
    <row r="231" spans="1:236" s="116" customFormat="1" ht="26.55" customHeight="1" x14ac:dyDescent="0.25">
      <c r="A231" s="79">
        <v>225</v>
      </c>
      <c r="B231" s="113"/>
      <c r="C231" s="113"/>
      <c r="D231" s="114"/>
      <c r="E231" s="114"/>
      <c r="F231" s="115"/>
      <c r="G231" s="123" t="s">
        <v>77</v>
      </c>
      <c r="H231" s="123" t="s">
        <v>77</v>
      </c>
      <c r="I231" s="123" t="s">
        <v>77</v>
      </c>
      <c r="J231" s="123" t="s">
        <v>77</v>
      </c>
      <c r="K231" s="123" t="s">
        <v>9</v>
      </c>
      <c r="L231" s="116" t="s">
        <v>8</v>
      </c>
      <c r="M231" s="116" t="s">
        <v>8</v>
      </c>
      <c r="N231" s="116" t="s">
        <v>8</v>
      </c>
      <c r="O231" s="116" t="s">
        <v>8</v>
      </c>
      <c r="P231" s="131" t="s">
        <v>77</v>
      </c>
      <c r="Q231" s="124" t="s">
        <v>35</v>
      </c>
      <c r="R231" s="174">
        <v>0</v>
      </c>
      <c r="S231" s="175" t="s">
        <v>59</v>
      </c>
      <c r="T231" s="175" t="s">
        <v>271</v>
      </c>
      <c r="U231" s="176" t="str">
        <f t="shared" si="156"/>
        <v>&lt; 30 mn</v>
      </c>
      <c r="V231" s="177" t="s">
        <v>32</v>
      </c>
      <c r="W231" s="178" t="s">
        <v>112</v>
      </c>
      <c r="X231" s="179">
        <f t="shared" si="165"/>
        <v>0</v>
      </c>
      <c r="Y231" s="179">
        <f t="shared" si="166"/>
        <v>0</v>
      </c>
      <c r="Z231" s="179">
        <f t="shared" si="167"/>
        <v>0</v>
      </c>
      <c r="AA231" s="179">
        <f t="shared" si="168"/>
        <v>0</v>
      </c>
      <c r="AB231" s="179">
        <f t="shared" si="169"/>
        <v>0</v>
      </c>
      <c r="AC231" s="179">
        <f t="shared" si="170"/>
        <v>0</v>
      </c>
      <c r="AD231" s="179">
        <f t="shared" si="171"/>
        <v>0</v>
      </c>
      <c r="AE231" s="179">
        <f t="shared" si="172"/>
        <v>0</v>
      </c>
      <c r="AF231" s="179">
        <f t="shared" si="173"/>
        <v>0</v>
      </c>
      <c r="AG231" s="179">
        <f t="shared" si="174"/>
        <v>0</v>
      </c>
      <c r="AH231" s="179">
        <f t="shared" si="175"/>
        <v>0</v>
      </c>
      <c r="AI231" s="179">
        <f t="shared" si="176"/>
        <v>0</v>
      </c>
      <c r="AJ231" s="180">
        <f t="shared" si="195"/>
        <v>0</v>
      </c>
      <c r="AK231" s="180">
        <f t="shared" si="196"/>
        <v>0</v>
      </c>
      <c r="AL231" s="180" t="str">
        <f t="shared" si="197"/>
        <v>0</v>
      </c>
      <c r="AM231" s="180" t="str">
        <f t="shared" si="204"/>
        <v>0</v>
      </c>
      <c r="AN231" s="180" t="str">
        <f t="shared" si="205"/>
        <v>0</v>
      </c>
      <c r="AO231" s="181" t="str">
        <f t="shared" si="198"/>
        <v>NON</v>
      </c>
      <c r="AP231" s="181" t="str">
        <f t="shared" si="164"/>
        <v>NON</v>
      </c>
      <c r="AQ231" s="181" t="str">
        <f t="shared" si="206"/>
        <v>NON</v>
      </c>
      <c r="AR231" s="181" t="str">
        <f t="shared" si="177"/>
        <v>NON</v>
      </c>
      <c r="AS231" s="182">
        <f t="shared" si="178"/>
        <v>0</v>
      </c>
      <c r="AT231" s="182">
        <f t="shared" si="179"/>
        <v>0</v>
      </c>
      <c r="AU231" s="182">
        <f t="shared" si="180"/>
        <v>0</v>
      </c>
      <c r="AV231" s="182">
        <f t="shared" si="181"/>
        <v>0</v>
      </c>
      <c r="AW231" s="182">
        <f t="shared" si="182"/>
        <v>1</v>
      </c>
      <c r="AX231" s="182">
        <f t="shared" si="183"/>
        <v>1</v>
      </c>
      <c r="AY231" s="182">
        <f t="shared" si="184"/>
        <v>1</v>
      </c>
      <c r="AZ231" s="182">
        <f t="shared" si="185"/>
        <v>1</v>
      </c>
      <c r="BA231" s="182">
        <f t="shared" si="186"/>
        <v>1</v>
      </c>
      <c r="BB231" s="183">
        <f t="shared" si="199"/>
        <v>0</v>
      </c>
      <c r="BC231" s="184">
        <f t="shared" si="157"/>
        <v>11</v>
      </c>
      <c r="BD231" s="184">
        <f t="shared" si="158"/>
        <v>11</v>
      </c>
      <c r="BE231" s="185">
        <f t="shared" si="159"/>
        <v>1</v>
      </c>
      <c r="BF231" s="185">
        <f t="shared" si="187"/>
        <v>1</v>
      </c>
      <c r="BG231" s="186">
        <f t="shared" si="200"/>
        <v>1</v>
      </c>
      <c r="BH231" s="187">
        <f t="shared" si="160"/>
        <v>1</v>
      </c>
      <c r="BI231" s="187">
        <f t="shared" si="161"/>
        <v>1</v>
      </c>
      <c r="BJ231" s="187" t="str">
        <f t="shared" si="162"/>
        <v>Faible</v>
      </c>
      <c r="BK231" s="187">
        <f t="shared" si="163"/>
        <v>1</v>
      </c>
      <c r="BL231" s="187">
        <f t="shared" si="188"/>
        <v>1</v>
      </c>
      <c r="BM231" s="187">
        <f t="shared" si="189"/>
        <v>0.5</v>
      </c>
      <c r="BN231" s="187">
        <f t="shared" si="190"/>
        <v>1</v>
      </c>
      <c r="BO231" s="186">
        <f t="shared" si="201"/>
        <v>0.5</v>
      </c>
      <c r="BP231" s="188" t="str">
        <f t="shared" si="202"/>
        <v>RISQUE MINIME</v>
      </c>
      <c r="BQ231" s="182">
        <f t="shared" si="191"/>
        <v>0</v>
      </c>
      <c r="BR231" s="182">
        <f t="shared" si="192"/>
        <v>0</v>
      </c>
      <c r="BS231" s="182">
        <f t="shared" si="193"/>
        <v>0</v>
      </c>
      <c r="BT231" s="182">
        <f t="shared" si="194"/>
        <v>0</v>
      </c>
      <c r="BU231" s="182">
        <f t="shared" si="203"/>
        <v>0</v>
      </c>
      <c r="BV231" s="159" t="str">
        <f t="shared" si="207"/>
        <v>NON</v>
      </c>
      <c r="BW231" s="105"/>
      <c r="BX231" s="105"/>
      <c r="BY231" s="105"/>
      <c r="BZ231" s="105"/>
      <c r="CA231" s="105"/>
      <c r="CB231" s="105"/>
      <c r="CC231" s="105"/>
      <c r="CD231" s="105"/>
      <c r="CE231" s="105"/>
      <c r="CF231" s="105"/>
      <c r="CG231" s="105"/>
      <c r="CH231" s="105"/>
      <c r="CI231" s="105"/>
      <c r="CJ231" s="105"/>
      <c r="CK231" s="105"/>
      <c r="CL231" s="105"/>
      <c r="CM231" s="105"/>
      <c r="CN231" s="105"/>
      <c r="CO231" s="105"/>
      <c r="CP231" s="105"/>
      <c r="CQ231" s="105"/>
      <c r="CR231" s="105"/>
      <c r="CS231" s="105"/>
      <c r="CT231" s="105"/>
      <c r="CU231" s="105"/>
      <c r="CV231" s="105"/>
      <c r="CW231" s="105"/>
      <c r="CX231" s="105"/>
      <c r="CY231" s="105"/>
      <c r="CZ231" s="105"/>
      <c r="DA231" s="105"/>
      <c r="DB231" s="105"/>
      <c r="DC231" s="105"/>
      <c r="DD231" s="105"/>
      <c r="DE231" s="105"/>
      <c r="DF231" s="105"/>
      <c r="DG231" s="105"/>
      <c r="DH231" s="105"/>
      <c r="DI231" s="105"/>
      <c r="DJ231" s="105"/>
      <c r="DK231" s="105"/>
      <c r="DL231" s="105"/>
      <c r="DM231" s="105"/>
      <c r="DN231" s="105"/>
      <c r="DO231" s="105"/>
      <c r="DP231" s="105"/>
      <c r="DQ231" s="105"/>
      <c r="DR231" s="105"/>
      <c r="DS231" s="105"/>
      <c r="DT231" s="105"/>
      <c r="DU231" s="105"/>
      <c r="DV231" s="105"/>
      <c r="DW231" s="105"/>
      <c r="DX231" s="105"/>
      <c r="DY231" s="105"/>
      <c r="DZ231" s="105"/>
      <c r="EA231" s="105"/>
      <c r="EB231" s="105"/>
      <c r="EC231" s="105"/>
      <c r="ED231" s="105"/>
      <c r="EE231" s="105"/>
      <c r="EF231" s="105"/>
      <c r="EG231" s="105"/>
      <c r="EH231" s="105"/>
      <c r="EI231" s="105"/>
      <c r="EJ231" s="105"/>
      <c r="EK231" s="105"/>
      <c r="EL231" s="105"/>
      <c r="EM231" s="105"/>
      <c r="EN231" s="105"/>
      <c r="EO231" s="105"/>
      <c r="EP231" s="105"/>
      <c r="EQ231" s="105"/>
      <c r="ER231" s="105"/>
      <c r="ES231" s="105"/>
      <c r="ET231" s="105"/>
      <c r="EU231" s="105"/>
      <c r="EV231" s="105"/>
      <c r="EW231" s="105"/>
      <c r="EX231" s="105"/>
      <c r="EY231" s="105"/>
      <c r="EZ231" s="105"/>
      <c r="FA231" s="105"/>
      <c r="FB231" s="105"/>
      <c r="FC231" s="105"/>
      <c r="FD231" s="105"/>
      <c r="FE231" s="105"/>
      <c r="FF231" s="105"/>
      <c r="FG231" s="105"/>
      <c r="FH231" s="105"/>
      <c r="FI231" s="105"/>
      <c r="FJ231" s="105"/>
      <c r="FK231" s="105"/>
      <c r="FL231" s="105"/>
      <c r="FM231" s="105"/>
      <c r="FN231" s="105"/>
      <c r="FO231" s="105"/>
      <c r="FP231" s="105"/>
      <c r="FQ231" s="105"/>
      <c r="FR231" s="105"/>
      <c r="FS231" s="105"/>
      <c r="FT231" s="105"/>
      <c r="FU231" s="105"/>
      <c r="FV231" s="105"/>
      <c r="FW231" s="105"/>
      <c r="FX231" s="105"/>
      <c r="FY231" s="105"/>
      <c r="FZ231" s="105"/>
      <c r="GA231" s="105"/>
      <c r="GB231" s="105"/>
      <c r="GC231" s="105"/>
      <c r="GD231" s="105"/>
      <c r="GE231" s="105"/>
      <c r="GF231" s="105"/>
      <c r="GG231" s="105"/>
      <c r="GH231" s="105"/>
      <c r="GI231" s="105"/>
      <c r="GJ231" s="105"/>
      <c r="GK231" s="105"/>
      <c r="GL231" s="105"/>
      <c r="GM231" s="105"/>
      <c r="GN231" s="105"/>
      <c r="GO231" s="105"/>
      <c r="GP231" s="105"/>
      <c r="GQ231" s="105"/>
      <c r="GR231" s="105"/>
      <c r="GS231" s="105"/>
      <c r="GT231" s="105"/>
      <c r="GU231" s="105"/>
      <c r="GV231" s="105"/>
      <c r="GW231" s="105"/>
      <c r="GX231" s="105"/>
      <c r="GY231" s="105"/>
      <c r="GZ231" s="105"/>
      <c r="HA231" s="105"/>
      <c r="HB231" s="105"/>
      <c r="HC231" s="105"/>
      <c r="HD231" s="105"/>
      <c r="HE231" s="105"/>
      <c r="HF231" s="105"/>
      <c r="HG231" s="105"/>
      <c r="HH231" s="105"/>
      <c r="HI231" s="105"/>
      <c r="HJ231" s="105"/>
      <c r="HK231" s="105"/>
      <c r="HL231" s="105"/>
      <c r="HM231" s="105"/>
      <c r="HN231" s="105"/>
      <c r="HO231" s="105"/>
      <c r="HP231" s="105"/>
      <c r="HQ231" s="105"/>
      <c r="HR231" s="105"/>
      <c r="HS231" s="105"/>
      <c r="HT231" s="105"/>
      <c r="HU231" s="105"/>
      <c r="HV231" s="105"/>
      <c r="HW231" s="105"/>
      <c r="HX231" s="105"/>
      <c r="HY231" s="105"/>
      <c r="HZ231" s="105"/>
      <c r="IA231" s="105"/>
      <c r="IB231" s="105"/>
    </row>
    <row r="232" spans="1:236" s="116" customFormat="1" ht="26.55" customHeight="1" x14ac:dyDescent="0.25">
      <c r="A232" s="79">
        <v>226</v>
      </c>
      <c r="B232" s="113"/>
      <c r="C232" s="113"/>
      <c r="D232" s="114"/>
      <c r="E232" s="114"/>
      <c r="F232" s="115"/>
      <c r="G232" s="123" t="s">
        <v>77</v>
      </c>
      <c r="H232" s="123" t="s">
        <v>77</v>
      </c>
      <c r="I232" s="123" t="s">
        <v>77</v>
      </c>
      <c r="J232" s="123" t="s">
        <v>77</v>
      </c>
      <c r="K232" s="123" t="s">
        <v>9</v>
      </c>
      <c r="L232" s="116" t="s">
        <v>8</v>
      </c>
      <c r="M232" s="116" t="s">
        <v>8</v>
      </c>
      <c r="N232" s="116" t="s">
        <v>8</v>
      </c>
      <c r="O232" s="116" t="s">
        <v>8</v>
      </c>
      <c r="P232" s="131" t="s">
        <v>77</v>
      </c>
      <c r="Q232" s="124" t="s">
        <v>35</v>
      </c>
      <c r="R232" s="174">
        <v>0</v>
      </c>
      <c r="S232" s="175" t="s">
        <v>59</v>
      </c>
      <c r="T232" s="175" t="s">
        <v>271</v>
      </c>
      <c r="U232" s="176" t="str">
        <f t="shared" ref="U232:U295" si="208">IF(ISNA(VLOOKUP((CONCATENATE(S232,T232)),Fréquencess,2,FALSE)),0,VLOOKUP((CONCATENATE(S232,T232)),Fréquencess,2,FALSE))</f>
        <v>&lt; 30 mn</v>
      </c>
      <c r="V232" s="177" t="s">
        <v>32</v>
      </c>
      <c r="W232" s="178" t="s">
        <v>112</v>
      </c>
      <c r="X232" s="179">
        <f t="shared" si="165"/>
        <v>0</v>
      </c>
      <c r="Y232" s="179">
        <f t="shared" si="166"/>
        <v>0</v>
      </c>
      <c r="Z232" s="179">
        <f t="shared" si="167"/>
        <v>0</v>
      </c>
      <c r="AA232" s="179">
        <f t="shared" si="168"/>
        <v>0</v>
      </c>
      <c r="AB232" s="179">
        <f t="shared" si="169"/>
        <v>0</v>
      </c>
      <c r="AC232" s="179">
        <f t="shared" si="170"/>
        <v>0</v>
      </c>
      <c r="AD232" s="179">
        <f t="shared" si="171"/>
        <v>0</v>
      </c>
      <c r="AE232" s="179">
        <f t="shared" si="172"/>
        <v>0</v>
      </c>
      <c r="AF232" s="179">
        <f t="shared" si="173"/>
        <v>0</v>
      </c>
      <c r="AG232" s="179">
        <f t="shared" si="174"/>
        <v>0</v>
      </c>
      <c r="AH232" s="179">
        <f t="shared" si="175"/>
        <v>0</v>
      </c>
      <c r="AI232" s="179">
        <f t="shared" si="176"/>
        <v>0</v>
      </c>
      <c r="AJ232" s="180">
        <f t="shared" si="195"/>
        <v>0</v>
      </c>
      <c r="AK232" s="180">
        <f t="shared" si="196"/>
        <v>0</v>
      </c>
      <c r="AL232" s="180" t="str">
        <f t="shared" si="197"/>
        <v>0</v>
      </c>
      <c r="AM232" s="180" t="str">
        <f t="shared" si="204"/>
        <v>0</v>
      </c>
      <c r="AN232" s="180" t="str">
        <f t="shared" si="205"/>
        <v>0</v>
      </c>
      <c r="AO232" s="181" t="str">
        <f t="shared" si="198"/>
        <v>NON</v>
      </c>
      <c r="AP232" s="181" t="str">
        <f t="shared" si="164"/>
        <v>NON</v>
      </c>
      <c r="AQ232" s="181" t="str">
        <f t="shared" si="206"/>
        <v>NON</v>
      </c>
      <c r="AR232" s="181" t="str">
        <f t="shared" si="177"/>
        <v>NON</v>
      </c>
      <c r="AS232" s="182">
        <f t="shared" si="178"/>
        <v>0</v>
      </c>
      <c r="AT232" s="182">
        <f t="shared" si="179"/>
        <v>0</v>
      </c>
      <c r="AU232" s="182">
        <f t="shared" si="180"/>
        <v>0</v>
      </c>
      <c r="AV232" s="182">
        <f t="shared" si="181"/>
        <v>0</v>
      </c>
      <c r="AW232" s="182">
        <f t="shared" si="182"/>
        <v>1</v>
      </c>
      <c r="AX232" s="182">
        <f t="shared" si="183"/>
        <v>1</v>
      </c>
      <c r="AY232" s="182">
        <f t="shared" si="184"/>
        <v>1</v>
      </c>
      <c r="AZ232" s="182">
        <f t="shared" si="185"/>
        <v>1</v>
      </c>
      <c r="BA232" s="182">
        <f t="shared" si="186"/>
        <v>1</v>
      </c>
      <c r="BB232" s="183">
        <f t="shared" si="199"/>
        <v>0</v>
      </c>
      <c r="BC232" s="184">
        <f t="shared" ref="BC232:BC295" si="209">BE232*10+BG232</f>
        <v>11</v>
      </c>
      <c r="BD232" s="184">
        <f t="shared" ref="BD232:BD295" si="210">BH232*10+BF232</f>
        <v>11</v>
      </c>
      <c r="BE232" s="185">
        <f t="shared" ref="BE232:BE295" si="211">IF(BB232&gt;0.33,5,(IF(BB232&gt;0.12,4,IF(BB232&gt;0.05,3,IF(BB232&gt;0.01001,2,1)))))</f>
        <v>1</v>
      </c>
      <c r="BF232" s="185">
        <f t="shared" si="187"/>
        <v>1</v>
      </c>
      <c r="BG232" s="186">
        <f t="shared" si="200"/>
        <v>1</v>
      </c>
      <c r="BH232" s="187">
        <f t="shared" ref="BH232:BH295" si="212">IF(ISNA(VLOOKUP(BC232,Exposition,2,FALSE)),0,VLOOKUP(BC232,Exposition,2,FALSE))</f>
        <v>1</v>
      </c>
      <c r="BI232" s="187">
        <f t="shared" ref="BI232:BI295" si="213">IF(ISNA(VLOOKUP(BD232,Risque_potentiel,2,FALSE)),0,VLOOKUP(BD232,Risque_potentiel,2,FALSE))</f>
        <v>1</v>
      </c>
      <c r="BJ232" s="187" t="str">
        <f t="shared" ref="BJ232:BJ295" si="214">IF(BI232&gt;=10000,"Fort",IF(BI232&lt;100,"Faible", "Moyen"))</f>
        <v>Faible</v>
      </c>
      <c r="BK232" s="187">
        <f t="shared" ref="BK232:BK295" si="215">VLOOKUP(BF232,score_danger,2,FALSE)</f>
        <v>1</v>
      </c>
      <c r="BL232" s="187">
        <f t="shared" si="188"/>
        <v>1</v>
      </c>
      <c r="BM232" s="187">
        <f t="shared" si="189"/>
        <v>0.5</v>
      </c>
      <c r="BN232" s="187">
        <f t="shared" si="190"/>
        <v>1</v>
      </c>
      <c r="BO232" s="186">
        <f t="shared" si="201"/>
        <v>0.5</v>
      </c>
      <c r="BP232" s="188" t="str">
        <f t="shared" si="202"/>
        <v>RISQUE MINIME</v>
      </c>
      <c r="BQ232" s="182">
        <f t="shared" si="191"/>
        <v>0</v>
      </c>
      <c r="BR232" s="182">
        <f t="shared" si="192"/>
        <v>0</v>
      </c>
      <c r="BS232" s="182">
        <f t="shared" si="193"/>
        <v>0</v>
      </c>
      <c r="BT232" s="182">
        <f t="shared" si="194"/>
        <v>0</v>
      </c>
      <c r="BU232" s="182">
        <f t="shared" si="203"/>
        <v>0</v>
      </c>
      <c r="BV232" s="159" t="str">
        <f t="shared" si="207"/>
        <v>NON</v>
      </c>
      <c r="BW232" s="105"/>
      <c r="BX232" s="105"/>
      <c r="BY232" s="105"/>
      <c r="BZ232" s="105"/>
      <c r="CA232" s="105"/>
      <c r="CB232" s="105"/>
      <c r="CC232" s="105"/>
      <c r="CD232" s="105"/>
      <c r="CE232" s="105"/>
      <c r="CF232" s="105"/>
      <c r="CG232" s="105"/>
      <c r="CH232" s="105"/>
      <c r="CI232" s="105"/>
      <c r="CJ232" s="105"/>
      <c r="CK232" s="105"/>
      <c r="CL232" s="105"/>
      <c r="CM232" s="105"/>
      <c r="CN232" s="105"/>
      <c r="CO232" s="105"/>
      <c r="CP232" s="105"/>
      <c r="CQ232" s="105"/>
      <c r="CR232" s="105"/>
      <c r="CS232" s="105"/>
      <c r="CT232" s="105"/>
      <c r="CU232" s="105"/>
      <c r="CV232" s="105"/>
      <c r="CW232" s="105"/>
      <c r="CX232" s="105"/>
      <c r="CY232" s="105"/>
      <c r="CZ232" s="105"/>
      <c r="DA232" s="105"/>
      <c r="DB232" s="105"/>
      <c r="DC232" s="105"/>
      <c r="DD232" s="105"/>
      <c r="DE232" s="105"/>
      <c r="DF232" s="105"/>
      <c r="DG232" s="105"/>
      <c r="DH232" s="105"/>
      <c r="DI232" s="105"/>
      <c r="DJ232" s="105"/>
      <c r="DK232" s="105"/>
      <c r="DL232" s="105"/>
      <c r="DM232" s="105"/>
      <c r="DN232" s="105"/>
      <c r="DO232" s="105"/>
      <c r="DP232" s="105"/>
      <c r="DQ232" s="105"/>
      <c r="DR232" s="105"/>
      <c r="DS232" s="105"/>
      <c r="DT232" s="105"/>
      <c r="DU232" s="105"/>
      <c r="DV232" s="105"/>
      <c r="DW232" s="105"/>
      <c r="DX232" s="105"/>
      <c r="DY232" s="105"/>
      <c r="DZ232" s="105"/>
      <c r="EA232" s="105"/>
      <c r="EB232" s="105"/>
      <c r="EC232" s="105"/>
      <c r="ED232" s="105"/>
      <c r="EE232" s="105"/>
      <c r="EF232" s="105"/>
      <c r="EG232" s="105"/>
      <c r="EH232" s="105"/>
      <c r="EI232" s="105"/>
      <c r="EJ232" s="105"/>
      <c r="EK232" s="105"/>
      <c r="EL232" s="105"/>
      <c r="EM232" s="105"/>
      <c r="EN232" s="105"/>
      <c r="EO232" s="105"/>
      <c r="EP232" s="105"/>
      <c r="EQ232" s="105"/>
      <c r="ER232" s="105"/>
      <c r="ES232" s="105"/>
      <c r="ET232" s="105"/>
      <c r="EU232" s="105"/>
      <c r="EV232" s="105"/>
      <c r="EW232" s="105"/>
      <c r="EX232" s="105"/>
      <c r="EY232" s="105"/>
      <c r="EZ232" s="105"/>
      <c r="FA232" s="105"/>
      <c r="FB232" s="105"/>
      <c r="FC232" s="105"/>
      <c r="FD232" s="105"/>
      <c r="FE232" s="105"/>
      <c r="FF232" s="105"/>
      <c r="FG232" s="105"/>
      <c r="FH232" s="105"/>
      <c r="FI232" s="105"/>
      <c r="FJ232" s="105"/>
      <c r="FK232" s="105"/>
      <c r="FL232" s="105"/>
      <c r="FM232" s="105"/>
      <c r="FN232" s="105"/>
      <c r="FO232" s="105"/>
      <c r="FP232" s="105"/>
      <c r="FQ232" s="105"/>
      <c r="FR232" s="105"/>
      <c r="FS232" s="105"/>
      <c r="FT232" s="105"/>
      <c r="FU232" s="105"/>
      <c r="FV232" s="105"/>
      <c r="FW232" s="105"/>
      <c r="FX232" s="105"/>
      <c r="FY232" s="105"/>
      <c r="FZ232" s="105"/>
      <c r="GA232" s="105"/>
      <c r="GB232" s="105"/>
      <c r="GC232" s="105"/>
      <c r="GD232" s="105"/>
      <c r="GE232" s="105"/>
      <c r="GF232" s="105"/>
      <c r="GG232" s="105"/>
      <c r="GH232" s="105"/>
      <c r="GI232" s="105"/>
      <c r="GJ232" s="105"/>
      <c r="GK232" s="105"/>
      <c r="GL232" s="105"/>
      <c r="GM232" s="105"/>
      <c r="GN232" s="105"/>
      <c r="GO232" s="105"/>
      <c r="GP232" s="105"/>
      <c r="GQ232" s="105"/>
      <c r="GR232" s="105"/>
      <c r="GS232" s="105"/>
      <c r="GT232" s="105"/>
      <c r="GU232" s="105"/>
      <c r="GV232" s="105"/>
      <c r="GW232" s="105"/>
      <c r="GX232" s="105"/>
      <c r="GY232" s="105"/>
      <c r="GZ232" s="105"/>
      <c r="HA232" s="105"/>
      <c r="HB232" s="105"/>
      <c r="HC232" s="105"/>
      <c r="HD232" s="105"/>
      <c r="HE232" s="105"/>
      <c r="HF232" s="105"/>
      <c r="HG232" s="105"/>
      <c r="HH232" s="105"/>
      <c r="HI232" s="105"/>
      <c r="HJ232" s="105"/>
      <c r="HK232" s="105"/>
      <c r="HL232" s="105"/>
      <c r="HM232" s="105"/>
      <c r="HN232" s="105"/>
      <c r="HO232" s="105"/>
      <c r="HP232" s="105"/>
      <c r="HQ232" s="105"/>
      <c r="HR232" s="105"/>
      <c r="HS232" s="105"/>
      <c r="HT232" s="105"/>
      <c r="HU232" s="105"/>
      <c r="HV232" s="105"/>
      <c r="HW232" s="105"/>
      <c r="HX232" s="105"/>
      <c r="HY232" s="105"/>
      <c r="HZ232" s="105"/>
      <c r="IA232" s="105"/>
      <c r="IB232" s="105"/>
    </row>
    <row r="233" spans="1:236" s="116" customFormat="1" ht="26.55" customHeight="1" x14ac:dyDescent="0.25">
      <c r="A233" s="79">
        <v>227</v>
      </c>
      <c r="B233" s="113"/>
      <c r="C233" s="113"/>
      <c r="D233" s="114"/>
      <c r="E233" s="114"/>
      <c r="F233" s="115"/>
      <c r="G233" s="123" t="s">
        <v>77</v>
      </c>
      <c r="H233" s="123" t="s">
        <v>77</v>
      </c>
      <c r="I233" s="123" t="s">
        <v>77</v>
      </c>
      <c r="J233" s="123" t="s">
        <v>77</v>
      </c>
      <c r="K233" s="123" t="s">
        <v>9</v>
      </c>
      <c r="L233" s="116" t="s">
        <v>8</v>
      </c>
      <c r="M233" s="116" t="s">
        <v>8</v>
      </c>
      <c r="N233" s="116" t="s">
        <v>8</v>
      </c>
      <c r="O233" s="116" t="s">
        <v>8</v>
      </c>
      <c r="P233" s="131" t="s">
        <v>77</v>
      </c>
      <c r="Q233" s="124" t="s">
        <v>35</v>
      </c>
      <c r="R233" s="174">
        <v>0</v>
      </c>
      <c r="S233" s="175" t="s">
        <v>59</v>
      </c>
      <c r="T233" s="175" t="s">
        <v>271</v>
      </c>
      <c r="U233" s="176" t="str">
        <f t="shared" si="208"/>
        <v>&lt; 30 mn</v>
      </c>
      <c r="V233" s="177" t="s">
        <v>32</v>
      </c>
      <c r="W233" s="178" t="s">
        <v>112</v>
      </c>
      <c r="X233" s="179">
        <f t="shared" si="165"/>
        <v>0</v>
      </c>
      <c r="Y233" s="179">
        <f t="shared" si="166"/>
        <v>0</v>
      </c>
      <c r="Z233" s="179">
        <f t="shared" si="167"/>
        <v>0</v>
      </c>
      <c r="AA233" s="179">
        <f t="shared" si="168"/>
        <v>0</v>
      </c>
      <c r="AB233" s="179">
        <f t="shared" si="169"/>
        <v>0</v>
      </c>
      <c r="AC233" s="179">
        <f t="shared" si="170"/>
        <v>0</v>
      </c>
      <c r="AD233" s="179">
        <f t="shared" si="171"/>
        <v>0</v>
      </c>
      <c r="AE233" s="179">
        <f t="shared" si="172"/>
        <v>0</v>
      </c>
      <c r="AF233" s="179">
        <f t="shared" si="173"/>
        <v>0</v>
      </c>
      <c r="AG233" s="179">
        <f t="shared" si="174"/>
        <v>0</v>
      </c>
      <c r="AH233" s="179">
        <f t="shared" si="175"/>
        <v>0</v>
      </c>
      <c r="AI233" s="179">
        <f t="shared" si="176"/>
        <v>0</v>
      </c>
      <c r="AJ233" s="180">
        <f t="shared" si="195"/>
        <v>0</v>
      </c>
      <c r="AK233" s="180">
        <f t="shared" si="196"/>
        <v>0</v>
      </c>
      <c r="AL233" s="180" t="str">
        <f t="shared" si="197"/>
        <v>0</v>
      </c>
      <c r="AM233" s="180" t="str">
        <f t="shared" si="204"/>
        <v>0</v>
      </c>
      <c r="AN233" s="180" t="str">
        <f t="shared" si="205"/>
        <v>0</v>
      </c>
      <c r="AO233" s="181" t="str">
        <f t="shared" si="198"/>
        <v>NON</v>
      </c>
      <c r="AP233" s="181" t="str">
        <f t="shared" ref="AP233:AP296" si="216">IF(AK233=0,"NON","OUI")</f>
        <v>NON</v>
      </c>
      <c r="AQ233" s="181" t="str">
        <f t="shared" si="206"/>
        <v>NON</v>
      </c>
      <c r="AR233" s="181" t="str">
        <f t="shared" si="177"/>
        <v>NON</v>
      </c>
      <c r="AS233" s="182">
        <f t="shared" si="178"/>
        <v>0</v>
      </c>
      <c r="AT233" s="182">
        <f t="shared" si="179"/>
        <v>0</v>
      </c>
      <c r="AU233" s="182">
        <f t="shared" si="180"/>
        <v>0</v>
      </c>
      <c r="AV233" s="182">
        <f t="shared" si="181"/>
        <v>0</v>
      </c>
      <c r="AW233" s="182">
        <f t="shared" si="182"/>
        <v>1</v>
      </c>
      <c r="AX233" s="182">
        <f t="shared" si="183"/>
        <v>1</v>
      </c>
      <c r="AY233" s="182">
        <f t="shared" si="184"/>
        <v>1</v>
      </c>
      <c r="AZ233" s="182">
        <f t="shared" si="185"/>
        <v>1</v>
      </c>
      <c r="BA233" s="182">
        <f t="shared" si="186"/>
        <v>1</v>
      </c>
      <c r="BB233" s="183">
        <f t="shared" si="199"/>
        <v>0</v>
      </c>
      <c r="BC233" s="184">
        <f t="shared" si="209"/>
        <v>11</v>
      </c>
      <c r="BD233" s="184">
        <f t="shared" si="210"/>
        <v>11</v>
      </c>
      <c r="BE233" s="185">
        <f t="shared" si="211"/>
        <v>1</v>
      </c>
      <c r="BF233" s="185">
        <f t="shared" si="187"/>
        <v>1</v>
      </c>
      <c r="BG233" s="186">
        <f t="shared" si="200"/>
        <v>1</v>
      </c>
      <c r="BH233" s="187">
        <f t="shared" si="212"/>
        <v>1</v>
      </c>
      <c r="BI233" s="187">
        <f t="shared" si="213"/>
        <v>1</v>
      </c>
      <c r="BJ233" s="187" t="str">
        <f t="shared" si="214"/>
        <v>Faible</v>
      </c>
      <c r="BK233" s="187">
        <f t="shared" si="215"/>
        <v>1</v>
      </c>
      <c r="BL233" s="187">
        <f t="shared" si="188"/>
        <v>1</v>
      </c>
      <c r="BM233" s="187">
        <f t="shared" si="189"/>
        <v>0.5</v>
      </c>
      <c r="BN233" s="187">
        <f t="shared" si="190"/>
        <v>1</v>
      </c>
      <c r="BO233" s="186">
        <f t="shared" si="201"/>
        <v>0.5</v>
      </c>
      <c r="BP233" s="188" t="str">
        <f t="shared" si="202"/>
        <v>RISQUE MINIME</v>
      </c>
      <c r="BQ233" s="182">
        <f t="shared" si="191"/>
        <v>0</v>
      </c>
      <c r="BR233" s="182">
        <f t="shared" si="192"/>
        <v>0</v>
      </c>
      <c r="BS233" s="182">
        <f t="shared" si="193"/>
        <v>0</v>
      </c>
      <c r="BT233" s="182">
        <f t="shared" si="194"/>
        <v>0</v>
      </c>
      <c r="BU233" s="182">
        <f t="shared" si="203"/>
        <v>0</v>
      </c>
      <c r="BV233" s="159" t="str">
        <f t="shared" si="207"/>
        <v>NON</v>
      </c>
      <c r="BW233" s="105"/>
      <c r="BX233" s="105"/>
      <c r="BY233" s="105"/>
      <c r="BZ233" s="105"/>
      <c r="CA233" s="105"/>
      <c r="CB233" s="105"/>
      <c r="CC233" s="105"/>
      <c r="CD233" s="105"/>
      <c r="CE233" s="105"/>
      <c r="CF233" s="105"/>
      <c r="CG233" s="105"/>
      <c r="CH233" s="105"/>
      <c r="CI233" s="105"/>
      <c r="CJ233" s="105"/>
      <c r="CK233" s="105"/>
      <c r="CL233" s="105"/>
      <c r="CM233" s="105"/>
      <c r="CN233" s="105"/>
      <c r="CO233" s="105"/>
      <c r="CP233" s="105"/>
      <c r="CQ233" s="105"/>
      <c r="CR233" s="105"/>
      <c r="CS233" s="105"/>
      <c r="CT233" s="105"/>
      <c r="CU233" s="105"/>
      <c r="CV233" s="105"/>
      <c r="CW233" s="105"/>
      <c r="CX233" s="105"/>
      <c r="CY233" s="105"/>
      <c r="CZ233" s="105"/>
      <c r="DA233" s="105"/>
      <c r="DB233" s="105"/>
      <c r="DC233" s="105"/>
      <c r="DD233" s="105"/>
      <c r="DE233" s="105"/>
      <c r="DF233" s="105"/>
      <c r="DG233" s="105"/>
      <c r="DH233" s="105"/>
      <c r="DI233" s="105"/>
      <c r="DJ233" s="105"/>
      <c r="DK233" s="105"/>
      <c r="DL233" s="105"/>
      <c r="DM233" s="105"/>
      <c r="DN233" s="105"/>
      <c r="DO233" s="105"/>
      <c r="DP233" s="105"/>
      <c r="DQ233" s="105"/>
      <c r="DR233" s="105"/>
      <c r="DS233" s="105"/>
      <c r="DT233" s="105"/>
      <c r="DU233" s="105"/>
      <c r="DV233" s="105"/>
      <c r="DW233" s="105"/>
      <c r="DX233" s="105"/>
      <c r="DY233" s="105"/>
      <c r="DZ233" s="105"/>
      <c r="EA233" s="105"/>
      <c r="EB233" s="105"/>
      <c r="EC233" s="105"/>
      <c r="ED233" s="105"/>
      <c r="EE233" s="105"/>
      <c r="EF233" s="105"/>
      <c r="EG233" s="105"/>
      <c r="EH233" s="105"/>
      <c r="EI233" s="105"/>
      <c r="EJ233" s="105"/>
      <c r="EK233" s="105"/>
      <c r="EL233" s="105"/>
      <c r="EM233" s="105"/>
      <c r="EN233" s="105"/>
      <c r="EO233" s="105"/>
      <c r="EP233" s="105"/>
      <c r="EQ233" s="105"/>
      <c r="ER233" s="105"/>
      <c r="ES233" s="105"/>
      <c r="ET233" s="105"/>
      <c r="EU233" s="105"/>
      <c r="EV233" s="105"/>
      <c r="EW233" s="105"/>
      <c r="EX233" s="105"/>
      <c r="EY233" s="105"/>
      <c r="EZ233" s="105"/>
      <c r="FA233" s="105"/>
      <c r="FB233" s="105"/>
      <c r="FC233" s="105"/>
      <c r="FD233" s="105"/>
      <c r="FE233" s="105"/>
      <c r="FF233" s="105"/>
      <c r="FG233" s="105"/>
      <c r="FH233" s="105"/>
      <c r="FI233" s="105"/>
      <c r="FJ233" s="105"/>
      <c r="FK233" s="105"/>
      <c r="FL233" s="105"/>
      <c r="FM233" s="105"/>
      <c r="FN233" s="105"/>
      <c r="FO233" s="105"/>
      <c r="FP233" s="105"/>
      <c r="FQ233" s="105"/>
      <c r="FR233" s="105"/>
      <c r="FS233" s="105"/>
      <c r="FT233" s="105"/>
      <c r="FU233" s="105"/>
      <c r="FV233" s="105"/>
      <c r="FW233" s="105"/>
      <c r="FX233" s="105"/>
      <c r="FY233" s="105"/>
      <c r="FZ233" s="105"/>
      <c r="GA233" s="105"/>
      <c r="GB233" s="105"/>
      <c r="GC233" s="105"/>
      <c r="GD233" s="105"/>
      <c r="GE233" s="105"/>
      <c r="GF233" s="105"/>
      <c r="GG233" s="105"/>
      <c r="GH233" s="105"/>
      <c r="GI233" s="105"/>
      <c r="GJ233" s="105"/>
      <c r="GK233" s="105"/>
      <c r="GL233" s="105"/>
      <c r="GM233" s="105"/>
      <c r="GN233" s="105"/>
      <c r="GO233" s="105"/>
      <c r="GP233" s="105"/>
      <c r="GQ233" s="105"/>
      <c r="GR233" s="105"/>
      <c r="GS233" s="105"/>
      <c r="GT233" s="105"/>
      <c r="GU233" s="105"/>
      <c r="GV233" s="105"/>
      <c r="GW233" s="105"/>
      <c r="GX233" s="105"/>
      <c r="GY233" s="105"/>
      <c r="GZ233" s="105"/>
      <c r="HA233" s="105"/>
      <c r="HB233" s="105"/>
      <c r="HC233" s="105"/>
      <c r="HD233" s="105"/>
      <c r="HE233" s="105"/>
      <c r="HF233" s="105"/>
      <c r="HG233" s="105"/>
      <c r="HH233" s="105"/>
      <c r="HI233" s="105"/>
      <c r="HJ233" s="105"/>
      <c r="HK233" s="105"/>
      <c r="HL233" s="105"/>
      <c r="HM233" s="105"/>
      <c r="HN233" s="105"/>
      <c r="HO233" s="105"/>
      <c r="HP233" s="105"/>
      <c r="HQ233" s="105"/>
      <c r="HR233" s="105"/>
      <c r="HS233" s="105"/>
      <c r="HT233" s="105"/>
      <c r="HU233" s="105"/>
      <c r="HV233" s="105"/>
      <c r="HW233" s="105"/>
      <c r="HX233" s="105"/>
      <c r="HY233" s="105"/>
      <c r="HZ233" s="105"/>
      <c r="IA233" s="105"/>
      <c r="IB233" s="105"/>
    </row>
    <row r="234" spans="1:236" s="116" customFormat="1" ht="26.55" customHeight="1" x14ac:dyDescent="0.25">
      <c r="A234" s="79">
        <v>228</v>
      </c>
      <c r="B234" s="113"/>
      <c r="C234" s="113"/>
      <c r="D234" s="114"/>
      <c r="E234" s="114"/>
      <c r="F234" s="115"/>
      <c r="G234" s="123" t="s">
        <v>77</v>
      </c>
      <c r="H234" s="123" t="s">
        <v>77</v>
      </c>
      <c r="I234" s="123" t="s">
        <v>77</v>
      </c>
      <c r="J234" s="123" t="s">
        <v>77</v>
      </c>
      <c r="K234" s="123" t="s">
        <v>9</v>
      </c>
      <c r="L234" s="116" t="s">
        <v>8</v>
      </c>
      <c r="M234" s="116" t="s">
        <v>8</v>
      </c>
      <c r="N234" s="116" t="s">
        <v>8</v>
      </c>
      <c r="O234" s="116" t="s">
        <v>8</v>
      </c>
      <c r="P234" s="131" t="s">
        <v>77</v>
      </c>
      <c r="Q234" s="124" t="s">
        <v>35</v>
      </c>
      <c r="R234" s="174">
        <v>0</v>
      </c>
      <c r="S234" s="175" t="s">
        <v>59</v>
      </c>
      <c r="T234" s="175" t="s">
        <v>271</v>
      </c>
      <c r="U234" s="176" t="str">
        <f t="shared" si="208"/>
        <v>&lt; 30 mn</v>
      </c>
      <c r="V234" s="177" t="s">
        <v>32</v>
      </c>
      <c r="W234" s="178" t="s">
        <v>112</v>
      </c>
      <c r="X234" s="179">
        <f t="shared" si="165"/>
        <v>0</v>
      </c>
      <c r="Y234" s="179">
        <f t="shared" si="166"/>
        <v>0</v>
      </c>
      <c r="Z234" s="179">
        <f t="shared" si="167"/>
        <v>0</v>
      </c>
      <c r="AA234" s="179">
        <f t="shared" si="168"/>
        <v>0</v>
      </c>
      <c r="AB234" s="179">
        <f t="shared" si="169"/>
        <v>0</v>
      </c>
      <c r="AC234" s="179">
        <f t="shared" si="170"/>
        <v>0</v>
      </c>
      <c r="AD234" s="179">
        <f t="shared" si="171"/>
        <v>0</v>
      </c>
      <c r="AE234" s="179">
        <f t="shared" si="172"/>
        <v>0</v>
      </c>
      <c r="AF234" s="179">
        <f t="shared" si="173"/>
        <v>0</v>
      </c>
      <c r="AG234" s="179">
        <f t="shared" si="174"/>
        <v>0</v>
      </c>
      <c r="AH234" s="179">
        <f t="shared" si="175"/>
        <v>0</v>
      </c>
      <c r="AI234" s="179">
        <f t="shared" si="176"/>
        <v>0</v>
      </c>
      <c r="AJ234" s="180">
        <f t="shared" si="195"/>
        <v>0</v>
      </c>
      <c r="AK234" s="180">
        <f t="shared" si="196"/>
        <v>0</v>
      </c>
      <c r="AL234" s="180" t="str">
        <f t="shared" si="197"/>
        <v>0</v>
      </c>
      <c r="AM234" s="180" t="str">
        <f t="shared" si="204"/>
        <v>0</v>
      </c>
      <c r="AN234" s="180" t="str">
        <f t="shared" si="205"/>
        <v>0</v>
      </c>
      <c r="AO234" s="181" t="str">
        <f t="shared" si="198"/>
        <v>NON</v>
      </c>
      <c r="AP234" s="181" t="str">
        <f t="shared" si="216"/>
        <v>NON</v>
      </c>
      <c r="AQ234" s="181" t="str">
        <f t="shared" si="206"/>
        <v>NON</v>
      </c>
      <c r="AR234" s="181" t="str">
        <f t="shared" si="177"/>
        <v>NON</v>
      </c>
      <c r="AS234" s="182">
        <f t="shared" si="178"/>
        <v>0</v>
      </c>
      <c r="AT234" s="182">
        <f t="shared" si="179"/>
        <v>0</v>
      </c>
      <c r="AU234" s="182">
        <f t="shared" si="180"/>
        <v>0</v>
      </c>
      <c r="AV234" s="182">
        <f t="shared" si="181"/>
        <v>0</v>
      </c>
      <c r="AW234" s="182">
        <f t="shared" si="182"/>
        <v>1</v>
      </c>
      <c r="AX234" s="182">
        <f t="shared" si="183"/>
        <v>1</v>
      </c>
      <c r="AY234" s="182">
        <f t="shared" si="184"/>
        <v>1</v>
      </c>
      <c r="AZ234" s="182">
        <f t="shared" si="185"/>
        <v>1</v>
      </c>
      <c r="BA234" s="182">
        <f t="shared" si="186"/>
        <v>1</v>
      </c>
      <c r="BB234" s="183">
        <f t="shared" si="199"/>
        <v>0</v>
      </c>
      <c r="BC234" s="184">
        <f t="shared" si="209"/>
        <v>11</v>
      </c>
      <c r="BD234" s="184">
        <f t="shared" si="210"/>
        <v>11</v>
      </c>
      <c r="BE234" s="185">
        <f t="shared" si="211"/>
        <v>1</v>
      </c>
      <c r="BF234" s="185">
        <f t="shared" si="187"/>
        <v>1</v>
      </c>
      <c r="BG234" s="186">
        <f t="shared" si="200"/>
        <v>1</v>
      </c>
      <c r="BH234" s="187">
        <f t="shared" si="212"/>
        <v>1</v>
      </c>
      <c r="BI234" s="187">
        <f t="shared" si="213"/>
        <v>1</v>
      </c>
      <c r="BJ234" s="187" t="str">
        <f t="shared" si="214"/>
        <v>Faible</v>
      </c>
      <c r="BK234" s="187">
        <f t="shared" si="215"/>
        <v>1</v>
      </c>
      <c r="BL234" s="187">
        <f t="shared" si="188"/>
        <v>1</v>
      </c>
      <c r="BM234" s="187">
        <f t="shared" si="189"/>
        <v>0.5</v>
      </c>
      <c r="BN234" s="187">
        <f t="shared" si="190"/>
        <v>1</v>
      </c>
      <c r="BO234" s="186">
        <f t="shared" si="201"/>
        <v>0.5</v>
      </c>
      <c r="BP234" s="188" t="str">
        <f t="shared" si="202"/>
        <v>RISQUE MINIME</v>
      </c>
      <c r="BQ234" s="182">
        <f t="shared" si="191"/>
        <v>0</v>
      </c>
      <c r="BR234" s="182">
        <f t="shared" si="192"/>
        <v>0</v>
      </c>
      <c r="BS234" s="182">
        <f t="shared" si="193"/>
        <v>0</v>
      </c>
      <c r="BT234" s="182">
        <f t="shared" si="194"/>
        <v>0</v>
      </c>
      <c r="BU234" s="182">
        <f t="shared" si="203"/>
        <v>0</v>
      </c>
      <c r="BV234" s="159" t="str">
        <f t="shared" si="207"/>
        <v>NON</v>
      </c>
      <c r="BW234" s="105"/>
      <c r="BX234" s="105"/>
      <c r="BY234" s="105"/>
      <c r="BZ234" s="105"/>
      <c r="CA234" s="105"/>
      <c r="CB234" s="105"/>
      <c r="CC234" s="105"/>
      <c r="CD234" s="105"/>
      <c r="CE234" s="105"/>
      <c r="CF234" s="105"/>
      <c r="CG234" s="105"/>
      <c r="CH234" s="105"/>
      <c r="CI234" s="105"/>
      <c r="CJ234" s="105"/>
      <c r="CK234" s="105"/>
      <c r="CL234" s="105"/>
      <c r="CM234" s="105"/>
      <c r="CN234" s="105"/>
      <c r="CO234" s="105"/>
      <c r="CP234" s="105"/>
      <c r="CQ234" s="105"/>
      <c r="CR234" s="105"/>
      <c r="CS234" s="105"/>
      <c r="CT234" s="105"/>
      <c r="CU234" s="105"/>
      <c r="CV234" s="105"/>
      <c r="CW234" s="105"/>
      <c r="CX234" s="105"/>
      <c r="CY234" s="105"/>
      <c r="CZ234" s="105"/>
      <c r="DA234" s="105"/>
      <c r="DB234" s="105"/>
      <c r="DC234" s="105"/>
      <c r="DD234" s="105"/>
      <c r="DE234" s="105"/>
      <c r="DF234" s="105"/>
      <c r="DG234" s="105"/>
      <c r="DH234" s="105"/>
      <c r="DI234" s="105"/>
      <c r="DJ234" s="105"/>
      <c r="DK234" s="105"/>
      <c r="DL234" s="105"/>
      <c r="DM234" s="105"/>
      <c r="DN234" s="105"/>
      <c r="DO234" s="105"/>
      <c r="DP234" s="105"/>
      <c r="DQ234" s="105"/>
      <c r="DR234" s="105"/>
      <c r="DS234" s="105"/>
      <c r="DT234" s="105"/>
      <c r="DU234" s="105"/>
      <c r="DV234" s="105"/>
      <c r="DW234" s="105"/>
      <c r="DX234" s="105"/>
      <c r="DY234" s="105"/>
      <c r="DZ234" s="105"/>
      <c r="EA234" s="105"/>
      <c r="EB234" s="105"/>
      <c r="EC234" s="105"/>
      <c r="ED234" s="105"/>
      <c r="EE234" s="105"/>
      <c r="EF234" s="105"/>
      <c r="EG234" s="105"/>
      <c r="EH234" s="105"/>
      <c r="EI234" s="105"/>
      <c r="EJ234" s="105"/>
      <c r="EK234" s="105"/>
      <c r="EL234" s="105"/>
      <c r="EM234" s="105"/>
      <c r="EN234" s="105"/>
      <c r="EO234" s="105"/>
      <c r="EP234" s="105"/>
      <c r="EQ234" s="105"/>
      <c r="ER234" s="105"/>
      <c r="ES234" s="105"/>
      <c r="ET234" s="105"/>
      <c r="EU234" s="105"/>
      <c r="EV234" s="105"/>
      <c r="EW234" s="105"/>
      <c r="EX234" s="105"/>
      <c r="EY234" s="105"/>
      <c r="EZ234" s="105"/>
      <c r="FA234" s="105"/>
      <c r="FB234" s="105"/>
      <c r="FC234" s="105"/>
      <c r="FD234" s="105"/>
      <c r="FE234" s="105"/>
      <c r="FF234" s="105"/>
      <c r="FG234" s="105"/>
      <c r="FH234" s="105"/>
      <c r="FI234" s="105"/>
      <c r="FJ234" s="105"/>
      <c r="FK234" s="105"/>
      <c r="FL234" s="105"/>
      <c r="FM234" s="105"/>
      <c r="FN234" s="105"/>
      <c r="FO234" s="105"/>
      <c r="FP234" s="105"/>
      <c r="FQ234" s="105"/>
      <c r="FR234" s="105"/>
      <c r="FS234" s="105"/>
      <c r="FT234" s="105"/>
      <c r="FU234" s="105"/>
      <c r="FV234" s="105"/>
      <c r="FW234" s="105"/>
      <c r="FX234" s="105"/>
      <c r="FY234" s="105"/>
      <c r="FZ234" s="105"/>
      <c r="GA234" s="105"/>
      <c r="GB234" s="105"/>
      <c r="GC234" s="105"/>
      <c r="GD234" s="105"/>
      <c r="GE234" s="105"/>
      <c r="GF234" s="105"/>
      <c r="GG234" s="105"/>
      <c r="GH234" s="105"/>
      <c r="GI234" s="105"/>
      <c r="GJ234" s="105"/>
      <c r="GK234" s="105"/>
      <c r="GL234" s="105"/>
      <c r="GM234" s="105"/>
      <c r="GN234" s="105"/>
      <c r="GO234" s="105"/>
      <c r="GP234" s="105"/>
      <c r="GQ234" s="105"/>
      <c r="GR234" s="105"/>
      <c r="GS234" s="105"/>
      <c r="GT234" s="105"/>
      <c r="GU234" s="105"/>
      <c r="GV234" s="105"/>
      <c r="GW234" s="105"/>
      <c r="GX234" s="105"/>
      <c r="GY234" s="105"/>
      <c r="GZ234" s="105"/>
      <c r="HA234" s="105"/>
      <c r="HB234" s="105"/>
      <c r="HC234" s="105"/>
      <c r="HD234" s="105"/>
      <c r="HE234" s="105"/>
      <c r="HF234" s="105"/>
      <c r="HG234" s="105"/>
      <c r="HH234" s="105"/>
      <c r="HI234" s="105"/>
      <c r="HJ234" s="105"/>
      <c r="HK234" s="105"/>
      <c r="HL234" s="105"/>
      <c r="HM234" s="105"/>
      <c r="HN234" s="105"/>
      <c r="HO234" s="105"/>
      <c r="HP234" s="105"/>
      <c r="HQ234" s="105"/>
      <c r="HR234" s="105"/>
      <c r="HS234" s="105"/>
      <c r="HT234" s="105"/>
      <c r="HU234" s="105"/>
      <c r="HV234" s="105"/>
      <c r="HW234" s="105"/>
      <c r="HX234" s="105"/>
      <c r="HY234" s="105"/>
      <c r="HZ234" s="105"/>
      <c r="IA234" s="105"/>
      <c r="IB234" s="105"/>
    </row>
    <row r="235" spans="1:236" s="116" customFormat="1" ht="26.55" customHeight="1" x14ac:dyDescent="0.25">
      <c r="A235" s="79">
        <v>229</v>
      </c>
      <c r="B235" s="113"/>
      <c r="C235" s="113"/>
      <c r="D235" s="114"/>
      <c r="E235" s="114"/>
      <c r="F235" s="115"/>
      <c r="G235" s="123" t="s">
        <v>77</v>
      </c>
      <c r="H235" s="123" t="s">
        <v>77</v>
      </c>
      <c r="I235" s="123" t="s">
        <v>77</v>
      </c>
      <c r="J235" s="123" t="s">
        <v>77</v>
      </c>
      <c r="K235" s="123" t="s">
        <v>9</v>
      </c>
      <c r="L235" s="116" t="s">
        <v>8</v>
      </c>
      <c r="M235" s="116" t="s">
        <v>8</v>
      </c>
      <c r="N235" s="116" t="s">
        <v>8</v>
      </c>
      <c r="O235" s="116" t="s">
        <v>8</v>
      </c>
      <c r="P235" s="131" t="s">
        <v>77</v>
      </c>
      <c r="Q235" s="124" t="s">
        <v>35</v>
      </c>
      <c r="R235" s="174">
        <v>0</v>
      </c>
      <c r="S235" s="175" t="s">
        <v>59</v>
      </c>
      <c r="T235" s="175" t="s">
        <v>271</v>
      </c>
      <c r="U235" s="176" t="str">
        <f t="shared" si="208"/>
        <v>&lt; 30 mn</v>
      </c>
      <c r="V235" s="177" t="s">
        <v>32</v>
      </c>
      <c r="W235" s="178" t="s">
        <v>112</v>
      </c>
      <c r="X235" s="179">
        <f t="shared" si="165"/>
        <v>0</v>
      </c>
      <c r="Y235" s="179">
        <f t="shared" si="166"/>
        <v>0</v>
      </c>
      <c r="Z235" s="179">
        <f t="shared" si="167"/>
        <v>0</v>
      </c>
      <c r="AA235" s="179">
        <f t="shared" si="168"/>
        <v>0</v>
      </c>
      <c r="AB235" s="179">
        <f t="shared" si="169"/>
        <v>0</v>
      </c>
      <c r="AC235" s="179">
        <f t="shared" si="170"/>
        <v>0</v>
      </c>
      <c r="AD235" s="179">
        <f t="shared" si="171"/>
        <v>0</v>
      </c>
      <c r="AE235" s="179">
        <f t="shared" si="172"/>
        <v>0</v>
      </c>
      <c r="AF235" s="179">
        <f t="shared" si="173"/>
        <v>0</v>
      </c>
      <c r="AG235" s="179">
        <f t="shared" si="174"/>
        <v>0</v>
      </c>
      <c r="AH235" s="179">
        <f t="shared" si="175"/>
        <v>0</v>
      </c>
      <c r="AI235" s="179">
        <f t="shared" si="176"/>
        <v>0</v>
      </c>
      <c r="AJ235" s="180">
        <f t="shared" si="195"/>
        <v>0</v>
      </c>
      <c r="AK235" s="180">
        <f t="shared" si="196"/>
        <v>0</v>
      </c>
      <c r="AL235" s="180" t="str">
        <f t="shared" si="197"/>
        <v>0</v>
      </c>
      <c r="AM235" s="180" t="str">
        <f t="shared" si="204"/>
        <v>0</v>
      </c>
      <c r="AN235" s="180" t="str">
        <f t="shared" si="205"/>
        <v>0</v>
      </c>
      <c r="AO235" s="181" t="str">
        <f t="shared" si="198"/>
        <v>NON</v>
      </c>
      <c r="AP235" s="181" t="str">
        <f t="shared" si="216"/>
        <v>NON</v>
      </c>
      <c r="AQ235" s="181" t="str">
        <f t="shared" si="206"/>
        <v>NON</v>
      </c>
      <c r="AR235" s="181" t="str">
        <f t="shared" si="177"/>
        <v>NON</v>
      </c>
      <c r="AS235" s="182">
        <f t="shared" si="178"/>
        <v>0</v>
      </c>
      <c r="AT235" s="182">
        <f t="shared" si="179"/>
        <v>0</v>
      </c>
      <c r="AU235" s="182">
        <f t="shared" si="180"/>
        <v>0</v>
      </c>
      <c r="AV235" s="182">
        <f t="shared" si="181"/>
        <v>0</v>
      </c>
      <c r="AW235" s="182">
        <f t="shared" si="182"/>
        <v>1</v>
      </c>
      <c r="AX235" s="182">
        <f t="shared" si="183"/>
        <v>1</v>
      </c>
      <c r="AY235" s="182">
        <f t="shared" si="184"/>
        <v>1</v>
      </c>
      <c r="AZ235" s="182">
        <f t="shared" si="185"/>
        <v>1</v>
      </c>
      <c r="BA235" s="182">
        <f t="shared" si="186"/>
        <v>1</v>
      </c>
      <c r="BB235" s="183">
        <f t="shared" si="199"/>
        <v>0</v>
      </c>
      <c r="BC235" s="184">
        <f t="shared" si="209"/>
        <v>11</v>
      </c>
      <c r="BD235" s="184">
        <f t="shared" si="210"/>
        <v>11</v>
      </c>
      <c r="BE235" s="185">
        <f t="shared" si="211"/>
        <v>1</v>
      </c>
      <c r="BF235" s="185">
        <f t="shared" si="187"/>
        <v>1</v>
      </c>
      <c r="BG235" s="186">
        <f t="shared" si="200"/>
        <v>1</v>
      </c>
      <c r="BH235" s="187">
        <f t="shared" si="212"/>
        <v>1</v>
      </c>
      <c r="BI235" s="187">
        <f t="shared" si="213"/>
        <v>1</v>
      </c>
      <c r="BJ235" s="187" t="str">
        <f t="shared" si="214"/>
        <v>Faible</v>
      </c>
      <c r="BK235" s="187">
        <f t="shared" si="215"/>
        <v>1</v>
      </c>
      <c r="BL235" s="187">
        <f t="shared" si="188"/>
        <v>1</v>
      </c>
      <c r="BM235" s="187">
        <f t="shared" si="189"/>
        <v>0.5</v>
      </c>
      <c r="BN235" s="187">
        <f t="shared" si="190"/>
        <v>1</v>
      </c>
      <c r="BO235" s="186">
        <f t="shared" si="201"/>
        <v>0.5</v>
      </c>
      <c r="BP235" s="188" t="str">
        <f t="shared" si="202"/>
        <v>RISQUE MINIME</v>
      </c>
      <c r="BQ235" s="182">
        <f t="shared" si="191"/>
        <v>0</v>
      </c>
      <c r="BR235" s="182">
        <f t="shared" si="192"/>
        <v>0</v>
      </c>
      <c r="BS235" s="182">
        <f t="shared" si="193"/>
        <v>0</v>
      </c>
      <c r="BT235" s="182">
        <f t="shared" si="194"/>
        <v>0</v>
      </c>
      <c r="BU235" s="182">
        <f t="shared" si="203"/>
        <v>0</v>
      </c>
      <c r="BV235" s="159" t="str">
        <f t="shared" si="207"/>
        <v>NON</v>
      </c>
      <c r="BW235" s="105"/>
      <c r="BX235" s="105"/>
      <c r="BY235" s="105"/>
      <c r="BZ235" s="105"/>
      <c r="CA235" s="105"/>
      <c r="CB235" s="105"/>
      <c r="CC235" s="105"/>
      <c r="CD235" s="105"/>
      <c r="CE235" s="105"/>
      <c r="CF235" s="105"/>
      <c r="CG235" s="105"/>
      <c r="CH235" s="105"/>
      <c r="CI235" s="105"/>
      <c r="CJ235" s="105"/>
      <c r="CK235" s="105"/>
      <c r="CL235" s="105"/>
      <c r="CM235" s="105"/>
      <c r="CN235" s="105"/>
      <c r="CO235" s="105"/>
      <c r="CP235" s="105"/>
      <c r="CQ235" s="105"/>
      <c r="CR235" s="105"/>
      <c r="CS235" s="105"/>
      <c r="CT235" s="105"/>
      <c r="CU235" s="105"/>
      <c r="CV235" s="105"/>
      <c r="CW235" s="105"/>
      <c r="CX235" s="105"/>
      <c r="CY235" s="105"/>
      <c r="CZ235" s="105"/>
      <c r="DA235" s="105"/>
      <c r="DB235" s="105"/>
      <c r="DC235" s="105"/>
      <c r="DD235" s="105"/>
      <c r="DE235" s="105"/>
      <c r="DF235" s="105"/>
      <c r="DG235" s="105"/>
      <c r="DH235" s="105"/>
      <c r="DI235" s="105"/>
      <c r="DJ235" s="105"/>
      <c r="DK235" s="105"/>
      <c r="DL235" s="105"/>
      <c r="DM235" s="105"/>
      <c r="DN235" s="105"/>
      <c r="DO235" s="105"/>
      <c r="DP235" s="105"/>
      <c r="DQ235" s="105"/>
      <c r="DR235" s="105"/>
      <c r="DS235" s="105"/>
      <c r="DT235" s="105"/>
      <c r="DU235" s="105"/>
      <c r="DV235" s="105"/>
      <c r="DW235" s="105"/>
      <c r="DX235" s="105"/>
      <c r="DY235" s="105"/>
      <c r="DZ235" s="105"/>
      <c r="EA235" s="105"/>
      <c r="EB235" s="105"/>
      <c r="EC235" s="105"/>
      <c r="ED235" s="105"/>
      <c r="EE235" s="105"/>
      <c r="EF235" s="105"/>
      <c r="EG235" s="105"/>
      <c r="EH235" s="105"/>
      <c r="EI235" s="105"/>
      <c r="EJ235" s="105"/>
      <c r="EK235" s="105"/>
      <c r="EL235" s="105"/>
      <c r="EM235" s="105"/>
      <c r="EN235" s="105"/>
      <c r="EO235" s="105"/>
      <c r="EP235" s="105"/>
      <c r="EQ235" s="105"/>
      <c r="ER235" s="105"/>
      <c r="ES235" s="105"/>
      <c r="ET235" s="105"/>
      <c r="EU235" s="105"/>
      <c r="EV235" s="105"/>
      <c r="EW235" s="105"/>
      <c r="EX235" s="105"/>
      <c r="EY235" s="105"/>
      <c r="EZ235" s="105"/>
      <c r="FA235" s="105"/>
      <c r="FB235" s="105"/>
      <c r="FC235" s="105"/>
      <c r="FD235" s="105"/>
      <c r="FE235" s="105"/>
      <c r="FF235" s="105"/>
      <c r="FG235" s="105"/>
      <c r="FH235" s="105"/>
      <c r="FI235" s="105"/>
      <c r="FJ235" s="105"/>
      <c r="FK235" s="105"/>
      <c r="FL235" s="105"/>
      <c r="FM235" s="105"/>
      <c r="FN235" s="105"/>
      <c r="FO235" s="105"/>
      <c r="FP235" s="105"/>
      <c r="FQ235" s="105"/>
      <c r="FR235" s="105"/>
      <c r="FS235" s="105"/>
      <c r="FT235" s="105"/>
      <c r="FU235" s="105"/>
      <c r="FV235" s="105"/>
      <c r="FW235" s="105"/>
      <c r="FX235" s="105"/>
      <c r="FY235" s="105"/>
      <c r="FZ235" s="105"/>
      <c r="GA235" s="105"/>
      <c r="GB235" s="105"/>
      <c r="GC235" s="105"/>
      <c r="GD235" s="105"/>
      <c r="GE235" s="105"/>
      <c r="GF235" s="105"/>
      <c r="GG235" s="105"/>
      <c r="GH235" s="105"/>
      <c r="GI235" s="105"/>
      <c r="GJ235" s="105"/>
      <c r="GK235" s="105"/>
      <c r="GL235" s="105"/>
      <c r="GM235" s="105"/>
      <c r="GN235" s="105"/>
      <c r="GO235" s="105"/>
      <c r="GP235" s="105"/>
      <c r="GQ235" s="105"/>
      <c r="GR235" s="105"/>
      <c r="GS235" s="105"/>
      <c r="GT235" s="105"/>
      <c r="GU235" s="105"/>
      <c r="GV235" s="105"/>
      <c r="GW235" s="105"/>
      <c r="GX235" s="105"/>
      <c r="GY235" s="105"/>
      <c r="GZ235" s="105"/>
      <c r="HA235" s="105"/>
      <c r="HB235" s="105"/>
      <c r="HC235" s="105"/>
      <c r="HD235" s="105"/>
      <c r="HE235" s="105"/>
      <c r="HF235" s="105"/>
      <c r="HG235" s="105"/>
      <c r="HH235" s="105"/>
      <c r="HI235" s="105"/>
      <c r="HJ235" s="105"/>
      <c r="HK235" s="105"/>
      <c r="HL235" s="105"/>
      <c r="HM235" s="105"/>
      <c r="HN235" s="105"/>
      <c r="HO235" s="105"/>
      <c r="HP235" s="105"/>
      <c r="HQ235" s="105"/>
      <c r="HR235" s="105"/>
      <c r="HS235" s="105"/>
      <c r="HT235" s="105"/>
      <c r="HU235" s="105"/>
      <c r="HV235" s="105"/>
      <c r="HW235" s="105"/>
      <c r="HX235" s="105"/>
      <c r="HY235" s="105"/>
      <c r="HZ235" s="105"/>
      <c r="IA235" s="105"/>
      <c r="IB235" s="105"/>
    </row>
    <row r="236" spans="1:236" s="116" customFormat="1" ht="26.55" customHeight="1" x14ac:dyDescent="0.25">
      <c r="A236" s="79">
        <v>230</v>
      </c>
      <c r="B236" s="113"/>
      <c r="C236" s="113"/>
      <c r="D236" s="114"/>
      <c r="E236" s="114"/>
      <c r="F236" s="115"/>
      <c r="G236" s="123" t="s">
        <v>77</v>
      </c>
      <c r="H236" s="123" t="s">
        <v>77</v>
      </c>
      <c r="I236" s="123" t="s">
        <v>77</v>
      </c>
      <c r="J236" s="123" t="s">
        <v>77</v>
      </c>
      <c r="K236" s="123" t="s">
        <v>9</v>
      </c>
      <c r="L236" s="116" t="s">
        <v>8</v>
      </c>
      <c r="M236" s="116" t="s">
        <v>8</v>
      </c>
      <c r="N236" s="116" t="s">
        <v>8</v>
      </c>
      <c r="O236" s="116" t="s">
        <v>8</v>
      </c>
      <c r="P236" s="131" t="s">
        <v>77</v>
      </c>
      <c r="Q236" s="124" t="s">
        <v>35</v>
      </c>
      <c r="R236" s="174">
        <v>0</v>
      </c>
      <c r="S236" s="175" t="s">
        <v>59</v>
      </c>
      <c r="T236" s="175" t="s">
        <v>271</v>
      </c>
      <c r="U236" s="176" t="str">
        <f t="shared" si="208"/>
        <v>&lt; 30 mn</v>
      </c>
      <c r="V236" s="177" t="s">
        <v>32</v>
      </c>
      <c r="W236" s="178" t="s">
        <v>112</v>
      </c>
      <c r="X236" s="179">
        <f t="shared" si="165"/>
        <v>0</v>
      </c>
      <c r="Y236" s="179">
        <f t="shared" si="166"/>
        <v>0</v>
      </c>
      <c r="Z236" s="179">
        <f t="shared" si="167"/>
        <v>0</v>
      </c>
      <c r="AA236" s="179">
        <f t="shared" si="168"/>
        <v>0</v>
      </c>
      <c r="AB236" s="179">
        <f t="shared" si="169"/>
        <v>0</v>
      </c>
      <c r="AC236" s="179">
        <f t="shared" si="170"/>
        <v>0</v>
      </c>
      <c r="AD236" s="179">
        <f t="shared" si="171"/>
        <v>0</v>
      </c>
      <c r="AE236" s="179">
        <f t="shared" si="172"/>
        <v>0</v>
      </c>
      <c r="AF236" s="179">
        <f t="shared" si="173"/>
        <v>0</v>
      </c>
      <c r="AG236" s="179">
        <f t="shared" si="174"/>
        <v>0</v>
      </c>
      <c r="AH236" s="179">
        <f t="shared" si="175"/>
        <v>0</v>
      </c>
      <c r="AI236" s="179">
        <f t="shared" si="176"/>
        <v>0</v>
      </c>
      <c r="AJ236" s="180">
        <f t="shared" si="195"/>
        <v>0</v>
      </c>
      <c r="AK236" s="180">
        <f t="shared" si="196"/>
        <v>0</v>
      </c>
      <c r="AL236" s="180" t="str">
        <f t="shared" si="197"/>
        <v>0</v>
      </c>
      <c r="AM236" s="180" t="str">
        <f t="shared" si="204"/>
        <v>0</v>
      </c>
      <c r="AN236" s="180" t="str">
        <f t="shared" si="205"/>
        <v>0</v>
      </c>
      <c r="AO236" s="181" t="str">
        <f t="shared" si="198"/>
        <v>NON</v>
      </c>
      <c r="AP236" s="181" t="str">
        <f t="shared" si="216"/>
        <v>NON</v>
      </c>
      <c r="AQ236" s="181" t="str">
        <f t="shared" si="206"/>
        <v>NON</v>
      </c>
      <c r="AR236" s="181" t="str">
        <f t="shared" si="177"/>
        <v>NON</v>
      </c>
      <c r="AS236" s="182">
        <f t="shared" si="178"/>
        <v>0</v>
      </c>
      <c r="AT236" s="182">
        <f t="shared" si="179"/>
        <v>0</v>
      </c>
      <c r="AU236" s="182">
        <f t="shared" si="180"/>
        <v>0</v>
      </c>
      <c r="AV236" s="182">
        <f t="shared" si="181"/>
        <v>0</v>
      </c>
      <c r="AW236" s="182">
        <f t="shared" si="182"/>
        <v>1</v>
      </c>
      <c r="AX236" s="182">
        <f t="shared" si="183"/>
        <v>1</v>
      </c>
      <c r="AY236" s="182">
        <f t="shared" si="184"/>
        <v>1</v>
      </c>
      <c r="AZ236" s="182">
        <f t="shared" si="185"/>
        <v>1</v>
      </c>
      <c r="BA236" s="182">
        <f t="shared" si="186"/>
        <v>1</v>
      </c>
      <c r="BB236" s="183">
        <f t="shared" si="199"/>
        <v>0</v>
      </c>
      <c r="BC236" s="184">
        <f t="shared" si="209"/>
        <v>11</v>
      </c>
      <c r="BD236" s="184">
        <f t="shared" si="210"/>
        <v>11</v>
      </c>
      <c r="BE236" s="185">
        <f t="shared" si="211"/>
        <v>1</v>
      </c>
      <c r="BF236" s="185">
        <f t="shared" si="187"/>
        <v>1</v>
      </c>
      <c r="BG236" s="186">
        <f t="shared" si="200"/>
        <v>1</v>
      </c>
      <c r="BH236" s="187">
        <f t="shared" si="212"/>
        <v>1</v>
      </c>
      <c r="BI236" s="187">
        <f t="shared" si="213"/>
        <v>1</v>
      </c>
      <c r="BJ236" s="187" t="str">
        <f t="shared" si="214"/>
        <v>Faible</v>
      </c>
      <c r="BK236" s="187">
        <f t="shared" si="215"/>
        <v>1</v>
      </c>
      <c r="BL236" s="187">
        <f t="shared" si="188"/>
        <v>1</v>
      </c>
      <c r="BM236" s="187">
        <f t="shared" si="189"/>
        <v>0.5</v>
      </c>
      <c r="BN236" s="187">
        <f t="shared" si="190"/>
        <v>1</v>
      </c>
      <c r="BO236" s="186">
        <f t="shared" si="201"/>
        <v>0.5</v>
      </c>
      <c r="BP236" s="188" t="str">
        <f t="shared" si="202"/>
        <v>RISQUE MINIME</v>
      </c>
      <c r="BQ236" s="182">
        <f t="shared" si="191"/>
        <v>0</v>
      </c>
      <c r="BR236" s="182">
        <f t="shared" si="192"/>
        <v>0</v>
      </c>
      <c r="BS236" s="182">
        <f t="shared" si="193"/>
        <v>0</v>
      </c>
      <c r="BT236" s="182">
        <f t="shared" si="194"/>
        <v>0</v>
      </c>
      <c r="BU236" s="182">
        <f t="shared" si="203"/>
        <v>0</v>
      </c>
      <c r="BV236" s="159" t="str">
        <f t="shared" si="207"/>
        <v>NON</v>
      </c>
      <c r="BW236" s="105"/>
      <c r="BX236" s="105"/>
      <c r="BY236" s="105"/>
      <c r="BZ236" s="105"/>
      <c r="CA236" s="105"/>
      <c r="CB236" s="105"/>
      <c r="CC236" s="105"/>
      <c r="CD236" s="105"/>
      <c r="CE236" s="105"/>
      <c r="CF236" s="105"/>
      <c r="CG236" s="105"/>
      <c r="CH236" s="105"/>
      <c r="CI236" s="105"/>
      <c r="CJ236" s="105"/>
      <c r="CK236" s="105"/>
      <c r="CL236" s="105"/>
      <c r="CM236" s="105"/>
      <c r="CN236" s="105"/>
      <c r="CO236" s="105"/>
      <c r="CP236" s="105"/>
      <c r="CQ236" s="105"/>
      <c r="CR236" s="105"/>
      <c r="CS236" s="105"/>
      <c r="CT236" s="105"/>
      <c r="CU236" s="105"/>
      <c r="CV236" s="105"/>
      <c r="CW236" s="105"/>
      <c r="CX236" s="105"/>
      <c r="CY236" s="105"/>
      <c r="CZ236" s="105"/>
      <c r="DA236" s="105"/>
      <c r="DB236" s="105"/>
      <c r="DC236" s="105"/>
      <c r="DD236" s="105"/>
      <c r="DE236" s="105"/>
      <c r="DF236" s="105"/>
      <c r="DG236" s="105"/>
      <c r="DH236" s="105"/>
      <c r="DI236" s="105"/>
      <c r="DJ236" s="105"/>
      <c r="DK236" s="105"/>
      <c r="DL236" s="105"/>
      <c r="DM236" s="105"/>
      <c r="DN236" s="105"/>
      <c r="DO236" s="105"/>
      <c r="DP236" s="105"/>
      <c r="DQ236" s="105"/>
      <c r="DR236" s="105"/>
      <c r="DS236" s="105"/>
      <c r="DT236" s="105"/>
      <c r="DU236" s="105"/>
      <c r="DV236" s="105"/>
      <c r="DW236" s="105"/>
      <c r="DX236" s="105"/>
      <c r="DY236" s="105"/>
      <c r="DZ236" s="105"/>
      <c r="EA236" s="105"/>
      <c r="EB236" s="105"/>
      <c r="EC236" s="105"/>
      <c r="ED236" s="105"/>
      <c r="EE236" s="105"/>
      <c r="EF236" s="105"/>
      <c r="EG236" s="105"/>
      <c r="EH236" s="105"/>
      <c r="EI236" s="105"/>
      <c r="EJ236" s="105"/>
      <c r="EK236" s="105"/>
      <c r="EL236" s="105"/>
      <c r="EM236" s="105"/>
      <c r="EN236" s="105"/>
      <c r="EO236" s="105"/>
      <c r="EP236" s="105"/>
      <c r="EQ236" s="105"/>
      <c r="ER236" s="105"/>
      <c r="ES236" s="105"/>
      <c r="ET236" s="105"/>
      <c r="EU236" s="105"/>
      <c r="EV236" s="105"/>
      <c r="EW236" s="105"/>
      <c r="EX236" s="105"/>
      <c r="EY236" s="105"/>
      <c r="EZ236" s="105"/>
      <c r="FA236" s="105"/>
      <c r="FB236" s="105"/>
      <c r="FC236" s="105"/>
      <c r="FD236" s="105"/>
      <c r="FE236" s="105"/>
      <c r="FF236" s="105"/>
      <c r="FG236" s="105"/>
      <c r="FH236" s="105"/>
      <c r="FI236" s="105"/>
      <c r="FJ236" s="105"/>
      <c r="FK236" s="105"/>
      <c r="FL236" s="105"/>
      <c r="FM236" s="105"/>
      <c r="FN236" s="105"/>
      <c r="FO236" s="105"/>
      <c r="FP236" s="105"/>
      <c r="FQ236" s="105"/>
      <c r="FR236" s="105"/>
      <c r="FS236" s="105"/>
      <c r="FT236" s="105"/>
      <c r="FU236" s="105"/>
      <c r="FV236" s="105"/>
      <c r="FW236" s="105"/>
      <c r="FX236" s="105"/>
      <c r="FY236" s="105"/>
      <c r="FZ236" s="105"/>
      <c r="GA236" s="105"/>
      <c r="GB236" s="105"/>
      <c r="GC236" s="105"/>
      <c r="GD236" s="105"/>
      <c r="GE236" s="105"/>
      <c r="GF236" s="105"/>
      <c r="GG236" s="105"/>
      <c r="GH236" s="105"/>
      <c r="GI236" s="105"/>
      <c r="GJ236" s="105"/>
      <c r="GK236" s="105"/>
      <c r="GL236" s="105"/>
      <c r="GM236" s="105"/>
      <c r="GN236" s="105"/>
      <c r="GO236" s="105"/>
      <c r="GP236" s="105"/>
      <c r="GQ236" s="105"/>
      <c r="GR236" s="105"/>
      <c r="GS236" s="105"/>
      <c r="GT236" s="105"/>
      <c r="GU236" s="105"/>
      <c r="GV236" s="105"/>
      <c r="GW236" s="105"/>
      <c r="GX236" s="105"/>
      <c r="GY236" s="105"/>
      <c r="GZ236" s="105"/>
      <c r="HA236" s="105"/>
      <c r="HB236" s="105"/>
      <c r="HC236" s="105"/>
      <c r="HD236" s="105"/>
      <c r="HE236" s="105"/>
      <c r="HF236" s="105"/>
      <c r="HG236" s="105"/>
      <c r="HH236" s="105"/>
      <c r="HI236" s="105"/>
      <c r="HJ236" s="105"/>
      <c r="HK236" s="105"/>
      <c r="HL236" s="105"/>
      <c r="HM236" s="105"/>
      <c r="HN236" s="105"/>
      <c r="HO236" s="105"/>
      <c r="HP236" s="105"/>
      <c r="HQ236" s="105"/>
      <c r="HR236" s="105"/>
      <c r="HS236" s="105"/>
      <c r="HT236" s="105"/>
      <c r="HU236" s="105"/>
      <c r="HV236" s="105"/>
      <c r="HW236" s="105"/>
      <c r="HX236" s="105"/>
      <c r="HY236" s="105"/>
      <c r="HZ236" s="105"/>
      <c r="IA236" s="105"/>
      <c r="IB236" s="105"/>
    </row>
    <row r="237" spans="1:236" s="116" customFormat="1" ht="26.55" customHeight="1" x14ac:dyDescent="0.25">
      <c r="A237" s="79">
        <v>231</v>
      </c>
      <c r="B237" s="113"/>
      <c r="C237" s="113"/>
      <c r="D237" s="114"/>
      <c r="E237" s="114"/>
      <c r="F237" s="115"/>
      <c r="G237" s="123" t="s">
        <v>77</v>
      </c>
      <c r="H237" s="123" t="s">
        <v>77</v>
      </c>
      <c r="I237" s="123" t="s">
        <v>77</v>
      </c>
      <c r="J237" s="123" t="s">
        <v>77</v>
      </c>
      <c r="K237" s="123" t="s">
        <v>9</v>
      </c>
      <c r="L237" s="116" t="s">
        <v>8</v>
      </c>
      <c r="M237" s="116" t="s">
        <v>8</v>
      </c>
      <c r="N237" s="116" t="s">
        <v>8</v>
      </c>
      <c r="O237" s="116" t="s">
        <v>8</v>
      </c>
      <c r="P237" s="131" t="s">
        <v>77</v>
      </c>
      <c r="Q237" s="124" t="s">
        <v>35</v>
      </c>
      <c r="R237" s="174">
        <v>0</v>
      </c>
      <c r="S237" s="175" t="s">
        <v>59</v>
      </c>
      <c r="T237" s="175" t="s">
        <v>271</v>
      </c>
      <c r="U237" s="176" t="str">
        <f t="shared" si="208"/>
        <v>&lt; 30 mn</v>
      </c>
      <c r="V237" s="177" t="s">
        <v>32</v>
      </c>
      <c r="W237" s="178" t="s">
        <v>112</v>
      </c>
      <c r="X237" s="179">
        <f t="shared" si="165"/>
        <v>0</v>
      </c>
      <c r="Y237" s="179">
        <f t="shared" si="166"/>
        <v>0</v>
      </c>
      <c r="Z237" s="179">
        <f t="shared" si="167"/>
        <v>0</v>
      </c>
      <c r="AA237" s="179">
        <f t="shared" si="168"/>
        <v>0</v>
      </c>
      <c r="AB237" s="179">
        <f t="shared" si="169"/>
        <v>0</v>
      </c>
      <c r="AC237" s="179">
        <f t="shared" si="170"/>
        <v>0</v>
      </c>
      <c r="AD237" s="179">
        <f t="shared" si="171"/>
        <v>0</v>
      </c>
      <c r="AE237" s="179">
        <f t="shared" si="172"/>
        <v>0</v>
      </c>
      <c r="AF237" s="179">
        <f t="shared" si="173"/>
        <v>0</v>
      </c>
      <c r="AG237" s="179">
        <f t="shared" si="174"/>
        <v>0</v>
      </c>
      <c r="AH237" s="179">
        <f t="shared" si="175"/>
        <v>0</v>
      </c>
      <c r="AI237" s="179">
        <f t="shared" si="176"/>
        <v>0</v>
      </c>
      <c r="AJ237" s="180">
        <f t="shared" si="195"/>
        <v>0</v>
      </c>
      <c r="AK237" s="180">
        <f t="shared" si="196"/>
        <v>0</v>
      </c>
      <c r="AL237" s="180" t="str">
        <f t="shared" si="197"/>
        <v>0</v>
      </c>
      <c r="AM237" s="180" t="str">
        <f t="shared" si="204"/>
        <v>0</v>
      </c>
      <c r="AN237" s="180" t="str">
        <f t="shared" si="205"/>
        <v>0</v>
      </c>
      <c r="AO237" s="181" t="str">
        <f t="shared" si="198"/>
        <v>NON</v>
      </c>
      <c r="AP237" s="181" t="str">
        <f t="shared" si="216"/>
        <v>NON</v>
      </c>
      <c r="AQ237" s="181" t="str">
        <f t="shared" si="206"/>
        <v>NON</v>
      </c>
      <c r="AR237" s="181" t="str">
        <f t="shared" si="177"/>
        <v>NON</v>
      </c>
      <c r="AS237" s="182">
        <f t="shared" si="178"/>
        <v>0</v>
      </c>
      <c r="AT237" s="182">
        <f t="shared" si="179"/>
        <v>0</v>
      </c>
      <c r="AU237" s="182">
        <f t="shared" si="180"/>
        <v>0</v>
      </c>
      <c r="AV237" s="182">
        <f t="shared" si="181"/>
        <v>0</v>
      </c>
      <c r="AW237" s="182">
        <f t="shared" si="182"/>
        <v>1</v>
      </c>
      <c r="AX237" s="182">
        <f t="shared" si="183"/>
        <v>1</v>
      </c>
      <c r="AY237" s="182">
        <f t="shared" si="184"/>
        <v>1</v>
      </c>
      <c r="AZ237" s="182">
        <f t="shared" si="185"/>
        <v>1</v>
      </c>
      <c r="BA237" s="182">
        <f t="shared" si="186"/>
        <v>1</v>
      </c>
      <c r="BB237" s="183">
        <f t="shared" si="199"/>
        <v>0</v>
      </c>
      <c r="BC237" s="184">
        <f t="shared" si="209"/>
        <v>11</v>
      </c>
      <c r="BD237" s="184">
        <f t="shared" si="210"/>
        <v>11</v>
      </c>
      <c r="BE237" s="185">
        <f t="shared" si="211"/>
        <v>1</v>
      </c>
      <c r="BF237" s="185">
        <f t="shared" si="187"/>
        <v>1</v>
      </c>
      <c r="BG237" s="186">
        <f t="shared" si="200"/>
        <v>1</v>
      </c>
      <c r="BH237" s="187">
        <f t="shared" si="212"/>
        <v>1</v>
      </c>
      <c r="BI237" s="187">
        <f t="shared" si="213"/>
        <v>1</v>
      </c>
      <c r="BJ237" s="187" t="str">
        <f t="shared" si="214"/>
        <v>Faible</v>
      </c>
      <c r="BK237" s="187">
        <f t="shared" si="215"/>
        <v>1</v>
      </c>
      <c r="BL237" s="187">
        <f t="shared" si="188"/>
        <v>1</v>
      </c>
      <c r="BM237" s="187">
        <f t="shared" si="189"/>
        <v>0.5</v>
      </c>
      <c r="BN237" s="187">
        <f t="shared" si="190"/>
        <v>1</v>
      </c>
      <c r="BO237" s="186">
        <f t="shared" si="201"/>
        <v>0.5</v>
      </c>
      <c r="BP237" s="188" t="str">
        <f t="shared" si="202"/>
        <v>RISQUE MINIME</v>
      </c>
      <c r="BQ237" s="182">
        <f t="shared" si="191"/>
        <v>0</v>
      </c>
      <c r="BR237" s="182">
        <f t="shared" si="192"/>
        <v>0</v>
      </c>
      <c r="BS237" s="182">
        <f t="shared" si="193"/>
        <v>0</v>
      </c>
      <c r="BT237" s="182">
        <f t="shared" si="194"/>
        <v>0</v>
      </c>
      <c r="BU237" s="182">
        <f t="shared" si="203"/>
        <v>0</v>
      </c>
      <c r="BV237" s="159" t="str">
        <f t="shared" si="207"/>
        <v>NON</v>
      </c>
      <c r="BW237" s="105"/>
      <c r="BX237" s="105"/>
      <c r="BY237" s="105"/>
      <c r="BZ237" s="105"/>
      <c r="CA237" s="105"/>
      <c r="CB237" s="105"/>
      <c r="CC237" s="105"/>
      <c r="CD237" s="105"/>
      <c r="CE237" s="105"/>
      <c r="CF237" s="105"/>
      <c r="CG237" s="105"/>
      <c r="CH237" s="105"/>
      <c r="CI237" s="105"/>
      <c r="CJ237" s="105"/>
      <c r="CK237" s="105"/>
      <c r="CL237" s="105"/>
      <c r="CM237" s="105"/>
      <c r="CN237" s="105"/>
      <c r="CO237" s="105"/>
      <c r="CP237" s="105"/>
      <c r="CQ237" s="105"/>
      <c r="CR237" s="105"/>
      <c r="CS237" s="105"/>
      <c r="CT237" s="105"/>
      <c r="CU237" s="105"/>
      <c r="CV237" s="105"/>
      <c r="CW237" s="105"/>
      <c r="CX237" s="105"/>
      <c r="CY237" s="105"/>
      <c r="CZ237" s="105"/>
      <c r="DA237" s="105"/>
      <c r="DB237" s="105"/>
      <c r="DC237" s="105"/>
      <c r="DD237" s="105"/>
      <c r="DE237" s="105"/>
      <c r="DF237" s="105"/>
      <c r="DG237" s="105"/>
      <c r="DH237" s="105"/>
      <c r="DI237" s="105"/>
      <c r="DJ237" s="105"/>
      <c r="DK237" s="105"/>
      <c r="DL237" s="105"/>
      <c r="DM237" s="105"/>
      <c r="DN237" s="105"/>
      <c r="DO237" s="105"/>
      <c r="DP237" s="105"/>
      <c r="DQ237" s="105"/>
      <c r="DR237" s="105"/>
      <c r="DS237" s="105"/>
      <c r="DT237" s="105"/>
      <c r="DU237" s="105"/>
      <c r="DV237" s="105"/>
      <c r="DW237" s="105"/>
      <c r="DX237" s="105"/>
      <c r="DY237" s="105"/>
      <c r="DZ237" s="105"/>
      <c r="EA237" s="105"/>
      <c r="EB237" s="105"/>
      <c r="EC237" s="105"/>
      <c r="ED237" s="105"/>
      <c r="EE237" s="105"/>
      <c r="EF237" s="105"/>
      <c r="EG237" s="105"/>
      <c r="EH237" s="105"/>
      <c r="EI237" s="105"/>
      <c r="EJ237" s="105"/>
      <c r="EK237" s="105"/>
      <c r="EL237" s="105"/>
      <c r="EM237" s="105"/>
      <c r="EN237" s="105"/>
      <c r="EO237" s="105"/>
      <c r="EP237" s="105"/>
      <c r="EQ237" s="105"/>
      <c r="ER237" s="105"/>
      <c r="ES237" s="105"/>
      <c r="ET237" s="105"/>
      <c r="EU237" s="105"/>
      <c r="EV237" s="105"/>
      <c r="EW237" s="105"/>
      <c r="EX237" s="105"/>
      <c r="EY237" s="105"/>
      <c r="EZ237" s="105"/>
      <c r="FA237" s="105"/>
      <c r="FB237" s="105"/>
      <c r="FC237" s="105"/>
      <c r="FD237" s="105"/>
      <c r="FE237" s="105"/>
      <c r="FF237" s="105"/>
      <c r="FG237" s="105"/>
      <c r="FH237" s="105"/>
      <c r="FI237" s="105"/>
      <c r="FJ237" s="105"/>
      <c r="FK237" s="105"/>
      <c r="FL237" s="105"/>
      <c r="FM237" s="105"/>
      <c r="FN237" s="105"/>
      <c r="FO237" s="105"/>
      <c r="FP237" s="105"/>
      <c r="FQ237" s="105"/>
      <c r="FR237" s="105"/>
      <c r="FS237" s="105"/>
      <c r="FT237" s="105"/>
      <c r="FU237" s="105"/>
      <c r="FV237" s="105"/>
      <c r="FW237" s="105"/>
      <c r="FX237" s="105"/>
      <c r="FY237" s="105"/>
      <c r="FZ237" s="105"/>
      <c r="GA237" s="105"/>
      <c r="GB237" s="105"/>
      <c r="GC237" s="105"/>
      <c r="GD237" s="105"/>
      <c r="GE237" s="105"/>
      <c r="GF237" s="105"/>
      <c r="GG237" s="105"/>
      <c r="GH237" s="105"/>
      <c r="GI237" s="105"/>
      <c r="GJ237" s="105"/>
      <c r="GK237" s="105"/>
      <c r="GL237" s="105"/>
      <c r="GM237" s="105"/>
      <c r="GN237" s="105"/>
      <c r="GO237" s="105"/>
      <c r="GP237" s="105"/>
      <c r="GQ237" s="105"/>
      <c r="GR237" s="105"/>
      <c r="GS237" s="105"/>
      <c r="GT237" s="105"/>
      <c r="GU237" s="105"/>
      <c r="GV237" s="105"/>
      <c r="GW237" s="105"/>
      <c r="GX237" s="105"/>
      <c r="GY237" s="105"/>
      <c r="GZ237" s="105"/>
      <c r="HA237" s="105"/>
      <c r="HB237" s="105"/>
      <c r="HC237" s="105"/>
      <c r="HD237" s="105"/>
      <c r="HE237" s="105"/>
      <c r="HF237" s="105"/>
      <c r="HG237" s="105"/>
      <c r="HH237" s="105"/>
      <c r="HI237" s="105"/>
      <c r="HJ237" s="105"/>
      <c r="HK237" s="105"/>
      <c r="HL237" s="105"/>
      <c r="HM237" s="105"/>
      <c r="HN237" s="105"/>
      <c r="HO237" s="105"/>
      <c r="HP237" s="105"/>
      <c r="HQ237" s="105"/>
      <c r="HR237" s="105"/>
      <c r="HS237" s="105"/>
      <c r="HT237" s="105"/>
      <c r="HU237" s="105"/>
      <c r="HV237" s="105"/>
      <c r="HW237" s="105"/>
      <c r="HX237" s="105"/>
      <c r="HY237" s="105"/>
      <c r="HZ237" s="105"/>
      <c r="IA237" s="105"/>
      <c r="IB237" s="105"/>
    </row>
    <row r="238" spans="1:236" s="116" customFormat="1" ht="26.55" customHeight="1" x14ac:dyDescent="0.25">
      <c r="A238" s="79">
        <v>232</v>
      </c>
      <c r="B238" s="113"/>
      <c r="C238" s="113"/>
      <c r="D238" s="114"/>
      <c r="E238" s="114"/>
      <c r="F238" s="115"/>
      <c r="G238" s="123" t="s">
        <v>77</v>
      </c>
      <c r="H238" s="123" t="s">
        <v>77</v>
      </c>
      <c r="I238" s="123" t="s">
        <v>77</v>
      </c>
      <c r="J238" s="123" t="s">
        <v>77</v>
      </c>
      <c r="K238" s="123" t="s">
        <v>9</v>
      </c>
      <c r="L238" s="116" t="s">
        <v>8</v>
      </c>
      <c r="M238" s="116" t="s">
        <v>8</v>
      </c>
      <c r="N238" s="116" t="s">
        <v>8</v>
      </c>
      <c r="O238" s="116" t="s">
        <v>8</v>
      </c>
      <c r="P238" s="131" t="s">
        <v>77</v>
      </c>
      <c r="Q238" s="124" t="s">
        <v>35</v>
      </c>
      <c r="R238" s="174">
        <v>0</v>
      </c>
      <c r="S238" s="175" t="s">
        <v>59</v>
      </c>
      <c r="T238" s="175" t="s">
        <v>271</v>
      </c>
      <c r="U238" s="176" t="str">
        <f t="shared" si="208"/>
        <v>&lt; 30 mn</v>
      </c>
      <c r="V238" s="177" t="s">
        <v>32</v>
      </c>
      <c r="W238" s="178" t="s">
        <v>112</v>
      </c>
      <c r="X238" s="179">
        <f t="shared" si="165"/>
        <v>0</v>
      </c>
      <c r="Y238" s="179">
        <f t="shared" si="166"/>
        <v>0</v>
      </c>
      <c r="Z238" s="179">
        <f t="shared" si="167"/>
        <v>0</v>
      </c>
      <c r="AA238" s="179">
        <f t="shared" si="168"/>
        <v>0</v>
      </c>
      <c r="AB238" s="179">
        <f t="shared" si="169"/>
        <v>0</v>
      </c>
      <c r="AC238" s="179">
        <f t="shared" si="170"/>
        <v>0</v>
      </c>
      <c r="AD238" s="179">
        <f t="shared" si="171"/>
        <v>0</v>
      </c>
      <c r="AE238" s="179">
        <f t="shared" si="172"/>
        <v>0</v>
      </c>
      <c r="AF238" s="179">
        <f t="shared" si="173"/>
        <v>0</v>
      </c>
      <c r="AG238" s="179">
        <f t="shared" si="174"/>
        <v>0</v>
      </c>
      <c r="AH238" s="179">
        <f t="shared" si="175"/>
        <v>0</v>
      </c>
      <c r="AI238" s="179">
        <f t="shared" si="176"/>
        <v>0</v>
      </c>
      <c r="AJ238" s="180">
        <f t="shared" si="195"/>
        <v>0</v>
      </c>
      <c r="AK238" s="180">
        <f t="shared" si="196"/>
        <v>0</v>
      </c>
      <c r="AL238" s="180" t="str">
        <f t="shared" si="197"/>
        <v>0</v>
      </c>
      <c r="AM238" s="180" t="str">
        <f t="shared" si="204"/>
        <v>0</v>
      </c>
      <c r="AN238" s="180" t="str">
        <f t="shared" si="205"/>
        <v>0</v>
      </c>
      <c r="AO238" s="181" t="str">
        <f t="shared" si="198"/>
        <v>NON</v>
      </c>
      <c r="AP238" s="181" t="str">
        <f t="shared" si="216"/>
        <v>NON</v>
      </c>
      <c r="AQ238" s="181" t="str">
        <f t="shared" si="206"/>
        <v>NON</v>
      </c>
      <c r="AR238" s="181" t="str">
        <f t="shared" si="177"/>
        <v>NON</v>
      </c>
      <c r="AS238" s="182">
        <f t="shared" si="178"/>
        <v>0</v>
      </c>
      <c r="AT238" s="182">
        <f t="shared" si="179"/>
        <v>0</v>
      </c>
      <c r="AU238" s="182">
        <f t="shared" si="180"/>
        <v>0</v>
      </c>
      <c r="AV238" s="182">
        <f t="shared" si="181"/>
        <v>0</v>
      </c>
      <c r="AW238" s="182">
        <f t="shared" si="182"/>
        <v>1</v>
      </c>
      <c r="AX238" s="182">
        <f t="shared" si="183"/>
        <v>1</v>
      </c>
      <c r="AY238" s="182">
        <f t="shared" si="184"/>
        <v>1</v>
      </c>
      <c r="AZ238" s="182">
        <f t="shared" si="185"/>
        <v>1</v>
      </c>
      <c r="BA238" s="182">
        <f t="shared" si="186"/>
        <v>1</v>
      </c>
      <c r="BB238" s="183">
        <f t="shared" si="199"/>
        <v>0</v>
      </c>
      <c r="BC238" s="184">
        <f t="shared" si="209"/>
        <v>11</v>
      </c>
      <c r="BD238" s="184">
        <f t="shared" si="210"/>
        <v>11</v>
      </c>
      <c r="BE238" s="185">
        <f t="shared" si="211"/>
        <v>1</v>
      </c>
      <c r="BF238" s="185">
        <f t="shared" si="187"/>
        <v>1</v>
      </c>
      <c r="BG238" s="186">
        <f t="shared" si="200"/>
        <v>1</v>
      </c>
      <c r="BH238" s="187">
        <f t="shared" si="212"/>
        <v>1</v>
      </c>
      <c r="BI238" s="187">
        <f t="shared" si="213"/>
        <v>1</v>
      </c>
      <c r="BJ238" s="187" t="str">
        <f t="shared" si="214"/>
        <v>Faible</v>
      </c>
      <c r="BK238" s="187">
        <f t="shared" si="215"/>
        <v>1</v>
      </c>
      <c r="BL238" s="187">
        <f t="shared" si="188"/>
        <v>1</v>
      </c>
      <c r="BM238" s="187">
        <f t="shared" si="189"/>
        <v>0.5</v>
      </c>
      <c r="BN238" s="187">
        <f t="shared" si="190"/>
        <v>1</v>
      </c>
      <c r="BO238" s="186">
        <f t="shared" si="201"/>
        <v>0.5</v>
      </c>
      <c r="BP238" s="188" t="str">
        <f t="shared" si="202"/>
        <v>RISQUE MINIME</v>
      </c>
      <c r="BQ238" s="182">
        <f t="shared" si="191"/>
        <v>0</v>
      </c>
      <c r="BR238" s="182">
        <f t="shared" si="192"/>
        <v>0</v>
      </c>
      <c r="BS238" s="182">
        <f t="shared" si="193"/>
        <v>0</v>
      </c>
      <c r="BT238" s="182">
        <f t="shared" si="194"/>
        <v>0</v>
      </c>
      <c r="BU238" s="182">
        <f t="shared" si="203"/>
        <v>0</v>
      </c>
      <c r="BV238" s="159" t="str">
        <f t="shared" si="207"/>
        <v>NON</v>
      </c>
      <c r="BW238" s="105"/>
      <c r="BX238" s="105"/>
      <c r="BY238" s="105"/>
      <c r="BZ238" s="105"/>
      <c r="CA238" s="105"/>
      <c r="CB238" s="105"/>
      <c r="CC238" s="105"/>
      <c r="CD238" s="105"/>
      <c r="CE238" s="105"/>
      <c r="CF238" s="105"/>
      <c r="CG238" s="105"/>
      <c r="CH238" s="105"/>
      <c r="CI238" s="105"/>
      <c r="CJ238" s="105"/>
      <c r="CK238" s="105"/>
      <c r="CL238" s="105"/>
      <c r="CM238" s="105"/>
      <c r="CN238" s="105"/>
      <c r="CO238" s="105"/>
      <c r="CP238" s="105"/>
      <c r="CQ238" s="105"/>
      <c r="CR238" s="105"/>
      <c r="CS238" s="105"/>
      <c r="CT238" s="105"/>
      <c r="CU238" s="105"/>
      <c r="CV238" s="105"/>
      <c r="CW238" s="105"/>
      <c r="CX238" s="105"/>
      <c r="CY238" s="105"/>
      <c r="CZ238" s="105"/>
      <c r="DA238" s="105"/>
      <c r="DB238" s="105"/>
      <c r="DC238" s="105"/>
      <c r="DD238" s="105"/>
      <c r="DE238" s="105"/>
      <c r="DF238" s="105"/>
      <c r="DG238" s="105"/>
      <c r="DH238" s="105"/>
      <c r="DI238" s="105"/>
      <c r="DJ238" s="105"/>
      <c r="DK238" s="105"/>
      <c r="DL238" s="105"/>
      <c r="DM238" s="105"/>
      <c r="DN238" s="105"/>
      <c r="DO238" s="105"/>
      <c r="DP238" s="105"/>
      <c r="DQ238" s="105"/>
      <c r="DR238" s="105"/>
      <c r="DS238" s="105"/>
      <c r="DT238" s="105"/>
      <c r="DU238" s="105"/>
      <c r="DV238" s="105"/>
      <c r="DW238" s="105"/>
      <c r="DX238" s="105"/>
      <c r="DY238" s="105"/>
      <c r="DZ238" s="105"/>
      <c r="EA238" s="105"/>
      <c r="EB238" s="105"/>
      <c r="EC238" s="105"/>
      <c r="ED238" s="105"/>
      <c r="EE238" s="105"/>
      <c r="EF238" s="105"/>
      <c r="EG238" s="105"/>
      <c r="EH238" s="105"/>
      <c r="EI238" s="105"/>
      <c r="EJ238" s="105"/>
      <c r="EK238" s="105"/>
      <c r="EL238" s="105"/>
      <c r="EM238" s="105"/>
      <c r="EN238" s="105"/>
      <c r="EO238" s="105"/>
      <c r="EP238" s="105"/>
      <c r="EQ238" s="105"/>
      <c r="ER238" s="105"/>
      <c r="ES238" s="105"/>
      <c r="ET238" s="105"/>
      <c r="EU238" s="105"/>
      <c r="EV238" s="105"/>
      <c r="EW238" s="105"/>
      <c r="EX238" s="105"/>
      <c r="EY238" s="105"/>
      <c r="EZ238" s="105"/>
      <c r="FA238" s="105"/>
      <c r="FB238" s="105"/>
      <c r="FC238" s="105"/>
      <c r="FD238" s="105"/>
      <c r="FE238" s="105"/>
      <c r="FF238" s="105"/>
      <c r="FG238" s="105"/>
      <c r="FH238" s="105"/>
      <c r="FI238" s="105"/>
      <c r="FJ238" s="105"/>
      <c r="FK238" s="105"/>
      <c r="FL238" s="105"/>
      <c r="FM238" s="105"/>
      <c r="FN238" s="105"/>
      <c r="FO238" s="105"/>
      <c r="FP238" s="105"/>
      <c r="FQ238" s="105"/>
      <c r="FR238" s="105"/>
      <c r="FS238" s="105"/>
      <c r="FT238" s="105"/>
      <c r="FU238" s="105"/>
      <c r="FV238" s="105"/>
      <c r="FW238" s="105"/>
      <c r="FX238" s="105"/>
      <c r="FY238" s="105"/>
      <c r="FZ238" s="105"/>
      <c r="GA238" s="105"/>
      <c r="GB238" s="105"/>
      <c r="GC238" s="105"/>
      <c r="GD238" s="105"/>
      <c r="GE238" s="105"/>
      <c r="GF238" s="105"/>
      <c r="GG238" s="105"/>
      <c r="GH238" s="105"/>
      <c r="GI238" s="105"/>
      <c r="GJ238" s="105"/>
      <c r="GK238" s="105"/>
      <c r="GL238" s="105"/>
      <c r="GM238" s="105"/>
      <c r="GN238" s="105"/>
      <c r="GO238" s="105"/>
      <c r="GP238" s="105"/>
      <c r="GQ238" s="105"/>
      <c r="GR238" s="105"/>
      <c r="GS238" s="105"/>
      <c r="GT238" s="105"/>
      <c r="GU238" s="105"/>
      <c r="GV238" s="105"/>
      <c r="GW238" s="105"/>
      <c r="GX238" s="105"/>
      <c r="GY238" s="105"/>
      <c r="GZ238" s="105"/>
      <c r="HA238" s="105"/>
      <c r="HB238" s="105"/>
      <c r="HC238" s="105"/>
      <c r="HD238" s="105"/>
      <c r="HE238" s="105"/>
      <c r="HF238" s="105"/>
      <c r="HG238" s="105"/>
      <c r="HH238" s="105"/>
      <c r="HI238" s="105"/>
      <c r="HJ238" s="105"/>
      <c r="HK238" s="105"/>
      <c r="HL238" s="105"/>
      <c r="HM238" s="105"/>
      <c r="HN238" s="105"/>
      <c r="HO238" s="105"/>
      <c r="HP238" s="105"/>
      <c r="HQ238" s="105"/>
      <c r="HR238" s="105"/>
      <c r="HS238" s="105"/>
      <c r="HT238" s="105"/>
      <c r="HU238" s="105"/>
      <c r="HV238" s="105"/>
      <c r="HW238" s="105"/>
      <c r="HX238" s="105"/>
      <c r="HY238" s="105"/>
      <c r="HZ238" s="105"/>
      <c r="IA238" s="105"/>
      <c r="IB238" s="105"/>
    </row>
    <row r="239" spans="1:236" s="116" customFormat="1" ht="26.55" customHeight="1" x14ac:dyDescent="0.25">
      <c r="A239" s="79">
        <v>233</v>
      </c>
      <c r="B239" s="113"/>
      <c r="C239" s="113"/>
      <c r="D239" s="114"/>
      <c r="E239" s="114"/>
      <c r="F239" s="115"/>
      <c r="G239" s="123" t="s">
        <v>77</v>
      </c>
      <c r="H239" s="123" t="s">
        <v>77</v>
      </c>
      <c r="I239" s="123" t="s">
        <v>77</v>
      </c>
      <c r="J239" s="123" t="s">
        <v>77</v>
      </c>
      <c r="K239" s="123" t="s">
        <v>9</v>
      </c>
      <c r="L239" s="116" t="s">
        <v>8</v>
      </c>
      <c r="M239" s="116" t="s">
        <v>8</v>
      </c>
      <c r="N239" s="116" t="s">
        <v>8</v>
      </c>
      <c r="O239" s="116" t="s">
        <v>8</v>
      </c>
      <c r="P239" s="131" t="s">
        <v>77</v>
      </c>
      <c r="Q239" s="124" t="s">
        <v>35</v>
      </c>
      <c r="R239" s="174">
        <v>0</v>
      </c>
      <c r="S239" s="175" t="s">
        <v>59</v>
      </c>
      <c r="T239" s="175" t="s">
        <v>271</v>
      </c>
      <c r="U239" s="176" t="str">
        <f t="shared" si="208"/>
        <v>&lt; 30 mn</v>
      </c>
      <c r="V239" s="177" t="s">
        <v>32</v>
      </c>
      <c r="W239" s="178" t="s">
        <v>112</v>
      </c>
      <c r="X239" s="179">
        <f t="shared" si="165"/>
        <v>0</v>
      </c>
      <c r="Y239" s="179">
        <f t="shared" si="166"/>
        <v>0</v>
      </c>
      <c r="Z239" s="179">
        <f t="shared" si="167"/>
        <v>0</v>
      </c>
      <c r="AA239" s="179">
        <f t="shared" si="168"/>
        <v>0</v>
      </c>
      <c r="AB239" s="179">
        <f t="shared" si="169"/>
        <v>0</v>
      </c>
      <c r="AC239" s="179">
        <f t="shared" si="170"/>
        <v>0</v>
      </c>
      <c r="AD239" s="179">
        <f t="shared" si="171"/>
        <v>0</v>
      </c>
      <c r="AE239" s="179">
        <f t="shared" si="172"/>
        <v>0</v>
      </c>
      <c r="AF239" s="179">
        <f t="shared" si="173"/>
        <v>0</v>
      </c>
      <c r="AG239" s="179">
        <f t="shared" si="174"/>
        <v>0</v>
      </c>
      <c r="AH239" s="179">
        <f t="shared" si="175"/>
        <v>0</v>
      </c>
      <c r="AI239" s="179">
        <f t="shared" si="176"/>
        <v>0</v>
      </c>
      <c r="AJ239" s="180">
        <f t="shared" si="195"/>
        <v>0</v>
      </c>
      <c r="AK239" s="180">
        <f t="shared" si="196"/>
        <v>0</v>
      </c>
      <c r="AL239" s="180" t="str">
        <f t="shared" si="197"/>
        <v>0</v>
      </c>
      <c r="AM239" s="180" t="str">
        <f t="shared" si="204"/>
        <v>0</v>
      </c>
      <c r="AN239" s="180" t="str">
        <f t="shared" si="205"/>
        <v>0</v>
      </c>
      <c r="AO239" s="181" t="str">
        <f t="shared" si="198"/>
        <v>NON</v>
      </c>
      <c r="AP239" s="181" t="str">
        <f t="shared" si="216"/>
        <v>NON</v>
      </c>
      <c r="AQ239" s="181" t="str">
        <f t="shared" si="206"/>
        <v>NON</v>
      </c>
      <c r="AR239" s="181" t="str">
        <f t="shared" si="177"/>
        <v>NON</v>
      </c>
      <c r="AS239" s="182">
        <f t="shared" si="178"/>
        <v>0</v>
      </c>
      <c r="AT239" s="182">
        <f t="shared" si="179"/>
        <v>0</v>
      </c>
      <c r="AU239" s="182">
        <f t="shared" si="180"/>
        <v>0</v>
      </c>
      <c r="AV239" s="182">
        <f t="shared" si="181"/>
        <v>0</v>
      </c>
      <c r="AW239" s="182">
        <f t="shared" si="182"/>
        <v>1</v>
      </c>
      <c r="AX239" s="182">
        <f t="shared" si="183"/>
        <v>1</v>
      </c>
      <c r="AY239" s="182">
        <f t="shared" si="184"/>
        <v>1</v>
      </c>
      <c r="AZ239" s="182">
        <f t="shared" si="185"/>
        <v>1</v>
      </c>
      <c r="BA239" s="182">
        <f t="shared" si="186"/>
        <v>1</v>
      </c>
      <c r="BB239" s="183">
        <f t="shared" si="199"/>
        <v>0</v>
      </c>
      <c r="BC239" s="184">
        <f t="shared" si="209"/>
        <v>11</v>
      </c>
      <c r="BD239" s="184">
        <f t="shared" si="210"/>
        <v>11</v>
      </c>
      <c r="BE239" s="185">
        <f t="shared" si="211"/>
        <v>1</v>
      </c>
      <c r="BF239" s="185">
        <f t="shared" si="187"/>
        <v>1</v>
      </c>
      <c r="BG239" s="186">
        <f t="shared" si="200"/>
        <v>1</v>
      </c>
      <c r="BH239" s="187">
        <f t="shared" si="212"/>
        <v>1</v>
      </c>
      <c r="BI239" s="187">
        <f t="shared" si="213"/>
        <v>1</v>
      </c>
      <c r="BJ239" s="187" t="str">
        <f t="shared" si="214"/>
        <v>Faible</v>
      </c>
      <c r="BK239" s="187">
        <f t="shared" si="215"/>
        <v>1</v>
      </c>
      <c r="BL239" s="187">
        <f t="shared" si="188"/>
        <v>1</v>
      </c>
      <c r="BM239" s="187">
        <f t="shared" si="189"/>
        <v>0.5</v>
      </c>
      <c r="BN239" s="187">
        <f t="shared" si="190"/>
        <v>1</v>
      </c>
      <c r="BO239" s="186">
        <f t="shared" si="201"/>
        <v>0.5</v>
      </c>
      <c r="BP239" s="188" t="str">
        <f t="shared" si="202"/>
        <v>RISQUE MINIME</v>
      </c>
      <c r="BQ239" s="182">
        <f t="shared" si="191"/>
        <v>0</v>
      </c>
      <c r="BR239" s="182">
        <f t="shared" si="192"/>
        <v>0</v>
      </c>
      <c r="BS239" s="182">
        <f t="shared" si="193"/>
        <v>0</v>
      </c>
      <c r="BT239" s="182">
        <f t="shared" si="194"/>
        <v>0</v>
      </c>
      <c r="BU239" s="182">
        <f t="shared" si="203"/>
        <v>0</v>
      </c>
      <c r="BV239" s="159" t="str">
        <f t="shared" si="207"/>
        <v>NON</v>
      </c>
      <c r="BW239" s="105"/>
      <c r="BX239" s="105"/>
      <c r="BY239" s="105"/>
      <c r="BZ239" s="105"/>
      <c r="CA239" s="105"/>
      <c r="CB239" s="105"/>
      <c r="CC239" s="105"/>
      <c r="CD239" s="105"/>
      <c r="CE239" s="105"/>
      <c r="CF239" s="105"/>
      <c r="CG239" s="105"/>
      <c r="CH239" s="105"/>
      <c r="CI239" s="105"/>
      <c r="CJ239" s="105"/>
      <c r="CK239" s="105"/>
      <c r="CL239" s="105"/>
      <c r="CM239" s="105"/>
      <c r="CN239" s="105"/>
      <c r="CO239" s="105"/>
      <c r="CP239" s="105"/>
      <c r="CQ239" s="105"/>
      <c r="CR239" s="105"/>
      <c r="CS239" s="105"/>
      <c r="CT239" s="105"/>
      <c r="CU239" s="105"/>
      <c r="CV239" s="105"/>
      <c r="CW239" s="105"/>
      <c r="CX239" s="105"/>
      <c r="CY239" s="105"/>
      <c r="CZ239" s="105"/>
      <c r="DA239" s="105"/>
      <c r="DB239" s="105"/>
      <c r="DC239" s="105"/>
      <c r="DD239" s="105"/>
      <c r="DE239" s="105"/>
      <c r="DF239" s="105"/>
      <c r="DG239" s="105"/>
      <c r="DH239" s="105"/>
      <c r="DI239" s="105"/>
      <c r="DJ239" s="105"/>
      <c r="DK239" s="105"/>
      <c r="DL239" s="105"/>
      <c r="DM239" s="105"/>
      <c r="DN239" s="105"/>
      <c r="DO239" s="105"/>
      <c r="DP239" s="105"/>
      <c r="DQ239" s="105"/>
      <c r="DR239" s="105"/>
      <c r="DS239" s="105"/>
      <c r="DT239" s="105"/>
      <c r="DU239" s="105"/>
      <c r="DV239" s="105"/>
      <c r="DW239" s="105"/>
      <c r="DX239" s="105"/>
      <c r="DY239" s="105"/>
      <c r="DZ239" s="105"/>
      <c r="EA239" s="105"/>
      <c r="EB239" s="105"/>
      <c r="EC239" s="105"/>
      <c r="ED239" s="105"/>
      <c r="EE239" s="105"/>
      <c r="EF239" s="105"/>
      <c r="EG239" s="105"/>
      <c r="EH239" s="105"/>
      <c r="EI239" s="105"/>
      <c r="EJ239" s="105"/>
      <c r="EK239" s="105"/>
      <c r="EL239" s="105"/>
      <c r="EM239" s="105"/>
      <c r="EN239" s="105"/>
      <c r="EO239" s="105"/>
      <c r="EP239" s="105"/>
      <c r="EQ239" s="105"/>
      <c r="ER239" s="105"/>
      <c r="ES239" s="105"/>
      <c r="ET239" s="105"/>
      <c r="EU239" s="105"/>
      <c r="EV239" s="105"/>
      <c r="EW239" s="105"/>
      <c r="EX239" s="105"/>
      <c r="EY239" s="105"/>
      <c r="EZ239" s="105"/>
      <c r="FA239" s="105"/>
      <c r="FB239" s="105"/>
      <c r="FC239" s="105"/>
      <c r="FD239" s="105"/>
      <c r="FE239" s="105"/>
      <c r="FF239" s="105"/>
      <c r="FG239" s="105"/>
      <c r="FH239" s="105"/>
      <c r="FI239" s="105"/>
      <c r="FJ239" s="105"/>
      <c r="FK239" s="105"/>
      <c r="FL239" s="105"/>
      <c r="FM239" s="105"/>
      <c r="FN239" s="105"/>
      <c r="FO239" s="105"/>
      <c r="FP239" s="105"/>
      <c r="FQ239" s="105"/>
      <c r="FR239" s="105"/>
      <c r="FS239" s="105"/>
      <c r="FT239" s="105"/>
      <c r="FU239" s="105"/>
      <c r="FV239" s="105"/>
      <c r="FW239" s="105"/>
      <c r="FX239" s="105"/>
      <c r="FY239" s="105"/>
      <c r="FZ239" s="105"/>
      <c r="GA239" s="105"/>
      <c r="GB239" s="105"/>
      <c r="GC239" s="105"/>
      <c r="GD239" s="105"/>
      <c r="GE239" s="105"/>
      <c r="GF239" s="105"/>
      <c r="GG239" s="105"/>
      <c r="GH239" s="105"/>
      <c r="GI239" s="105"/>
      <c r="GJ239" s="105"/>
      <c r="GK239" s="105"/>
      <c r="GL239" s="105"/>
      <c r="GM239" s="105"/>
      <c r="GN239" s="105"/>
      <c r="GO239" s="105"/>
      <c r="GP239" s="105"/>
      <c r="GQ239" s="105"/>
      <c r="GR239" s="105"/>
      <c r="GS239" s="105"/>
      <c r="GT239" s="105"/>
      <c r="GU239" s="105"/>
      <c r="GV239" s="105"/>
      <c r="GW239" s="105"/>
      <c r="GX239" s="105"/>
      <c r="GY239" s="105"/>
      <c r="GZ239" s="105"/>
      <c r="HA239" s="105"/>
      <c r="HB239" s="105"/>
      <c r="HC239" s="105"/>
      <c r="HD239" s="105"/>
      <c r="HE239" s="105"/>
      <c r="HF239" s="105"/>
      <c r="HG239" s="105"/>
      <c r="HH239" s="105"/>
      <c r="HI239" s="105"/>
      <c r="HJ239" s="105"/>
      <c r="HK239" s="105"/>
      <c r="HL239" s="105"/>
      <c r="HM239" s="105"/>
      <c r="HN239" s="105"/>
      <c r="HO239" s="105"/>
      <c r="HP239" s="105"/>
      <c r="HQ239" s="105"/>
      <c r="HR239" s="105"/>
      <c r="HS239" s="105"/>
      <c r="HT239" s="105"/>
      <c r="HU239" s="105"/>
      <c r="HV239" s="105"/>
      <c r="HW239" s="105"/>
      <c r="HX239" s="105"/>
      <c r="HY239" s="105"/>
      <c r="HZ239" s="105"/>
      <c r="IA239" s="105"/>
      <c r="IB239" s="105"/>
    </row>
    <row r="240" spans="1:236" s="116" customFormat="1" ht="26.55" customHeight="1" x14ac:dyDescent="0.25">
      <c r="A240" s="79">
        <v>234</v>
      </c>
      <c r="B240" s="113"/>
      <c r="C240" s="113"/>
      <c r="D240" s="114"/>
      <c r="E240" s="114"/>
      <c r="F240" s="115"/>
      <c r="G240" s="123" t="s">
        <v>77</v>
      </c>
      <c r="H240" s="123" t="s">
        <v>77</v>
      </c>
      <c r="I240" s="123" t="s">
        <v>77</v>
      </c>
      <c r="J240" s="123" t="s">
        <v>77</v>
      </c>
      <c r="K240" s="123" t="s">
        <v>9</v>
      </c>
      <c r="L240" s="116" t="s">
        <v>8</v>
      </c>
      <c r="M240" s="116" t="s">
        <v>8</v>
      </c>
      <c r="N240" s="116" t="s">
        <v>8</v>
      </c>
      <c r="O240" s="116" t="s">
        <v>8</v>
      </c>
      <c r="P240" s="131" t="s">
        <v>77</v>
      </c>
      <c r="Q240" s="124" t="s">
        <v>35</v>
      </c>
      <c r="R240" s="174">
        <v>0</v>
      </c>
      <c r="S240" s="175" t="s">
        <v>59</v>
      </c>
      <c r="T240" s="175" t="s">
        <v>271</v>
      </c>
      <c r="U240" s="176" t="str">
        <f t="shared" si="208"/>
        <v>&lt; 30 mn</v>
      </c>
      <c r="V240" s="177" t="s">
        <v>32</v>
      </c>
      <c r="W240" s="178" t="s">
        <v>112</v>
      </c>
      <c r="X240" s="179">
        <f t="shared" si="165"/>
        <v>0</v>
      </c>
      <c r="Y240" s="179">
        <f t="shared" si="166"/>
        <v>0</v>
      </c>
      <c r="Z240" s="179">
        <f t="shared" si="167"/>
        <v>0</v>
      </c>
      <c r="AA240" s="179">
        <f t="shared" si="168"/>
        <v>0</v>
      </c>
      <c r="AB240" s="179">
        <f t="shared" si="169"/>
        <v>0</v>
      </c>
      <c r="AC240" s="179">
        <f t="shared" si="170"/>
        <v>0</v>
      </c>
      <c r="AD240" s="179">
        <f t="shared" si="171"/>
        <v>0</v>
      </c>
      <c r="AE240" s="179">
        <f t="shared" si="172"/>
        <v>0</v>
      </c>
      <c r="AF240" s="179">
        <f t="shared" si="173"/>
        <v>0</v>
      </c>
      <c r="AG240" s="179">
        <f t="shared" si="174"/>
        <v>0</v>
      </c>
      <c r="AH240" s="179">
        <f t="shared" si="175"/>
        <v>0</v>
      </c>
      <c r="AI240" s="179">
        <f t="shared" si="176"/>
        <v>0</v>
      </c>
      <c r="AJ240" s="180">
        <f t="shared" si="195"/>
        <v>0</v>
      </c>
      <c r="AK240" s="180">
        <f t="shared" si="196"/>
        <v>0</v>
      </c>
      <c r="AL240" s="180" t="str">
        <f t="shared" si="197"/>
        <v>0</v>
      </c>
      <c r="AM240" s="180" t="str">
        <f t="shared" si="204"/>
        <v>0</v>
      </c>
      <c r="AN240" s="180" t="str">
        <f t="shared" si="205"/>
        <v>0</v>
      </c>
      <c r="AO240" s="181" t="str">
        <f t="shared" si="198"/>
        <v>NON</v>
      </c>
      <c r="AP240" s="181" t="str">
        <f t="shared" si="216"/>
        <v>NON</v>
      </c>
      <c r="AQ240" s="181" t="str">
        <f t="shared" si="206"/>
        <v>NON</v>
      </c>
      <c r="AR240" s="181" t="str">
        <f t="shared" si="177"/>
        <v>NON</v>
      </c>
      <c r="AS240" s="182">
        <f t="shared" si="178"/>
        <v>0</v>
      </c>
      <c r="AT240" s="182">
        <f t="shared" si="179"/>
        <v>0</v>
      </c>
      <c r="AU240" s="182">
        <f t="shared" si="180"/>
        <v>0</v>
      </c>
      <c r="AV240" s="182">
        <f t="shared" si="181"/>
        <v>0</v>
      </c>
      <c r="AW240" s="182">
        <f t="shared" si="182"/>
        <v>1</v>
      </c>
      <c r="AX240" s="182">
        <f t="shared" si="183"/>
        <v>1</v>
      </c>
      <c r="AY240" s="182">
        <f t="shared" si="184"/>
        <v>1</v>
      </c>
      <c r="AZ240" s="182">
        <f t="shared" si="185"/>
        <v>1</v>
      </c>
      <c r="BA240" s="182">
        <f t="shared" si="186"/>
        <v>1</v>
      </c>
      <c r="BB240" s="183">
        <f t="shared" si="199"/>
        <v>0</v>
      </c>
      <c r="BC240" s="184">
        <f t="shared" si="209"/>
        <v>11</v>
      </c>
      <c r="BD240" s="184">
        <f t="shared" si="210"/>
        <v>11</v>
      </c>
      <c r="BE240" s="185">
        <f t="shared" si="211"/>
        <v>1</v>
      </c>
      <c r="BF240" s="185">
        <f t="shared" si="187"/>
        <v>1</v>
      </c>
      <c r="BG240" s="186">
        <f t="shared" si="200"/>
        <v>1</v>
      </c>
      <c r="BH240" s="187">
        <f t="shared" si="212"/>
        <v>1</v>
      </c>
      <c r="BI240" s="187">
        <f t="shared" si="213"/>
        <v>1</v>
      </c>
      <c r="BJ240" s="187" t="str">
        <f t="shared" si="214"/>
        <v>Faible</v>
      </c>
      <c r="BK240" s="187">
        <f t="shared" si="215"/>
        <v>1</v>
      </c>
      <c r="BL240" s="187">
        <f t="shared" si="188"/>
        <v>1</v>
      </c>
      <c r="BM240" s="187">
        <f t="shared" si="189"/>
        <v>0.5</v>
      </c>
      <c r="BN240" s="187">
        <f t="shared" si="190"/>
        <v>1</v>
      </c>
      <c r="BO240" s="186">
        <f t="shared" si="201"/>
        <v>0.5</v>
      </c>
      <c r="BP240" s="188" t="str">
        <f t="shared" si="202"/>
        <v>RISQUE MINIME</v>
      </c>
      <c r="BQ240" s="182">
        <f t="shared" si="191"/>
        <v>0</v>
      </c>
      <c r="BR240" s="182">
        <f t="shared" si="192"/>
        <v>0</v>
      </c>
      <c r="BS240" s="182">
        <f t="shared" si="193"/>
        <v>0</v>
      </c>
      <c r="BT240" s="182">
        <f t="shared" si="194"/>
        <v>0</v>
      </c>
      <c r="BU240" s="182">
        <f t="shared" si="203"/>
        <v>0</v>
      </c>
      <c r="BV240" s="159" t="str">
        <f t="shared" si="207"/>
        <v>NON</v>
      </c>
      <c r="BW240" s="105"/>
      <c r="BX240" s="105"/>
      <c r="BY240" s="105"/>
      <c r="BZ240" s="105"/>
      <c r="CA240" s="105"/>
      <c r="CB240" s="105"/>
      <c r="CC240" s="105"/>
      <c r="CD240" s="105"/>
      <c r="CE240" s="105"/>
      <c r="CF240" s="105"/>
      <c r="CG240" s="105"/>
      <c r="CH240" s="105"/>
      <c r="CI240" s="105"/>
      <c r="CJ240" s="105"/>
      <c r="CK240" s="105"/>
      <c r="CL240" s="105"/>
      <c r="CM240" s="105"/>
      <c r="CN240" s="105"/>
      <c r="CO240" s="105"/>
      <c r="CP240" s="105"/>
      <c r="CQ240" s="105"/>
      <c r="CR240" s="105"/>
      <c r="CS240" s="105"/>
      <c r="CT240" s="105"/>
      <c r="CU240" s="105"/>
      <c r="CV240" s="105"/>
      <c r="CW240" s="105"/>
      <c r="CX240" s="105"/>
      <c r="CY240" s="105"/>
      <c r="CZ240" s="105"/>
      <c r="DA240" s="105"/>
      <c r="DB240" s="105"/>
      <c r="DC240" s="105"/>
      <c r="DD240" s="105"/>
      <c r="DE240" s="105"/>
      <c r="DF240" s="105"/>
      <c r="DG240" s="105"/>
      <c r="DH240" s="105"/>
      <c r="DI240" s="105"/>
      <c r="DJ240" s="105"/>
      <c r="DK240" s="105"/>
      <c r="DL240" s="105"/>
      <c r="DM240" s="105"/>
      <c r="DN240" s="105"/>
      <c r="DO240" s="105"/>
      <c r="DP240" s="105"/>
      <c r="DQ240" s="105"/>
      <c r="DR240" s="105"/>
      <c r="DS240" s="105"/>
      <c r="DT240" s="105"/>
      <c r="DU240" s="105"/>
      <c r="DV240" s="105"/>
      <c r="DW240" s="105"/>
      <c r="DX240" s="105"/>
      <c r="DY240" s="105"/>
      <c r="DZ240" s="105"/>
      <c r="EA240" s="105"/>
      <c r="EB240" s="105"/>
      <c r="EC240" s="105"/>
      <c r="ED240" s="105"/>
      <c r="EE240" s="105"/>
      <c r="EF240" s="105"/>
      <c r="EG240" s="105"/>
      <c r="EH240" s="105"/>
      <c r="EI240" s="105"/>
      <c r="EJ240" s="105"/>
      <c r="EK240" s="105"/>
      <c r="EL240" s="105"/>
      <c r="EM240" s="105"/>
      <c r="EN240" s="105"/>
      <c r="EO240" s="105"/>
      <c r="EP240" s="105"/>
      <c r="EQ240" s="105"/>
      <c r="ER240" s="105"/>
      <c r="ES240" s="105"/>
      <c r="ET240" s="105"/>
      <c r="EU240" s="105"/>
      <c r="EV240" s="105"/>
      <c r="EW240" s="105"/>
      <c r="EX240" s="105"/>
      <c r="EY240" s="105"/>
      <c r="EZ240" s="105"/>
      <c r="FA240" s="105"/>
      <c r="FB240" s="105"/>
      <c r="FC240" s="105"/>
      <c r="FD240" s="105"/>
      <c r="FE240" s="105"/>
      <c r="FF240" s="105"/>
      <c r="FG240" s="105"/>
      <c r="FH240" s="105"/>
      <c r="FI240" s="105"/>
      <c r="FJ240" s="105"/>
      <c r="FK240" s="105"/>
      <c r="FL240" s="105"/>
      <c r="FM240" s="105"/>
      <c r="FN240" s="105"/>
      <c r="FO240" s="105"/>
      <c r="FP240" s="105"/>
      <c r="FQ240" s="105"/>
      <c r="FR240" s="105"/>
      <c r="FS240" s="105"/>
      <c r="FT240" s="105"/>
      <c r="FU240" s="105"/>
      <c r="FV240" s="105"/>
      <c r="FW240" s="105"/>
      <c r="FX240" s="105"/>
      <c r="FY240" s="105"/>
      <c r="FZ240" s="105"/>
      <c r="GA240" s="105"/>
      <c r="GB240" s="105"/>
      <c r="GC240" s="105"/>
      <c r="GD240" s="105"/>
      <c r="GE240" s="105"/>
      <c r="GF240" s="105"/>
      <c r="GG240" s="105"/>
      <c r="GH240" s="105"/>
      <c r="GI240" s="105"/>
      <c r="GJ240" s="105"/>
      <c r="GK240" s="105"/>
      <c r="GL240" s="105"/>
      <c r="GM240" s="105"/>
      <c r="GN240" s="105"/>
      <c r="GO240" s="105"/>
      <c r="GP240" s="105"/>
      <c r="GQ240" s="105"/>
      <c r="GR240" s="105"/>
      <c r="GS240" s="105"/>
      <c r="GT240" s="105"/>
      <c r="GU240" s="105"/>
      <c r="GV240" s="105"/>
      <c r="GW240" s="105"/>
      <c r="GX240" s="105"/>
      <c r="GY240" s="105"/>
      <c r="GZ240" s="105"/>
      <c r="HA240" s="105"/>
      <c r="HB240" s="105"/>
      <c r="HC240" s="105"/>
      <c r="HD240" s="105"/>
      <c r="HE240" s="105"/>
      <c r="HF240" s="105"/>
      <c r="HG240" s="105"/>
      <c r="HH240" s="105"/>
      <c r="HI240" s="105"/>
      <c r="HJ240" s="105"/>
      <c r="HK240" s="105"/>
      <c r="HL240" s="105"/>
      <c r="HM240" s="105"/>
      <c r="HN240" s="105"/>
      <c r="HO240" s="105"/>
      <c r="HP240" s="105"/>
      <c r="HQ240" s="105"/>
      <c r="HR240" s="105"/>
      <c r="HS240" s="105"/>
      <c r="HT240" s="105"/>
      <c r="HU240" s="105"/>
      <c r="HV240" s="105"/>
      <c r="HW240" s="105"/>
      <c r="HX240" s="105"/>
      <c r="HY240" s="105"/>
      <c r="HZ240" s="105"/>
      <c r="IA240" s="105"/>
      <c r="IB240" s="105"/>
    </row>
    <row r="241" spans="1:236" s="116" customFormat="1" ht="26.55" customHeight="1" x14ac:dyDescent="0.25">
      <c r="A241" s="79">
        <v>235</v>
      </c>
      <c r="B241" s="113"/>
      <c r="C241" s="113"/>
      <c r="D241" s="114"/>
      <c r="E241" s="114"/>
      <c r="F241" s="115"/>
      <c r="G241" s="123" t="s">
        <v>77</v>
      </c>
      <c r="H241" s="123" t="s">
        <v>77</v>
      </c>
      <c r="I241" s="123" t="s">
        <v>77</v>
      </c>
      <c r="J241" s="123" t="s">
        <v>77</v>
      </c>
      <c r="K241" s="123" t="s">
        <v>9</v>
      </c>
      <c r="L241" s="116" t="s">
        <v>8</v>
      </c>
      <c r="M241" s="116" t="s">
        <v>8</v>
      </c>
      <c r="N241" s="116" t="s">
        <v>8</v>
      </c>
      <c r="O241" s="116" t="s">
        <v>8</v>
      </c>
      <c r="P241" s="131" t="s">
        <v>77</v>
      </c>
      <c r="Q241" s="124" t="s">
        <v>35</v>
      </c>
      <c r="R241" s="174">
        <v>0</v>
      </c>
      <c r="S241" s="175" t="s">
        <v>59</v>
      </c>
      <c r="T241" s="175" t="s">
        <v>271</v>
      </c>
      <c r="U241" s="176" t="str">
        <f t="shared" si="208"/>
        <v>&lt; 30 mn</v>
      </c>
      <c r="V241" s="177" t="s">
        <v>32</v>
      </c>
      <c r="W241" s="178" t="s">
        <v>112</v>
      </c>
      <c r="X241" s="179">
        <f t="shared" si="165"/>
        <v>0</v>
      </c>
      <c r="Y241" s="179">
        <f t="shared" si="166"/>
        <v>0</v>
      </c>
      <c r="Z241" s="179">
        <f t="shared" si="167"/>
        <v>0</v>
      </c>
      <c r="AA241" s="179">
        <f t="shared" si="168"/>
        <v>0</v>
      </c>
      <c r="AB241" s="179">
        <f t="shared" si="169"/>
        <v>0</v>
      </c>
      <c r="AC241" s="179">
        <f t="shared" si="170"/>
        <v>0</v>
      </c>
      <c r="AD241" s="179">
        <f t="shared" si="171"/>
        <v>0</v>
      </c>
      <c r="AE241" s="179">
        <f t="shared" si="172"/>
        <v>0</v>
      </c>
      <c r="AF241" s="179">
        <f t="shared" si="173"/>
        <v>0</v>
      </c>
      <c r="AG241" s="179">
        <f t="shared" si="174"/>
        <v>0</v>
      </c>
      <c r="AH241" s="179">
        <f t="shared" si="175"/>
        <v>0</v>
      </c>
      <c r="AI241" s="179">
        <f t="shared" si="176"/>
        <v>0</v>
      </c>
      <c r="AJ241" s="180">
        <f t="shared" si="195"/>
        <v>0</v>
      </c>
      <c r="AK241" s="180">
        <f t="shared" si="196"/>
        <v>0</v>
      </c>
      <c r="AL241" s="180" t="str">
        <f t="shared" si="197"/>
        <v>0</v>
      </c>
      <c r="AM241" s="180" t="str">
        <f t="shared" si="204"/>
        <v>0</v>
      </c>
      <c r="AN241" s="180" t="str">
        <f t="shared" si="205"/>
        <v>0</v>
      </c>
      <c r="AO241" s="181" t="str">
        <f t="shared" si="198"/>
        <v>NON</v>
      </c>
      <c r="AP241" s="181" t="str">
        <f t="shared" si="216"/>
        <v>NON</v>
      </c>
      <c r="AQ241" s="181" t="str">
        <f t="shared" si="206"/>
        <v>NON</v>
      </c>
      <c r="AR241" s="181" t="str">
        <f t="shared" si="177"/>
        <v>NON</v>
      </c>
      <c r="AS241" s="182">
        <f t="shared" si="178"/>
        <v>0</v>
      </c>
      <c r="AT241" s="182">
        <f t="shared" si="179"/>
        <v>0</v>
      </c>
      <c r="AU241" s="182">
        <f t="shared" si="180"/>
        <v>0</v>
      </c>
      <c r="AV241" s="182">
        <f t="shared" si="181"/>
        <v>0</v>
      </c>
      <c r="AW241" s="182">
        <f t="shared" si="182"/>
        <v>1</v>
      </c>
      <c r="AX241" s="182">
        <f t="shared" si="183"/>
        <v>1</v>
      </c>
      <c r="AY241" s="182">
        <f t="shared" si="184"/>
        <v>1</v>
      </c>
      <c r="AZ241" s="182">
        <f t="shared" si="185"/>
        <v>1</v>
      </c>
      <c r="BA241" s="182">
        <f t="shared" si="186"/>
        <v>1</v>
      </c>
      <c r="BB241" s="183">
        <f t="shared" si="199"/>
        <v>0</v>
      </c>
      <c r="BC241" s="184">
        <f t="shared" si="209"/>
        <v>11</v>
      </c>
      <c r="BD241" s="184">
        <f t="shared" si="210"/>
        <v>11</v>
      </c>
      <c r="BE241" s="185">
        <f t="shared" si="211"/>
        <v>1</v>
      </c>
      <c r="BF241" s="185">
        <f t="shared" si="187"/>
        <v>1</v>
      </c>
      <c r="BG241" s="186">
        <f t="shared" si="200"/>
        <v>1</v>
      </c>
      <c r="BH241" s="187">
        <f t="shared" si="212"/>
        <v>1</v>
      </c>
      <c r="BI241" s="187">
        <f t="shared" si="213"/>
        <v>1</v>
      </c>
      <c r="BJ241" s="187" t="str">
        <f t="shared" si="214"/>
        <v>Faible</v>
      </c>
      <c r="BK241" s="187">
        <f t="shared" si="215"/>
        <v>1</v>
      </c>
      <c r="BL241" s="187">
        <f t="shared" si="188"/>
        <v>1</v>
      </c>
      <c r="BM241" s="187">
        <f t="shared" si="189"/>
        <v>0.5</v>
      </c>
      <c r="BN241" s="187">
        <f t="shared" si="190"/>
        <v>1</v>
      </c>
      <c r="BO241" s="186">
        <f t="shared" si="201"/>
        <v>0.5</v>
      </c>
      <c r="BP241" s="188" t="str">
        <f t="shared" si="202"/>
        <v>RISQUE MINIME</v>
      </c>
      <c r="BQ241" s="182">
        <f t="shared" si="191"/>
        <v>0</v>
      </c>
      <c r="BR241" s="182">
        <f t="shared" si="192"/>
        <v>0</v>
      </c>
      <c r="BS241" s="182">
        <f t="shared" si="193"/>
        <v>0</v>
      </c>
      <c r="BT241" s="182">
        <f t="shared" si="194"/>
        <v>0</v>
      </c>
      <c r="BU241" s="182">
        <f t="shared" si="203"/>
        <v>0</v>
      </c>
      <c r="BV241" s="159" t="str">
        <f t="shared" si="207"/>
        <v>NON</v>
      </c>
      <c r="BW241" s="105"/>
      <c r="BX241" s="105"/>
      <c r="BY241" s="105"/>
      <c r="BZ241" s="105"/>
      <c r="CA241" s="105"/>
      <c r="CB241" s="105"/>
      <c r="CC241" s="105"/>
      <c r="CD241" s="105"/>
      <c r="CE241" s="105"/>
      <c r="CF241" s="105"/>
      <c r="CG241" s="105"/>
      <c r="CH241" s="105"/>
      <c r="CI241" s="105"/>
      <c r="CJ241" s="105"/>
      <c r="CK241" s="105"/>
      <c r="CL241" s="105"/>
      <c r="CM241" s="105"/>
      <c r="CN241" s="105"/>
      <c r="CO241" s="105"/>
      <c r="CP241" s="105"/>
      <c r="CQ241" s="105"/>
      <c r="CR241" s="105"/>
      <c r="CS241" s="105"/>
      <c r="CT241" s="105"/>
      <c r="CU241" s="105"/>
      <c r="CV241" s="105"/>
      <c r="CW241" s="105"/>
      <c r="CX241" s="105"/>
      <c r="CY241" s="105"/>
      <c r="CZ241" s="105"/>
      <c r="DA241" s="105"/>
      <c r="DB241" s="105"/>
      <c r="DC241" s="105"/>
      <c r="DD241" s="105"/>
      <c r="DE241" s="105"/>
      <c r="DF241" s="105"/>
      <c r="DG241" s="105"/>
      <c r="DH241" s="105"/>
      <c r="DI241" s="105"/>
      <c r="DJ241" s="105"/>
      <c r="DK241" s="105"/>
      <c r="DL241" s="105"/>
      <c r="DM241" s="105"/>
      <c r="DN241" s="105"/>
      <c r="DO241" s="105"/>
      <c r="DP241" s="105"/>
      <c r="DQ241" s="105"/>
      <c r="DR241" s="105"/>
      <c r="DS241" s="105"/>
      <c r="DT241" s="105"/>
      <c r="DU241" s="105"/>
      <c r="DV241" s="105"/>
      <c r="DW241" s="105"/>
      <c r="DX241" s="105"/>
      <c r="DY241" s="105"/>
      <c r="DZ241" s="105"/>
      <c r="EA241" s="105"/>
      <c r="EB241" s="105"/>
      <c r="EC241" s="105"/>
      <c r="ED241" s="105"/>
      <c r="EE241" s="105"/>
      <c r="EF241" s="105"/>
      <c r="EG241" s="105"/>
      <c r="EH241" s="105"/>
      <c r="EI241" s="105"/>
      <c r="EJ241" s="105"/>
      <c r="EK241" s="105"/>
      <c r="EL241" s="105"/>
      <c r="EM241" s="105"/>
      <c r="EN241" s="105"/>
      <c r="EO241" s="105"/>
      <c r="EP241" s="105"/>
      <c r="EQ241" s="105"/>
      <c r="ER241" s="105"/>
      <c r="ES241" s="105"/>
      <c r="ET241" s="105"/>
      <c r="EU241" s="105"/>
      <c r="EV241" s="105"/>
      <c r="EW241" s="105"/>
      <c r="EX241" s="105"/>
      <c r="EY241" s="105"/>
      <c r="EZ241" s="105"/>
      <c r="FA241" s="105"/>
      <c r="FB241" s="105"/>
      <c r="FC241" s="105"/>
      <c r="FD241" s="105"/>
      <c r="FE241" s="105"/>
      <c r="FF241" s="105"/>
      <c r="FG241" s="105"/>
      <c r="FH241" s="105"/>
      <c r="FI241" s="105"/>
      <c r="FJ241" s="105"/>
      <c r="FK241" s="105"/>
      <c r="FL241" s="105"/>
      <c r="FM241" s="105"/>
      <c r="FN241" s="105"/>
      <c r="FO241" s="105"/>
      <c r="FP241" s="105"/>
      <c r="FQ241" s="105"/>
      <c r="FR241" s="105"/>
      <c r="FS241" s="105"/>
      <c r="FT241" s="105"/>
      <c r="FU241" s="105"/>
      <c r="FV241" s="105"/>
      <c r="FW241" s="105"/>
      <c r="FX241" s="105"/>
      <c r="FY241" s="105"/>
      <c r="FZ241" s="105"/>
      <c r="GA241" s="105"/>
      <c r="GB241" s="105"/>
      <c r="GC241" s="105"/>
      <c r="GD241" s="105"/>
      <c r="GE241" s="105"/>
      <c r="GF241" s="105"/>
      <c r="GG241" s="105"/>
      <c r="GH241" s="105"/>
      <c r="GI241" s="105"/>
      <c r="GJ241" s="105"/>
      <c r="GK241" s="105"/>
      <c r="GL241" s="105"/>
      <c r="GM241" s="105"/>
      <c r="GN241" s="105"/>
      <c r="GO241" s="105"/>
      <c r="GP241" s="105"/>
      <c r="GQ241" s="105"/>
      <c r="GR241" s="105"/>
      <c r="GS241" s="105"/>
      <c r="GT241" s="105"/>
      <c r="GU241" s="105"/>
      <c r="GV241" s="105"/>
      <c r="GW241" s="105"/>
      <c r="GX241" s="105"/>
      <c r="GY241" s="105"/>
      <c r="GZ241" s="105"/>
      <c r="HA241" s="105"/>
      <c r="HB241" s="105"/>
      <c r="HC241" s="105"/>
      <c r="HD241" s="105"/>
      <c r="HE241" s="105"/>
      <c r="HF241" s="105"/>
      <c r="HG241" s="105"/>
      <c r="HH241" s="105"/>
      <c r="HI241" s="105"/>
      <c r="HJ241" s="105"/>
      <c r="HK241" s="105"/>
      <c r="HL241" s="105"/>
      <c r="HM241" s="105"/>
      <c r="HN241" s="105"/>
      <c r="HO241" s="105"/>
      <c r="HP241" s="105"/>
      <c r="HQ241" s="105"/>
      <c r="HR241" s="105"/>
      <c r="HS241" s="105"/>
      <c r="HT241" s="105"/>
      <c r="HU241" s="105"/>
      <c r="HV241" s="105"/>
      <c r="HW241" s="105"/>
      <c r="HX241" s="105"/>
      <c r="HY241" s="105"/>
      <c r="HZ241" s="105"/>
      <c r="IA241" s="105"/>
      <c r="IB241" s="105"/>
    </row>
    <row r="242" spans="1:236" s="116" customFormat="1" ht="26.55" customHeight="1" x14ac:dyDescent="0.25">
      <c r="A242" s="79">
        <v>236</v>
      </c>
      <c r="B242" s="113"/>
      <c r="C242" s="113"/>
      <c r="D242" s="114"/>
      <c r="E242" s="114"/>
      <c r="F242" s="115"/>
      <c r="G242" s="123" t="s">
        <v>77</v>
      </c>
      <c r="H242" s="123" t="s">
        <v>77</v>
      </c>
      <c r="I242" s="123" t="s">
        <v>77</v>
      </c>
      <c r="J242" s="123" t="s">
        <v>77</v>
      </c>
      <c r="K242" s="123" t="s">
        <v>9</v>
      </c>
      <c r="L242" s="116" t="s">
        <v>8</v>
      </c>
      <c r="M242" s="116" t="s">
        <v>8</v>
      </c>
      <c r="N242" s="116" t="s">
        <v>8</v>
      </c>
      <c r="O242" s="116" t="s">
        <v>8</v>
      </c>
      <c r="P242" s="131" t="s">
        <v>77</v>
      </c>
      <c r="Q242" s="124" t="s">
        <v>35</v>
      </c>
      <c r="R242" s="174">
        <v>0</v>
      </c>
      <c r="S242" s="175" t="s">
        <v>59</v>
      </c>
      <c r="T242" s="175" t="s">
        <v>271</v>
      </c>
      <c r="U242" s="176" t="str">
        <f t="shared" si="208"/>
        <v>&lt; 30 mn</v>
      </c>
      <c r="V242" s="177" t="s">
        <v>32</v>
      </c>
      <c r="W242" s="178" t="s">
        <v>112</v>
      </c>
      <c r="X242" s="179">
        <f t="shared" si="165"/>
        <v>0</v>
      </c>
      <c r="Y242" s="179">
        <f t="shared" si="166"/>
        <v>0</v>
      </c>
      <c r="Z242" s="179">
        <f t="shared" si="167"/>
        <v>0</v>
      </c>
      <c r="AA242" s="179">
        <f t="shared" si="168"/>
        <v>0</v>
      </c>
      <c r="AB242" s="179">
        <f t="shared" si="169"/>
        <v>0</v>
      </c>
      <c r="AC242" s="179">
        <f t="shared" si="170"/>
        <v>0</v>
      </c>
      <c r="AD242" s="179">
        <f t="shared" si="171"/>
        <v>0</v>
      </c>
      <c r="AE242" s="179">
        <f t="shared" si="172"/>
        <v>0</v>
      </c>
      <c r="AF242" s="179">
        <f t="shared" si="173"/>
        <v>0</v>
      </c>
      <c r="AG242" s="179">
        <f t="shared" si="174"/>
        <v>0</v>
      </c>
      <c r="AH242" s="179">
        <f t="shared" si="175"/>
        <v>0</v>
      </c>
      <c r="AI242" s="179">
        <f t="shared" si="176"/>
        <v>0</v>
      </c>
      <c r="AJ242" s="180">
        <f t="shared" si="195"/>
        <v>0</v>
      </c>
      <c r="AK242" s="180">
        <f t="shared" si="196"/>
        <v>0</v>
      </c>
      <c r="AL242" s="180" t="str">
        <f t="shared" si="197"/>
        <v>0</v>
      </c>
      <c r="AM242" s="180" t="str">
        <f t="shared" si="204"/>
        <v>0</v>
      </c>
      <c r="AN242" s="180" t="str">
        <f t="shared" si="205"/>
        <v>0</v>
      </c>
      <c r="AO242" s="181" t="str">
        <f t="shared" si="198"/>
        <v>NON</v>
      </c>
      <c r="AP242" s="181" t="str">
        <f t="shared" si="216"/>
        <v>NON</v>
      </c>
      <c r="AQ242" s="181" t="str">
        <f t="shared" si="206"/>
        <v>NON</v>
      </c>
      <c r="AR242" s="181" t="str">
        <f t="shared" si="177"/>
        <v>NON</v>
      </c>
      <c r="AS242" s="182">
        <f t="shared" si="178"/>
        <v>0</v>
      </c>
      <c r="AT242" s="182">
        <f t="shared" si="179"/>
        <v>0</v>
      </c>
      <c r="AU242" s="182">
        <f t="shared" si="180"/>
        <v>0</v>
      </c>
      <c r="AV242" s="182">
        <f t="shared" si="181"/>
        <v>0</v>
      </c>
      <c r="AW242" s="182">
        <f t="shared" si="182"/>
        <v>1</v>
      </c>
      <c r="AX242" s="182">
        <f t="shared" si="183"/>
        <v>1</v>
      </c>
      <c r="AY242" s="182">
        <f t="shared" si="184"/>
        <v>1</v>
      </c>
      <c r="AZ242" s="182">
        <f t="shared" si="185"/>
        <v>1</v>
      </c>
      <c r="BA242" s="182">
        <f t="shared" si="186"/>
        <v>1</v>
      </c>
      <c r="BB242" s="183">
        <f t="shared" si="199"/>
        <v>0</v>
      </c>
      <c r="BC242" s="184">
        <f t="shared" si="209"/>
        <v>11</v>
      </c>
      <c r="BD242" s="184">
        <f t="shared" si="210"/>
        <v>11</v>
      </c>
      <c r="BE242" s="185">
        <f t="shared" si="211"/>
        <v>1</v>
      </c>
      <c r="BF242" s="185">
        <f t="shared" si="187"/>
        <v>1</v>
      </c>
      <c r="BG242" s="186">
        <f t="shared" si="200"/>
        <v>1</v>
      </c>
      <c r="BH242" s="187">
        <f t="shared" si="212"/>
        <v>1</v>
      </c>
      <c r="BI242" s="187">
        <f t="shared" si="213"/>
        <v>1</v>
      </c>
      <c r="BJ242" s="187" t="str">
        <f t="shared" si="214"/>
        <v>Faible</v>
      </c>
      <c r="BK242" s="187">
        <f t="shared" si="215"/>
        <v>1</v>
      </c>
      <c r="BL242" s="187">
        <f t="shared" si="188"/>
        <v>1</v>
      </c>
      <c r="BM242" s="187">
        <f t="shared" si="189"/>
        <v>0.5</v>
      </c>
      <c r="BN242" s="187">
        <f t="shared" si="190"/>
        <v>1</v>
      </c>
      <c r="BO242" s="186">
        <f t="shared" si="201"/>
        <v>0.5</v>
      </c>
      <c r="BP242" s="188" t="str">
        <f t="shared" si="202"/>
        <v>RISQUE MINIME</v>
      </c>
      <c r="BQ242" s="182">
        <f t="shared" si="191"/>
        <v>0</v>
      </c>
      <c r="BR242" s="182">
        <f t="shared" si="192"/>
        <v>0</v>
      </c>
      <c r="BS242" s="182">
        <f t="shared" si="193"/>
        <v>0</v>
      </c>
      <c r="BT242" s="182">
        <f t="shared" si="194"/>
        <v>0</v>
      </c>
      <c r="BU242" s="182">
        <f t="shared" si="203"/>
        <v>0</v>
      </c>
      <c r="BV242" s="159" t="str">
        <f t="shared" si="207"/>
        <v>NON</v>
      </c>
      <c r="BW242" s="105"/>
      <c r="BX242" s="105"/>
      <c r="BY242" s="105"/>
      <c r="BZ242" s="105"/>
      <c r="CA242" s="105"/>
      <c r="CB242" s="105"/>
      <c r="CC242" s="105"/>
      <c r="CD242" s="105"/>
      <c r="CE242" s="105"/>
      <c r="CF242" s="105"/>
      <c r="CG242" s="105"/>
      <c r="CH242" s="105"/>
      <c r="CI242" s="105"/>
      <c r="CJ242" s="105"/>
      <c r="CK242" s="105"/>
      <c r="CL242" s="105"/>
      <c r="CM242" s="105"/>
      <c r="CN242" s="105"/>
      <c r="CO242" s="105"/>
      <c r="CP242" s="105"/>
      <c r="CQ242" s="105"/>
      <c r="CR242" s="105"/>
      <c r="CS242" s="105"/>
      <c r="CT242" s="105"/>
      <c r="CU242" s="105"/>
      <c r="CV242" s="105"/>
      <c r="CW242" s="105"/>
      <c r="CX242" s="105"/>
      <c r="CY242" s="105"/>
      <c r="CZ242" s="105"/>
      <c r="DA242" s="105"/>
      <c r="DB242" s="105"/>
      <c r="DC242" s="105"/>
      <c r="DD242" s="105"/>
      <c r="DE242" s="105"/>
      <c r="DF242" s="105"/>
      <c r="DG242" s="105"/>
      <c r="DH242" s="105"/>
      <c r="DI242" s="105"/>
      <c r="DJ242" s="105"/>
      <c r="DK242" s="105"/>
      <c r="DL242" s="105"/>
      <c r="DM242" s="105"/>
      <c r="DN242" s="105"/>
      <c r="DO242" s="105"/>
      <c r="DP242" s="105"/>
      <c r="DQ242" s="105"/>
      <c r="DR242" s="105"/>
      <c r="DS242" s="105"/>
      <c r="DT242" s="105"/>
      <c r="DU242" s="105"/>
      <c r="DV242" s="105"/>
      <c r="DW242" s="105"/>
      <c r="DX242" s="105"/>
      <c r="DY242" s="105"/>
      <c r="DZ242" s="105"/>
      <c r="EA242" s="105"/>
      <c r="EB242" s="105"/>
      <c r="EC242" s="105"/>
      <c r="ED242" s="105"/>
      <c r="EE242" s="105"/>
      <c r="EF242" s="105"/>
      <c r="EG242" s="105"/>
      <c r="EH242" s="105"/>
      <c r="EI242" s="105"/>
      <c r="EJ242" s="105"/>
      <c r="EK242" s="105"/>
      <c r="EL242" s="105"/>
      <c r="EM242" s="105"/>
      <c r="EN242" s="105"/>
      <c r="EO242" s="105"/>
      <c r="EP242" s="105"/>
      <c r="EQ242" s="105"/>
      <c r="ER242" s="105"/>
      <c r="ES242" s="105"/>
      <c r="ET242" s="105"/>
      <c r="EU242" s="105"/>
      <c r="EV242" s="105"/>
      <c r="EW242" s="105"/>
      <c r="EX242" s="105"/>
      <c r="EY242" s="105"/>
      <c r="EZ242" s="105"/>
      <c r="FA242" s="105"/>
      <c r="FB242" s="105"/>
      <c r="FC242" s="105"/>
      <c r="FD242" s="105"/>
      <c r="FE242" s="105"/>
      <c r="FF242" s="105"/>
      <c r="FG242" s="105"/>
      <c r="FH242" s="105"/>
      <c r="FI242" s="105"/>
      <c r="FJ242" s="105"/>
      <c r="FK242" s="105"/>
      <c r="FL242" s="105"/>
      <c r="FM242" s="105"/>
      <c r="FN242" s="105"/>
      <c r="FO242" s="105"/>
      <c r="FP242" s="105"/>
      <c r="FQ242" s="105"/>
      <c r="FR242" s="105"/>
      <c r="FS242" s="105"/>
      <c r="FT242" s="105"/>
      <c r="FU242" s="105"/>
      <c r="FV242" s="105"/>
      <c r="FW242" s="105"/>
      <c r="FX242" s="105"/>
      <c r="FY242" s="105"/>
      <c r="FZ242" s="105"/>
      <c r="GA242" s="105"/>
      <c r="GB242" s="105"/>
      <c r="GC242" s="105"/>
      <c r="GD242" s="105"/>
      <c r="GE242" s="105"/>
      <c r="GF242" s="105"/>
      <c r="GG242" s="105"/>
      <c r="GH242" s="105"/>
      <c r="GI242" s="105"/>
      <c r="GJ242" s="105"/>
      <c r="GK242" s="105"/>
      <c r="GL242" s="105"/>
      <c r="GM242" s="105"/>
      <c r="GN242" s="105"/>
      <c r="GO242" s="105"/>
      <c r="GP242" s="105"/>
      <c r="GQ242" s="105"/>
      <c r="GR242" s="105"/>
      <c r="GS242" s="105"/>
      <c r="GT242" s="105"/>
      <c r="GU242" s="105"/>
      <c r="GV242" s="105"/>
      <c r="GW242" s="105"/>
      <c r="GX242" s="105"/>
      <c r="GY242" s="105"/>
      <c r="GZ242" s="105"/>
      <c r="HA242" s="105"/>
      <c r="HB242" s="105"/>
      <c r="HC242" s="105"/>
      <c r="HD242" s="105"/>
      <c r="HE242" s="105"/>
      <c r="HF242" s="105"/>
      <c r="HG242" s="105"/>
      <c r="HH242" s="105"/>
      <c r="HI242" s="105"/>
      <c r="HJ242" s="105"/>
      <c r="HK242" s="105"/>
      <c r="HL242" s="105"/>
      <c r="HM242" s="105"/>
      <c r="HN242" s="105"/>
      <c r="HO242" s="105"/>
      <c r="HP242" s="105"/>
      <c r="HQ242" s="105"/>
      <c r="HR242" s="105"/>
      <c r="HS242" s="105"/>
      <c r="HT242" s="105"/>
      <c r="HU242" s="105"/>
      <c r="HV242" s="105"/>
      <c r="HW242" s="105"/>
      <c r="HX242" s="105"/>
      <c r="HY242" s="105"/>
      <c r="HZ242" s="105"/>
      <c r="IA242" s="105"/>
      <c r="IB242" s="105"/>
    </row>
    <row r="243" spans="1:236" s="116" customFormat="1" ht="26.55" customHeight="1" x14ac:dyDescent="0.25">
      <c r="A243" s="79">
        <v>237</v>
      </c>
      <c r="B243" s="113"/>
      <c r="C243" s="113"/>
      <c r="D243" s="114"/>
      <c r="E243" s="114"/>
      <c r="F243" s="115"/>
      <c r="G243" s="123" t="s">
        <v>77</v>
      </c>
      <c r="H243" s="123" t="s">
        <v>77</v>
      </c>
      <c r="I243" s="123" t="s">
        <v>77</v>
      </c>
      <c r="J243" s="123" t="s">
        <v>77</v>
      </c>
      <c r="K243" s="123" t="s">
        <v>9</v>
      </c>
      <c r="L243" s="116" t="s">
        <v>8</v>
      </c>
      <c r="M243" s="116" t="s">
        <v>8</v>
      </c>
      <c r="N243" s="116" t="s">
        <v>8</v>
      </c>
      <c r="O243" s="116" t="s">
        <v>8</v>
      </c>
      <c r="P243" s="131" t="s">
        <v>77</v>
      </c>
      <c r="Q243" s="124" t="s">
        <v>35</v>
      </c>
      <c r="R243" s="174">
        <v>0</v>
      </c>
      <c r="S243" s="175" t="s">
        <v>59</v>
      </c>
      <c r="T243" s="175" t="s">
        <v>271</v>
      </c>
      <c r="U243" s="176" t="str">
        <f t="shared" si="208"/>
        <v>&lt; 30 mn</v>
      </c>
      <c r="V243" s="177" t="s">
        <v>32</v>
      </c>
      <c r="W243" s="178" t="s">
        <v>112</v>
      </c>
      <c r="X243" s="179">
        <f t="shared" si="165"/>
        <v>0</v>
      </c>
      <c r="Y243" s="179">
        <f t="shared" si="166"/>
        <v>0</v>
      </c>
      <c r="Z243" s="179">
        <f t="shared" si="167"/>
        <v>0</v>
      </c>
      <c r="AA243" s="179">
        <f t="shared" si="168"/>
        <v>0</v>
      </c>
      <c r="AB243" s="179">
        <f t="shared" si="169"/>
        <v>0</v>
      </c>
      <c r="AC243" s="179">
        <f t="shared" si="170"/>
        <v>0</v>
      </c>
      <c r="AD243" s="179">
        <f t="shared" si="171"/>
        <v>0</v>
      </c>
      <c r="AE243" s="179">
        <f t="shared" si="172"/>
        <v>0</v>
      </c>
      <c r="AF243" s="179">
        <f t="shared" si="173"/>
        <v>0</v>
      </c>
      <c r="AG243" s="179">
        <f t="shared" si="174"/>
        <v>0</v>
      </c>
      <c r="AH243" s="179">
        <f t="shared" si="175"/>
        <v>0</v>
      </c>
      <c r="AI243" s="179">
        <f t="shared" si="176"/>
        <v>0</v>
      </c>
      <c r="AJ243" s="180">
        <f t="shared" si="195"/>
        <v>0</v>
      </c>
      <c r="AK243" s="180">
        <f t="shared" si="196"/>
        <v>0</v>
      </c>
      <c r="AL243" s="180" t="str">
        <f t="shared" si="197"/>
        <v>0</v>
      </c>
      <c r="AM243" s="180" t="str">
        <f t="shared" si="204"/>
        <v>0</v>
      </c>
      <c r="AN243" s="180" t="str">
        <f t="shared" si="205"/>
        <v>0</v>
      </c>
      <c r="AO243" s="181" t="str">
        <f t="shared" si="198"/>
        <v>NON</v>
      </c>
      <c r="AP243" s="181" t="str">
        <f t="shared" si="216"/>
        <v>NON</v>
      </c>
      <c r="AQ243" s="181" t="str">
        <f t="shared" si="206"/>
        <v>NON</v>
      </c>
      <c r="AR243" s="181" t="str">
        <f t="shared" si="177"/>
        <v>NON</v>
      </c>
      <c r="AS243" s="182">
        <f t="shared" si="178"/>
        <v>0</v>
      </c>
      <c r="AT243" s="182">
        <f t="shared" si="179"/>
        <v>0</v>
      </c>
      <c r="AU243" s="182">
        <f t="shared" si="180"/>
        <v>0</v>
      </c>
      <c r="AV243" s="182">
        <f t="shared" si="181"/>
        <v>0</v>
      </c>
      <c r="AW243" s="182">
        <f t="shared" si="182"/>
        <v>1</v>
      </c>
      <c r="AX243" s="182">
        <f t="shared" si="183"/>
        <v>1</v>
      </c>
      <c r="AY243" s="182">
        <f t="shared" si="184"/>
        <v>1</v>
      </c>
      <c r="AZ243" s="182">
        <f t="shared" si="185"/>
        <v>1</v>
      </c>
      <c r="BA243" s="182">
        <f t="shared" si="186"/>
        <v>1</v>
      </c>
      <c r="BB243" s="183">
        <f t="shared" si="199"/>
        <v>0</v>
      </c>
      <c r="BC243" s="184">
        <f t="shared" si="209"/>
        <v>11</v>
      </c>
      <c r="BD243" s="184">
        <f t="shared" si="210"/>
        <v>11</v>
      </c>
      <c r="BE243" s="185">
        <f t="shared" si="211"/>
        <v>1</v>
      </c>
      <c r="BF243" s="185">
        <f t="shared" si="187"/>
        <v>1</v>
      </c>
      <c r="BG243" s="186">
        <f t="shared" si="200"/>
        <v>1</v>
      </c>
      <c r="BH243" s="187">
        <f t="shared" si="212"/>
        <v>1</v>
      </c>
      <c r="BI243" s="187">
        <f t="shared" si="213"/>
        <v>1</v>
      </c>
      <c r="BJ243" s="187" t="str">
        <f t="shared" si="214"/>
        <v>Faible</v>
      </c>
      <c r="BK243" s="187">
        <f t="shared" si="215"/>
        <v>1</v>
      </c>
      <c r="BL243" s="187">
        <f t="shared" si="188"/>
        <v>1</v>
      </c>
      <c r="BM243" s="187">
        <f t="shared" si="189"/>
        <v>0.5</v>
      </c>
      <c r="BN243" s="187">
        <f t="shared" si="190"/>
        <v>1</v>
      </c>
      <c r="BO243" s="186">
        <f t="shared" si="201"/>
        <v>0.5</v>
      </c>
      <c r="BP243" s="188" t="str">
        <f t="shared" si="202"/>
        <v>RISQUE MINIME</v>
      </c>
      <c r="BQ243" s="182">
        <f t="shared" si="191"/>
        <v>0</v>
      </c>
      <c r="BR243" s="182">
        <f t="shared" si="192"/>
        <v>0</v>
      </c>
      <c r="BS243" s="182">
        <f t="shared" si="193"/>
        <v>0</v>
      </c>
      <c r="BT243" s="182">
        <f t="shared" si="194"/>
        <v>0</v>
      </c>
      <c r="BU243" s="182">
        <f t="shared" si="203"/>
        <v>0</v>
      </c>
      <c r="BV243" s="159" t="str">
        <f t="shared" si="207"/>
        <v>NON</v>
      </c>
      <c r="BW243" s="105"/>
      <c r="BX243" s="105"/>
      <c r="BY243" s="105"/>
      <c r="BZ243" s="105"/>
      <c r="CA243" s="105"/>
      <c r="CB243" s="105"/>
      <c r="CC243" s="105"/>
      <c r="CD243" s="105"/>
      <c r="CE243" s="105"/>
      <c r="CF243" s="105"/>
      <c r="CG243" s="105"/>
      <c r="CH243" s="105"/>
      <c r="CI243" s="105"/>
      <c r="CJ243" s="105"/>
      <c r="CK243" s="105"/>
      <c r="CL243" s="105"/>
      <c r="CM243" s="105"/>
      <c r="CN243" s="105"/>
      <c r="CO243" s="105"/>
      <c r="CP243" s="105"/>
      <c r="CQ243" s="105"/>
      <c r="CR243" s="105"/>
      <c r="CS243" s="105"/>
      <c r="CT243" s="105"/>
      <c r="CU243" s="105"/>
      <c r="CV243" s="105"/>
      <c r="CW243" s="105"/>
      <c r="CX243" s="105"/>
      <c r="CY243" s="105"/>
      <c r="CZ243" s="105"/>
      <c r="DA243" s="105"/>
      <c r="DB243" s="105"/>
      <c r="DC243" s="105"/>
      <c r="DD243" s="105"/>
      <c r="DE243" s="105"/>
      <c r="DF243" s="105"/>
      <c r="DG243" s="105"/>
      <c r="DH243" s="105"/>
      <c r="DI243" s="105"/>
      <c r="DJ243" s="105"/>
      <c r="DK243" s="105"/>
      <c r="DL243" s="105"/>
      <c r="DM243" s="105"/>
      <c r="DN243" s="105"/>
      <c r="DO243" s="105"/>
      <c r="DP243" s="105"/>
      <c r="DQ243" s="105"/>
      <c r="DR243" s="105"/>
      <c r="DS243" s="105"/>
      <c r="DT243" s="105"/>
      <c r="DU243" s="105"/>
      <c r="DV243" s="105"/>
      <c r="DW243" s="105"/>
      <c r="DX243" s="105"/>
      <c r="DY243" s="105"/>
      <c r="DZ243" s="105"/>
      <c r="EA243" s="105"/>
      <c r="EB243" s="105"/>
      <c r="EC243" s="105"/>
      <c r="ED243" s="105"/>
      <c r="EE243" s="105"/>
      <c r="EF243" s="105"/>
      <c r="EG243" s="105"/>
      <c r="EH243" s="105"/>
      <c r="EI243" s="105"/>
      <c r="EJ243" s="105"/>
      <c r="EK243" s="105"/>
      <c r="EL243" s="105"/>
      <c r="EM243" s="105"/>
      <c r="EN243" s="105"/>
      <c r="EO243" s="105"/>
      <c r="EP243" s="105"/>
      <c r="EQ243" s="105"/>
      <c r="ER243" s="105"/>
      <c r="ES243" s="105"/>
      <c r="ET243" s="105"/>
      <c r="EU243" s="105"/>
      <c r="EV243" s="105"/>
      <c r="EW243" s="105"/>
      <c r="EX243" s="105"/>
      <c r="EY243" s="105"/>
      <c r="EZ243" s="105"/>
      <c r="FA243" s="105"/>
      <c r="FB243" s="105"/>
      <c r="FC243" s="105"/>
      <c r="FD243" s="105"/>
      <c r="FE243" s="105"/>
      <c r="FF243" s="105"/>
      <c r="FG243" s="105"/>
      <c r="FH243" s="105"/>
      <c r="FI243" s="105"/>
      <c r="FJ243" s="105"/>
      <c r="FK243" s="105"/>
      <c r="FL243" s="105"/>
      <c r="FM243" s="105"/>
      <c r="FN243" s="105"/>
      <c r="FO243" s="105"/>
      <c r="FP243" s="105"/>
      <c r="FQ243" s="105"/>
      <c r="FR243" s="105"/>
      <c r="FS243" s="105"/>
      <c r="FT243" s="105"/>
      <c r="FU243" s="105"/>
      <c r="FV243" s="105"/>
      <c r="FW243" s="105"/>
      <c r="FX243" s="105"/>
      <c r="FY243" s="105"/>
      <c r="FZ243" s="105"/>
      <c r="GA243" s="105"/>
      <c r="GB243" s="105"/>
      <c r="GC243" s="105"/>
      <c r="GD243" s="105"/>
      <c r="GE243" s="105"/>
      <c r="GF243" s="105"/>
      <c r="GG243" s="105"/>
      <c r="GH243" s="105"/>
      <c r="GI243" s="105"/>
      <c r="GJ243" s="105"/>
      <c r="GK243" s="105"/>
      <c r="GL243" s="105"/>
      <c r="GM243" s="105"/>
      <c r="GN243" s="105"/>
      <c r="GO243" s="105"/>
      <c r="GP243" s="105"/>
      <c r="GQ243" s="105"/>
      <c r="GR243" s="105"/>
      <c r="GS243" s="105"/>
      <c r="GT243" s="105"/>
      <c r="GU243" s="105"/>
      <c r="GV243" s="105"/>
      <c r="GW243" s="105"/>
      <c r="GX243" s="105"/>
      <c r="GY243" s="105"/>
      <c r="GZ243" s="105"/>
      <c r="HA243" s="105"/>
      <c r="HB243" s="105"/>
      <c r="HC243" s="105"/>
      <c r="HD243" s="105"/>
      <c r="HE243" s="105"/>
      <c r="HF243" s="105"/>
      <c r="HG243" s="105"/>
      <c r="HH243" s="105"/>
      <c r="HI243" s="105"/>
      <c r="HJ243" s="105"/>
      <c r="HK243" s="105"/>
      <c r="HL243" s="105"/>
      <c r="HM243" s="105"/>
      <c r="HN243" s="105"/>
      <c r="HO243" s="105"/>
      <c r="HP243" s="105"/>
      <c r="HQ243" s="105"/>
      <c r="HR243" s="105"/>
      <c r="HS243" s="105"/>
      <c r="HT243" s="105"/>
      <c r="HU243" s="105"/>
      <c r="HV243" s="105"/>
      <c r="HW243" s="105"/>
      <c r="HX243" s="105"/>
      <c r="HY243" s="105"/>
      <c r="HZ243" s="105"/>
      <c r="IA243" s="105"/>
      <c r="IB243" s="105"/>
    </row>
    <row r="244" spans="1:236" s="116" customFormat="1" ht="26.55" customHeight="1" x14ac:dyDescent="0.25">
      <c r="A244" s="79">
        <v>238</v>
      </c>
      <c r="B244" s="113"/>
      <c r="C244" s="113"/>
      <c r="D244" s="114"/>
      <c r="E244" s="114"/>
      <c r="F244" s="115"/>
      <c r="G244" s="123" t="s">
        <v>77</v>
      </c>
      <c r="H244" s="123" t="s">
        <v>77</v>
      </c>
      <c r="I244" s="123" t="s">
        <v>77</v>
      </c>
      <c r="J244" s="123" t="s">
        <v>77</v>
      </c>
      <c r="K244" s="123" t="s">
        <v>9</v>
      </c>
      <c r="L244" s="116" t="s">
        <v>8</v>
      </c>
      <c r="M244" s="116" t="s">
        <v>8</v>
      </c>
      <c r="N244" s="116" t="s">
        <v>8</v>
      </c>
      <c r="O244" s="116" t="s">
        <v>8</v>
      </c>
      <c r="P244" s="131" t="s">
        <v>77</v>
      </c>
      <c r="Q244" s="124" t="s">
        <v>35</v>
      </c>
      <c r="R244" s="174">
        <v>0</v>
      </c>
      <c r="S244" s="175" t="s">
        <v>59</v>
      </c>
      <c r="T244" s="175" t="s">
        <v>271</v>
      </c>
      <c r="U244" s="176" t="str">
        <f t="shared" si="208"/>
        <v>&lt; 30 mn</v>
      </c>
      <c r="V244" s="177" t="s">
        <v>32</v>
      </c>
      <c r="W244" s="178" t="s">
        <v>112</v>
      </c>
      <c r="X244" s="179">
        <f t="shared" si="165"/>
        <v>0</v>
      </c>
      <c r="Y244" s="179">
        <f t="shared" si="166"/>
        <v>0</v>
      </c>
      <c r="Z244" s="179">
        <f t="shared" si="167"/>
        <v>0</v>
      </c>
      <c r="AA244" s="179">
        <f t="shared" si="168"/>
        <v>0</v>
      </c>
      <c r="AB244" s="179">
        <f t="shared" si="169"/>
        <v>0</v>
      </c>
      <c r="AC244" s="179">
        <f t="shared" si="170"/>
        <v>0</v>
      </c>
      <c r="AD244" s="179">
        <f t="shared" si="171"/>
        <v>0</v>
      </c>
      <c r="AE244" s="179">
        <f t="shared" si="172"/>
        <v>0</v>
      </c>
      <c r="AF244" s="179">
        <f t="shared" si="173"/>
        <v>0</v>
      </c>
      <c r="AG244" s="179">
        <f t="shared" si="174"/>
        <v>0</v>
      </c>
      <c r="AH244" s="179">
        <f t="shared" si="175"/>
        <v>0</v>
      </c>
      <c r="AI244" s="179">
        <f t="shared" si="176"/>
        <v>0</v>
      </c>
      <c r="AJ244" s="180">
        <f t="shared" si="195"/>
        <v>0</v>
      </c>
      <c r="AK244" s="180">
        <f t="shared" si="196"/>
        <v>0</v>
      </c>
      <c r="AL244" s="180" t="str">
        <f t="shared" si="197"/>
        <v>0</v>
      </c>
      <c r="AM244" s="180" t="str">
        <f t="shared" si="204"/>
        <v>0</v>
      </c>
      <c r="AN244" s="180" t="str">
        <f t="shared" si="205"/>
        <v>0</v>
      </c>
      <c r="AO244" s="181" t="str">
        <f t="shared" si="198"/>
        <v>NON</v>
      </c>
      <c r="AP244" s="181" t="str">
        <f t="shared" si="216"/>
        <v>NON</v>
      </c>
      <c r="AQ244" s="181" t="str">
        <f t="shared" si="206"/>
        <v>NON</v>
      </c>
      <c r="AR244" s="181" t="str">
        <f t="shared" si="177"/>
        <v>NON</v>
      </c>
      <c r="AS244" s="182">
        <f t="shared" si="178"/>
        <v>0</v>
      </c>
      <c r="AT244" s="182">
        <f t="shared" si="179"/>
        <v>0</v>
      </c>
      <c r="AU244" s="182">
        <f t="shared" si="180"/>
        <v>0</v>
      </c>
      <c r="AV244" s="182">
        <f t="shared" si="181"/>
        <v>0</v>
      </c>
      <c r="AW244" s="182">
        <f t="shared" si="182"/>
        <v>1</v>
      </c>
      <c r="AX244" s="182">
        <f t="shared" si="183"/>
        <v>1</v>
      </c>
      <c r="AY244" s="182">
        <f t="shared" si="184"/>
        <v>1</v>
      </c>
      <c r="AZ244" s="182">
        <f t="shared" si="185"/>
        <v>1</v>
      </c>
      <c r="BA244" s="182">
        <f t="shared" si="186"/>
        <v>1</v>
      </c>
      <c r="BB244" s="183">
        <f t="shared" si="199"/>
        <v>0</v>
      </c>
      <c r="BC244" s="184">
        <f t="shared" si="209"/>
        <v>11</v>
      </c>
      <c r="BD244" s="184">
        <f t="shared" si="210"/>
        <v>11</v>
      </c>
      <c r="BE244" s="185">
        <f t="shared" si="211"/>
        <v>1</v>
      </c>
      <c r="BF244" s="185">
        <f t="shared" si="187"/>
        <v>1</v>
      </c>
      <c r="BG244" s="186">
        <f t="shared" si="200"/>
        <v>1</v>
      </c>
      <c r="BH244" s="187">
        <f t="shared" si="212"/>
        <v>1</v>
      </c>
      <c r="BI244" s="187">
        <f t="shared" si="213"/>
        <v>1</v>
      </c>
      <c r="BJ244" s="187" t="str">
        <f t="shared" si="214"/>
        <v>Faible</v>
      </c>
      <c r="BK244" s="187">
        <f t="shared" si="215"/>
        <v>1</v>
      </c>
      <c r="BL244" s="187">
        <f t="shared" si="188"/>
        <v>1</v>
      </c>
      <c r="BM244" s="187">
        <f t="shared" si="189"/>
        <v>0.5</v>
      </c>
      <c r="BN244" s="187">
        <f t="shared" si="190"/>
        <v>1</v>
      </c>
      <c r="BO244" s="186">
        <f t="shared" si="201"/>
        <v>0.5</v>
      </c>
      <c r="BP244" s="188" t="str">
        <f t="shared" si="202"/>
        <v>RISQUE MINIME</v>
      </c>
      <c r="BQ244" s="182">
        <f t="shared" si="191"/>
        <v>0</v>
      </c>
      <c r="BR244" s="182">
        <f t="shared" si="192"/>
        <v>0</v>
      </c>
      <c r="BS244" s="182">
        <f t="shared" si="193"/>
        <v>0</v>
      </c>
      <c r="BT244" s="182">
        <f t="shared" si="194"/>
        <v>0</v>
      </c>
      <c r="BU244" s="182">
        <f t="shared" si="203"/>
        <v>0</v>
      </c>
      <c r="BV244" s="159" t="str">
        <f t="shared" si="207"/>
        <v>NON</v>
      </c>
      <c r="BW244" s="105"/>
      <c r="BX244" s="105"/>
      <c r="BY244" s="105"/>
      <c r="BZ244" s="105"/>
      <c r="CA244" s="105"/>
      <c r="CB244" s="105"/>
      <c r="CC244" s="105"/>
      <c r="CD244" s="105"/>
      <c r="CE244" s="105"/>
      <c r="CF244" s="105"/>
      <c r="CG244" s="105"/>
      <c r="CH244" s="105"/>
      <c r="CI244" s="105"/>
      <c r="CJ244" s="105"/>
      <c r="CK244" s="105"/>
      <c r="CL244" s="105"/>
      <c r="CM244" s="105"/>
      <c r="CN244" s="105"/>
      <c r="CO244" s="105"/>
      <c r="CP244" s="105"/>
      <c r="CQ244" s="105"/>
      <c r="CR244" s="105"/>
      <c r="CS244" s="105"/>
      <c r="CT244" s="105"/>
      <c r="CU244" s="105"/>
      <c r="CV244" s="105"/>
      <c r="CW244" s="105"/>
      <c r="CX244" s="105"/>
      <c r="CY244" s="105"/>
      <c r="CZ244" s="105"/>
      <c r="DA244" s="105"/>
      <c r="DB244" s="105"/>
      <c r="DC244" s="105"/>
      <c r="DD244" s="105"/>
      <c r="DE244" s="105"/>
      <c r="DF244" s="105"/>
      <c r="DG244" s="105"/>
      <c r="DH244" s="105"/>
      <c r="DI244" s="105"/>
      <c r="DJ244" s="105"/>
      <c r="DK244" s="105"/>
      <c r="DL244" s="105"/>
      <c r="DM244" s="105"/>
      <c r="DN244" s="105"/>
      <c r="DO244" s="105"/>
      <c r="DP244" s="105"/>
      <c r="DQ244" s="105"/>
      <c r="DR244" s="105"/>
      <c r="DS244" s="105"/>
      <c r="DT244" s="105"/>
      <c r="DU244" s="105"/>
      <c r="DV244" s="105"/>
      <c r="DW244" s="105"/>
      <c r="DX244" s="105"/>
      <c r="DY244" s="105"/>
      <c r="DZ244" s="105"/>
      <c r="EA244" s="105"/>
      <c r="EB244" s="105"/>
      <c r="EC244" s="105"/>
      <c r="ED244" s="105"/>
      <c r="EE244" s="105"/>
      <c r="EF244" s="105"/>
      <c r="EG244" s="105"/>
      <c r="EH244" s="105"/>
      <c r="EI244" s="105"/>
      <c r="EJ244" s="105"/>
      <c r="EK244" s="105"/>
      <c r="EL244" s="105"/>
      <c r="EM244" s="105"/>
      <c r="EN244" s="105"/>
      <c r="EO244" s="105"/>
      <c r="EP244" s="105"/>
      <c r="EQ244" s="105"/>
      <c r="ER244" s="105"/>
      <c r="ES244" s="105"/>
      <c r="ET244" s="105"/>
      <c r="EU244" s="105"/>
      <c r="EV244" s="105"/>
      <c r="EW244" s="105"/>
      <c r="EX244" s="105"/>
      <c r="EY244" s="105"/>
      <c r="EZ244" s="105"/>
      <c r="FA244" s="105"/>
      <c r="FB244" s="105"/>
      <c r="FC244" s="105"/>
      <c r="FD244" s="105"/>
      <c r="FE244" s="105"/>
      <c r="FF244" s="105"/>
      <c r="FG244" s="105"/>
      <c r="FH244" s="105"/>
      <c r="FI244" s="105"/>
      <c r="FJ244" s="105"/>
      <c r="FK244" s="105"/>
      <c r="FL244" s="105"/>
      <c r="FM244" s="105"/>
      <c r="FN244" s="105"/>
      <c r="FO244" s="105"/>
      <c r="FP244" s="105"/>
      <c r="FQ244" s="105"/>
      <c r="FR244" s="105"/>
      <c r="FS244" s="105"/>
      <c r="FT244" s="105"/>
      <c r="FU244" s="105"/>
      <c r="FV244" s="105"/>
      <c r="FW244" s="105"/>
      <c r="FX244" s="105"/>
      <c r="FY244" s="105"/>
      <c r="FZ244" s="105"/>
      <c r="GA244" s="105"/>
      <c r="GB244" s="105"/>
      <c r="GC244" s="105"/>
      <c r="GD244" s="105"/>
      <c r="GE244" s="105"/>
      <c r="GF244" s="105"/>
      <c r="GG244" s="105"/>
      <c r="GH244" s="105"/>
      <c r="GI244" s="105"/>
      <c r="GJ244" s="105"/>
      <c r="GK244" s="105"/>
      <c r="GL244" s="105"/>
      <c r="GM244" s="105"/>
      <c r="GN244" s="105"/>
      <c r="GO244" s="105"/>
      <c r="GP244" s="105"/>
      <c r="GQ244" s="105"/>
      <c r="GR244" s="105"/>
      <c r="GS244" s="105"/>
      <c r="GT244" s="105"/>
      <c r="GU244" s="105"/>
      <c r="GV244" s="105"/>
      <c r="GW244" s="105"/>
      <c r="GX244" s="105"/>
      <c r="GY244" s="105"/>
      <c r="GZ244" s="105"/>
      <c r="HA244" s="105"/>
      <c r="HB244" s="105"/>
      <c r="HC244" s="105"/>
      <c r="HD244" s="105"/>
      <c r="HE244" s="105"/>
      <c r="HF244" s="105"/>
      <c r="HG244" s="105"/>
      <c r="HH244" s="105"/>
      <c r="HI244" s="105"/>
      <c r="HJ244" s="105"/>
      <c r="HK244" s="105"/>
      <c r="HL244" s="105"/>
      <c r="HM244" s="105"/>
      <c r="HN244" s="105"/>
      <c r="HO244" s="105"/>
      <c r="HP244" s="105"/>
      <c r="HQ244" s="105"/>
      <c r="HR244" s="105"/>
      <c r="HS244" s="105"/>
      <c r="HT244" s="105"/>
      <c r="HU244" s="105"/>
      <c r="HV244" s="105"/>
      <c r="HW244" s="105"/>
      <c r="HX244" s="105"/>
      <c r="HY244" s="105"/>
      <c r="HZ244" s="105"/>
      <c r="IA244" s="105"/>
      <c r="IB244" s="105"/>
    </row>
    <row r="245" spans="1:236" s="116" customFormat="1" ht="26.55" customHeight="1" x14ac:dyDescent="0.25">
      <c r="A245" s="79">
        <v>239</v>
      </c>
      <c r="B245" s="113"/>
      <c r="C245" s="113"/>
      <c r="D245" s="114"/>
      <c r="E245" s="114"/>
      <c r="F245" s="115"/>
      <c r="G245" s="123" t="s">
        <v>77</v>
      </c>
      <c r="H245" s="123" t="s">
        <v>77</v>
      </c>
      <c r="I245" s="123" t="s">
        <v>77</v>
      </c>
      <c r="J245" s="123" t="s">
        <v>77</v>
      </c>
      <c r="K245" s="123" t="s">
        <v>9</v>
      </c>
      <c r="L245" s="116" t="s">
        <v>8</v>
      </c>
      <c r="M245" s="116" t="s">
        <v>8</v>
      </c>
      <c r="N245" s="116" t="s">
        <v>8</v>
      </c>
      <c r="O245" s="116" t="s">
        <v>8</v>
      </c>
      <c r="P245" s="131" t="s">
        <v>77</v>
      </c>
      <c r="Q245" s="124" t="s">
        <v>35</v>
      </c>
      <c r="R245" s="174">
        <v>0</v>
      </c>
      <c r="S245" s="175" t="s">
        <v>59</v>
      </c>
      <c r="T245" s="175" t="s">
        <v>271</v>
      </c>
      <c r="U245" s="176" t="str">
        <f t="shared" si="208"/>
        <v>&lt; 30 mn</v>
      </c>
      <c r="V245" s="177" t="s">
        <v>32</v>
      </c>
      <c r="W245" s="178" t="s">
        <v>112</v>
      </c>
      <c r="X245" s="179">
        <f t="shared" si="165"/>
        <v>0</v>
      </c>
      <c r="Y245" s="179">
        <f t="shared" si="166"/>
        <v>0</v>
      </c>
      <c r="Z245" s="179">
        <f t="shared" si="167"/>
        <v>0</v>
      </c>
      <c r="AA245" s="179">
        <f t="shared" si="168"/>
        <v>0</v>
      </c>
      <c r="AB245" s="179">
        <f t="shared" si="169"/>
        <v>0</v>
      </c>
      <c r="AC245" s="179">
        <f t="shared" si="170"/>
        <v>0</v>
      </c>
      <c r="AD245" s="179">
        <f t="shared" si="171"/>
        <v>0</v>
      </c>
      <c r="AE245" s="179">
        <f t="shared" si="172"/>
        <v>0</v>
      </c>
      <c r="AF245" s="179">
        <f t="shared" si="173"/>
        <v>0</v>
      </c>
      <c r="AG245" s="179">
        <f t="shared" si="174"/>
        <v>0</v>
      </c>
      <c r="AH245" s="179">
        <f t="shared" si="175"/>
        <v>0</v>
      </c>
      <c r="AI245" s="179">
        <f t="shared" si="176"/>
        <v>0</v>
      </c>
      <c r="AJ245" s="180">
        <f t="shared" si="195"/>
        <v>0</v>
      </c>
      <c r="AK245" s="180">
        <f t="shared" si="196"/>
        <v>0</v>
      </c>
      <c r="AL245" s="180" t="str">
        <f t="shared" si="197"/>
        <v>0</v>
      </c>
      <c r="AM245" s="180" t="str">
        <f t="shared" si="204"/>
        <v>0</v>
      </c>
      <c r="AN245" s="180" t="str">
        <f t="shared" si="205"/>
        <v>0</v>
      </c>
      <c r="AO245" s="181" t="str">
        <f t="shared" si="198"/>
        <v>NON</v>
      </c>
      <c r="AP245" s="181" t="str">
        <f t="shared" si="216"/>
        <v>NON</v>
      </c>
      <c r="AQ245" s="181" t="str">
        <f t="shared" si="206"/>
        <v>NON</v>
      </c>
      <c r="AR245" s="181" t="str">
        <f t="shared" si="177"/>
        <v>NON</v>
      </c>
      <c r="AS245" s="182">
        <f t="shared" si="178"/>
        <v>0</v>
      </c>
      <c r="AT245" s="182">
        <f t="shared" si="179"/>
        <v>0</v>
      </c>
      <c r="AU245" s="182">
        <f t="shared" si="180"/>
        <v>0</v>
      </c>
      <c r="AV245" s="182">
        <f t="shared" si="181"/>
        <v>0</v>
      </c>
      <c r="AW245" s="182">
        <f t="shared" si="182"/>
        <v>1</v>
      </c>
      <c r="AX245" s="182">
        <f t="shared" si="183"/>
        <v>1</v>
      </c>
      <c r="AY245" s="182">
        <f t="shared" si="184"/>
        <v>1</v>
      </c>
      <c r="AZ245" s="182">
        <f t="shared" si="185"/>
        <v>1</v>
      </c>
      <c r="BA245" s="182">
        <f t="shared" si="186"/>
        <v>1</v>
      </c>
      <c r="BB245" s="183">
        <f t="shared" si="199"/>
        <v>0</v>
      </c>
      <c r="BC245" s="184">
        <f t="shared" si="209"/>
        <v>11</v>
      </c>
      <c r="BD245" s="184">
        <f t="shared" si="210"/>
        <v>11</v>
      </c>
      <c r="BE245" s="185">
        <f t="shared" si="211"/>
        <v>1</v>
      </c>
      <c r="BF245" s="185">
        <f t="shared" si="187"/>
        <v>1</v>
      </c>
      <c r="BG245" s="186">
        <f t="shared" si="200"/>
        <v>1</v>
      </c>
      <c r="BH245" s="187">
        <f t="shared" si="212"/>
        <v>1</v>
      </c>
      <c r="BI245" s="187">
        <f t="shared" si="213"/>
        <v>1</v>
      </c>
      <c r="BJ245" s="187" t="str">
        <f t="shared" si="214"/>
        <v>Faible</v>
      </c>
      <c r="BK245" s="187">
        <f t="shared" si="215"/>
        <v>1</v>
      </c>
      <c r="BL245" s="187">
        <f t="shared" si="188"/>
        <v>1</v>
      </c>
      <c r="BM245" s="187">
        <f t="shared" si="189"/>
        <v>0.5</v>
      </c>
      <c r="BN245" s="187">
        <f t="shared" si="190"/>
        <v>1</v>
      </c>
      <c r="BO245" s="186">
        <f t="shared" si="201"/>
        <v>0.5</v>
      </c>
      <c r="BP245" s="188" t="str">
        <f t="shared" si="202"/>
        <v>RISQUE MINIME</v>
      </c>
      <c r="BQ245" s="182">
        <f t="shared" si="191"/>
        <v>0</v>
      </c>
      <c r="BR245" s="182">
        <f t="shared" si="192"/>
        <v>0</v>
      </c>
      <c r="BS245" s="182">
        <f t="shared" si="193"/>
        <v>0</v>
      </c>
      <c r="BT245" s="182">
        <f t="shared" si="194"/>
        <v>0</v>
      </c>
      <c r="BU245" s="182">
        <f t="shared" si="203"/>
        <v>0</v>
      </c>
      <c r="BV245" s="159" t="str">
        <f t="shared" si="207"/>
        <v>NON</v>
      </c>
      <c r="BW245" s="105"/>
      <c r="BX245" s="105"/>
      <c r="BY245" s="105"/>
      <c r="BZ245" s="105"/>
      <c r="CA245" s="105"/>
      <c r="CB245" s="105"/>
      <c r="CC245" s="105"/>
      <c r="CD245" s="105"/>
      <c r="CE245" s="105"/>
      <c r="CF245" s="105"/>
      <c r="CG245" s="105"/>
      <c r="CH245" s="105"/>
      <c r="CI245" s="105"/>
      <c r="CJ245" s="105"/>
      <c r="CK245" s="105"/>
      <c r="CL245" s="105"/>
      <c r="CM245" s="105"/>
      <c r="CN245" s="105"/>
      <c r="CO245" s="105"/>
      <c r="CP245" s="105"/>
      <c r="CQ245" s="105"/>
      <c r="CR245" s="105"/>
      <c r="CS245" s="105"/>
      <c r="CT245" s="105"/>
      <c r="CU245" s="105"/>
      <c r="CV245" s="105"/>
      <c r="CW245" s="105"/>
      <c r="CX245" s="105"/>
      <c r="CY245" s="105"/>
      <c r="CZ245" s="105"/>
      <c r="DA245" s="105"/>
      <c r="DB245" s="105"/>
      <c r="DC245" s="105"/>
      <c r="DD245" s="105"/>
      <c r="DE245" s="105"/>
      <c r="DF245" s="105"/>
      <c r="DG245" s="105"/>
      <c r="DH245" s="105"/>
      <c r="DI245" s="105"/>
      <c r="DJ245" s="105"/>
      <c r="DK245" s="105"/>
      <c r="DL245" s="105"/>
      <c r="DM245" s="105"/>
      <c r="DN245" s="105"/>
      <c r="DO245" s="105"/>
      <c r="DP245" s="105"/>
      <c r="DQ245" s="105"/>
      <c r="DR245" s="105"/>
      <c r="DS245" s="105"/>
      <c r="DT245" s="105"/>
      <c r="DU245" s="105"/>
      <c r="DV245" s="105"/>
      <c r="DW245" s="105"/>
      <c r="DX245" s="105"/>
      <c r="DY245" s="105"/>
      <c r="DZ245" s="105"/>
      <c r="EA245" s="105"/>
      <c r="EB245" s="105"/>
      <c r="EC245" s="105"/>
      <c r="ED245" s="105"/>
      <c r="EE245" s="105"/>
      <c r="EF245" s="105"/>
      <c r="EG245" s="105"/>
      <c r="EH245" s="105"/>
      <c r="EI245" s="105"/>
      <c r="EJ245" s="105"/>
      <c r="EK245" s="105"/>
      <c r="EL245" s="105"/>
      <c r="EM245" s="105"/>
      <c r="EN245" s="105"/>
      <c r="EO245" s="105"/>
      <c r="EP245" s="105"/>
      <c r="EQ245" s="105"/>
      <c r="ER245" s="105"/>
      <c r="ES245" s="105"/>
      <c r="ET245" s="105"/>
      <c r="EU245" s="105"/>
      <c r="EV245" s="105"/>
      <c r="EW245" s="105"/>
      <c r="EX245" s="105"/>
      <c r="EY245" s="105"/>
      <c r="EZ245" s="105"/>
      <c r="FA245" s="105"/>
      <c r="FB245" s="105"/>
      <c r="FC245" s="105"/>
      <c r="FD245" s="105"/>
      <c r="FE245" s="105"/>
      <c r="FF245" s="105"/>
      <c r="FG245" s="105"/>
      <c r="FH245" s="105"/>
      <c r="FI245" s="105"/>
      <c r="FJ245" s="105"/>
      <c r="FK245" s="105"/>
      <c r="FL245" s="105"/>
      <c r="FM245" s="105"/>
      <c r="FN245" s="105"/>
      <c r="FO245" s="105"/>
      <c r="FP245" s="105"/>
      <c r="FQ245" s="105"/>
      <c r="FR245" s="105"/>
      <c r="FS245" s="105"/>
      <c r="FT245" s="105"/>
      <c r="FU245" s="105"/>
      <c r="FV245" s="105"/>
      <c r="FW245" s="105"/>
      <c r="FX245" s="105"/>
      <c r="FY245" s="105"/>
      <c r="FZ245" s="105"/>
      <c r="GA245" s="105"/>
      <c r="GB245" s="105"/>
      <c r="GC245" s="105"/>
      <c r="GD245" s="105"/>
      <c r="GE245" s="105"/>
      <c r="GF245" s="105"/>
      <c r="GG245" s="105"/>
      <c r="GH245" s="105"/>
      <c r="GI245" s="105"/>
      <c r="GJ245" s="105"/>
      <c r="GK245" s="105"/>
      <c r="GL245" s="105"/>
      <c r="GM245" s="105"/>
      <c r="GN245" s="105"/>
      <c r="GO245" s="105"/>
      <c r="GP245" s="105"/>
      <c r="GQ245" s="105"/>
      <c r="GR245" s="105"/>
      <c r="GS245" s="105"/>
      <c r="GT245" s="105"/>
      <c r="GU245" s="105"/>
      <c r="GV245" s="105"/>
      <c r="GW245" s="105"/>
      <c r="GX245" s="105"/>
      <c r="GY245" s="105"/>
      <c r="GZ245" s="105"/>
      <c r="HA245" s="105"/>
      <c r="HB245" s="105"/>
      <c r="HC245" s="105"/>
      <c r="HD245" s="105"/>
      <c r="HE245" s="105"/>
      <c r="HF245" s="105"/>
      <c r="HG245" s="105"/>
      <c r="HH245" s="105"/>
      <c r="HI245" s="105"/>
      <c r="HJ245" s="105"/>
      <c r="HK245" s="105"/>
      <c r="HL245" s="105"/>
      <c r="HM245" s="105"/>
      <c r="HN245" s="105"/>
      <c r="HO245" s="105"/>
      <c r="HP245" s="105"/>
      <c r="HQ245" s="105"/>
      <c r="HR245" s="105"/>
      <c r="HS245" s="105"/>
      <c r="HT245" s="105"/>
      <c r="HU245" s="105"/>
      <c r="HV245" s="105"/>
      <c r="HW245" s="105"/>
      <c r="HX245" s="105"/>
      <c r="HY245" s="105"/>
      <c r="HZ245" s="105"/>
      <c r="IA245" s="105"/>
      <c r="IB245" s="105"/>
    </row>
    <row r="246" spans="1:236" s="116" customFormat="1" ht="26.55" customHeight="1" x14ac:dyDescent="0.25">
      <c r="A246" s="79">
        <v>240</v>
      </c>
      <c r="B246" s="113"/>
      <c r="C246" s="113"/>
      <c r="D246" s="114"/>
      <c r="E246" s="114"/>
      <c r="F246" s="115"/>
      <c r="G246" s="123" t="s">
        <v>77</v>
      </c>
      <c r="H246" s="123" t="s">
        <v>77</v>
      </c>
      <c r="I246" s="123" t="s">
        <v>77</v>
      </c>
      <c r="J246" s="123" t="s">
        <v>77</v>
      </c>
      <c r="K246" s="123" t="s">
        <v>9</v>
      </c>
      <c r="L246" s="116" t="s">
        <v>8</v>
      </c>
      <c r="M246" s="116" t="s">
        <v>8</v>
      </c>
      <c r="N246" s="116" t="s">
        <v>8</v>
      </c>
      <c r="O246" s="116" t="s">
        <v>8</v>
      </c>
      <c r="P246" s="131" t="s">
        <v>77</v>
      </c>
      <c r="Q246" s="124" t="s">
        <v>35</v>
      </c>
      <c r="R246" s="174">
        <v>0</v>
      </c>
      <c r="S246" s="175" t="s">
        <v>59</v>
      </c>
      <c r="T246" s="175" t="s">
        <v>271</v>
      </c>
      <c r="U246" s="176" t="str">
        <f t="shared" si="208"/>
        <v>&lt; 30 mn</v>
      </c>
      <c r="V246" s="177" t="s">
        <v>32</v>
      </c>
      <c r="W246" s="178" t="s">
        <v>112</v>
      </c>
      <c r="X246" s="179">
        <f t="shared" si="165"/>
        <v>0</v>
      </c>
      <c r="Y246" s="179">
        <f t="shared" si="166"/>
        <v>0</v>
      </c>
      <c r="Z246" s="179">
        <f t="shared" si="167"/>
        <v>0</v>
      </c>
      <c r="AA246" s="179">
        <f t="shared" si="168"/>
        <v>0</v>
      </c>
      <c r="AB246" s="179">
        <f t="shared" si="169"/>
        <v>0</v>
      </c>
      <c r="AC246" s="179">
        <f t="shared" si="170"/>
        <v>0</v>
      </c>
      <c r="AD246" s="179">
        <f t="shared" si="171"/>
        <v>0</v>
      </c>
      <c r="AE246" s="179">
        <f t="shared" si="172"/>
        <v>0</v>
      </c>
      <c r="AF246" s="179">
        <f t="shared" si="173"/>
        <v>0</v>
      </c>
      <c r="AG246" s="179">
        <f t="shared" si="174"/>
        <v>0</v>
      </c>
      <c r="AH246" s="179">
        <f t="shared" si="175"/>
        <v>0</v>
      </c>
      <c r="AI246" s="179">
        <f t="shared" si="176"/>
        <v>0</v>
      </c>
      <c r="AJ246" s="180">
        <f t="shared" si="195"/>
        <v>0</v>
      </c>
      <c r="AK246" s="180">
        <f t="shared" si="196"/>
        <v>0</v>
      </c>
      <c r="AL246" s="180" t="str">
        <f t="shared" si="197"/>
        <v>0</v>
      </c>
      <c r="AM246" s="180" t="str">
        <f t="shared" si="204"/>
        <v>0</v>
      </c>
      <c r="AN246" s="180" t="str">
        <f t="shared" si="205"/>
        <v>0</v>
      </c>
      <c r="AO246" s="181" t="str">
        <f t="shared" si="198"/>
        <v>NON</v>
      </c>
      <c r="AP246" s="181" t="str">
        <f t="shared" si="216"/>
        <v>NON</v>
      </c>
      <c r="AQ246" s="181" t="str">
        <f t="shared" si="206"/>
        <v>NON</v>
      </c>
      <c r="AR246" s="181" t="str">
        <f t="shared" si="177"/>
        <v>NON</v>
      </c>
      <c r="AS246" s="182">
        <f t="shared" si="178"/>
        <v>0</v>
      </c>
      <c r="AT246" s="182">
        <f t="shared" si="179"/>
        <v>0</v>
      </c>
      <c r="AU246" s="182">
        <f t="shared" si="180"/>
        <v>0</v>
      </c>
      <c r="AV246" s="182">
        <f t="shared" si="181"/>
        <v>0</v>
      </c>
      <c r="AW246" s="182">
        <f t="shared" si="182"/>
        <v>1</v>
      </c>
      <c r="AX246" s="182">
        <f t="shared" si="183"/>
        <v>1</v>
      </c>
      <c r="AY246" s="182">
        <f t="shared" si="184"/>
        <v>1</v>
      </c>
      <c r="AZ246" s="182">
        <f t="shared" si="185"/>
        <v>1</v>
      </c>
      <c r="BA246" s="182">
        <f t="shared" si="186"/>
        <v>1</v>
      </c>
      <c r="BB246" s="183">
        <f t="shared" si="199"/>
        <v>0</v>
      </c>
      <c r="BC246" s="184">
        <f t="shared" si="209"/>
        <v>11</v>
      </c>
      <c r="BD246" s="184">
        <f t="shared" si="210"/>
        <v>11</v>
      </c>
      <c r="BE246" s="185">
        <f t="shared" si="211"/>
        <v>1</v>
      </c>
      <c r="BF246" s="185">
        <f t="shared" si="187"/>
        <v>1</v>
      </c>
      <c r="BG246" s="186">
        <f t="shared" si="200"/>
        <v>1</v>
      </c>
      <c r="BH246" s="187">
        <f t="shared" si="212"/>
        <v>1</v>
      </c>
      <c r="BI246" s="187">
        <f t="shared" si="213"/>
        <v>1</v>
      </c>
      <c r="BJ246" s="187" t="str">
        <f t="shared" si="214"/>
        <v>Faible</v>
      </c>
      <c r="BK246" s="187">
        <f t="shared" si="215"/>
        <v>1</v>
      </c>
      <c r="BL246" s="187">
        <f t="shared" si="188"/>
        <v>1</v>
      </c>
      <c r="BM246" s="187">
        <f t="shared" si="189"/>
        <v>0.5</v>
      </c>
      <c r="BN246" s="187">
        <f t="shared" si="190"/>
        <v>1</v>
      </c>
      <c r="BO246" s="186">
        <f t="shared" si="201"/>
        <v>0.5</v>
      </c>
      <c r="BP246" s="188" t="str">
        <f t="shared" si="202"/>
        <v>RISQUE MINIME</v>
      </c>
      <c r="BQ246" s="182">
        <f t="shared" si="191"/>
        <v>0</v>
      </c>
      <c r="BR246" s="182">
        <f t="shared" si="192"/>
        <v>0</v>
      </c>
      <c r="BS246" s="182">
        <f t="shared" si="193"/>
        <v>0</v>
      </c>
      <c r="BT246" s="182">
        <f t="shared" si="194"/>
        <v>0</v>
      </c>
      <c r="BU246" s="182">
        <f t="shared" si="203"/>
        <v>0</v>
      </c>
      <c r="BV246" s="159" t="str">
        <f t="shared" si="207"/>
        <v>NON</v>
      </c>
      <c r="BW246" s="105"/>
      <c r="BX246" s="105"/>
      <c r="BY246" s="105"/>
      <c r="BZ246" s="105"/>
      <c r="CA246" s="105"/>
      <c r="CB246" s="105"/>
      <c r="CC246" s="105"/>
      <c r="CD246" s="105"/>
      <c r="CE246" s="105"/>
      <c r="CF246" s="105"/>
      <c r="CG246" s="105"/>
      <c r="CH246" s="105"/>
      <c r="CI246" s="105"/>
      <c r="CJ246" s="105"/>
      <c r="CK246" s="105"/>
      <c r="CL246" s="105"/>
      <c r="CM246" s="105"/>
      <c r="CN246" s="105"/>
      <c r="CO246" s="105"/>
      <c r="CP246" s="105"/>
      <c r="CQ246" s="105"/>
      <c r="CR246" s="105"/>
      <c r="CS246" s="105"/>
      <c r="CT246" s="105"/>
      <c r="CU246" s="105"/>
      <c r="CV246" s="105"/>
      <c r="CW246" s="105"/>
      <c r="CX246" s="105"/>
      <c r="CY246" s="105"/>
      <c r="CZ246" s="105"/>
      <c r="DA246" s="105"/>
      <c r="DB246" s="105"/>
      <c r="DC246" s="105"/>
      <c r="DD246" s="105"/>
      <c r="DE246" s="105"/>
      <c r="DF246" s="105"/>
      <c r="DG246" s="105"/>
      <c r="DH246" s="105"/>
      <c r="DI246" s="105"/>
      <c r="DJ246" s="105"/>
      <c r="DK246" s="105"/>
      <c r="DL246" s="105"/>
      <c r="DM246" s="105"/>
      <c r="DN246" s="105"/>
      <c r="DO246" s="105"/>
      <c r="DP246" s="105"/>
      <c r="DQ246" s="105"/>
      <c r="DR246" s="105"/>
      <c r="DS246" s="105"/>
      <c r="DT246" s="105"/>
      <c r="DU246" s="105"/>
      <c r="DV246" s="105"/>
      <c r="DW246" s="105"/>
      <c r="DX246" s="105"/>
      <c r="DY246" s="105"/>
      <c r="DZ246" s="105"/>
      <c r="EA246" s="105"/>
      <c r="EB246" s="105"/>
      <c r="EC246" s="105"/>
      <c r="ED246" s="105"/>
      <c r="EE246" s="105"/>
      <c r="EF246" s="105"/>
      <c r="EG246" s="105"/>
      <c r="EH246" s="105"/>
      <c r="EI246" s="105"/>
      <c r="EJ246" s="105"/>
      <c r="EK246" s="105"/>
      <c r="EL246" s="105"/>
      <c r="EM246" s="105"/>
      <c r="EN246" s="105"/>
      <c r="EO246" s="105"/>
      <c r="EP246" s="105"/>
      <c r="EQ246" s="105"/>
      <c r="ER246" s="105"/>
      <c r="ES246" s="105"/>
      <c r="ET246" s="105"/>
      <c r="EU246" s="105"/>
      <c r="EV246" s="105"/>
      <c r="EW246" s="105"/>
      <c r="EX246" s="105"/>
      <c r="EY246" s="105"/>
      <c r="EZ246" s="105"/>
      <c r="FA246" s="105"/>
      <c r="FB246" s="105"/>
      <c r="FC246" s="105"/>
      <c r="FD246" s="105"/>
      <c r="FE246" s="105"/>
      <c r="FF246" s="105"/>
      <c r="FG246" s="105"/>
      <c r="FH246" s="105"/>
      <c r="FI246" s="105"/>
      <c r="FJ246" s="105"/>
      <c r="FK246" s="105"/>
      <c r="FL246" s="105"/>
      <c r="FM246" s="105"/>
      <c r="FN246" s="105"/>
      <c r="FO246" s="105"/>
      <c r="FP246" s="105"/>
      <c r="FQ246" s="105"/>
      <c r="FR246" s="105"/>
      <c r="FS246" s="105"/>
      <c r="FT246" s="105"/>
      <c r="FU246" s="105"/>
      <c r="FV246" s="105"/>
      <c r="FW246" s="105"/>
      <c r="FX246" s="105"/>
      <c r="FY246" s="105"/>
      <c r="FZ246" s="105"/>
      <c r="GA246" s="105"/>
      <c r="GB246" s="105"/>
      <c r="GC246" s="105"/>
      <c r="GD246" s="105"/>
      <c r="GE246" s="105"/>
      <c r="GF246" s="105"/>
      <c r="GG246" s="105"/>
      <c r="GH246" s="105"/>
      <c r="GI246" s="105"/>
      <c r="GJ246" s="105"/>
      <c r="GK246" s="105"/>
      <c r="GL246" s="105"/>
      <c r="GM246" s="105"/>
      <c r="GN246" s="105"/>
      <c r="GO246" s="105"/>
      <c r="GP246" s="105"/>
      <c r="GQ246" s="105"/>
      <c r="GR246" s="105"/>
      <c r="GS246" s="105"/>
      <c r="GT246" s="105"/>
      <c r="GU246" s="105"/>
      <c r="GV246" s="105"/>
      <c r="GW246" s="105"/>
      <c r="GX246" s="105"/>
      <c r="GY246" s="105"/>
      <c r="GZ246" s="105"/>
      <c r="HA246" s="105"/>
      <c r="HB246" s="105"/>
      <c r="HC246" s="105"/>
      <c r="HD246" s="105"/>
      <c r="HE246" s="105"/>
      <c r="HF246" s="105"/>
      <c r="HG246" s="105"/>
      <c r="HH246" s="105"/>
      <c r="HI246" s="105"/>
      <c r="HJ246" s="105"/>
      <c r="HK246" s="105"/>
      <c r="HL246" s="105"/>
      <c r="HM246" s="105"/>
      <c r="HN246" s="105"/>
      <c r="HO246" s="105"/>
      <c r="HP246" s="105"/>
      <c r="HQ246" s="105"/>
      <c r="HR246" s="105"/>
      <c r="HS246" s="105"/>
      <c r="HT246" s="105"/>
      <c r="HU246" s="105"/>
      <c r="HV246" s="105"/>
      <c r="HW246" s="105"/>
      <c r="HX246" s="105"/>
      <c r="HY246" s="105"/>
      <c r="HZ246" s="105"/>
      <c r="IA246" s="105"/>
      <c r="IB246" s="105"/>
    </row>
    <row r="247" spans="1:236" s="116" customFormat="1" ht="26.55" customHeight="1" x14ac:dyDescent="0.25">
      <c r="A247" s="79">
        <v>241</v>
      </c>
      <c r="B247" s="113"/>
      <c r="C247" s="113"/>
      <c r="D247" s="114"/>
      <c r="E247" s="114"/>
      <c r="F247" s="115"/>
      <c r="G247" s="123" t="s">
        <v>77</v>
      </c>
      <c r="H247" s="123" t="s">
        <v>77</v>
      </c>
      <c r="I247" s="123" t="s">
        <v>77</v>
      </c>
      <c r="J247" s="123" t="s">
        <v>77</v>
      </c>
      <c r="K247" s="123" t="s">
        <v>9</v>
      </c>
      <c r="L247" s="116" t="s">
        <v>8</v>
      </c>
      <c r="M247" s="116" t="s">
        <v>8</v>
      </c>
      <c r="N247" s="116" t="s">
        <v>8</v>
      </c>
      <c r="O247" s="116" t="s">
        <v>8</v>
      </c>
      <c r="P247" s="131" t="s">
        <v>77</v>
      </c>
      <c r="Q247" s="124" t="s">
        <v>35</v>
      </c>
      <c r="R247" s="174">
        <v>0</v>
      </c>
      <c r="S247" s="175" t="s">
        <v>59</v>
      </c>
      <c r="T247" s="175" t="s">
        <v>271</v>
      </c>
      <c r="U247" s="176" t="str">
        <f t="shared" si="208"/>
        <v>&lt; 30 mn</v>
      </c>
      <c r="V247" s="177" t="s">
        <v>32</v>
      </c>
      <c r="W247" s="178" t="s">
        <v>112</v>
      </c>
      <c r="X247" s="179">
        <f t="shared" si="165"/>
        <v>0</v>
      </c>
      <c r="Y247" s="179">
        <f t="shared" si="166"/>
        <v>0</v>
      </c>
      <c r="Z247" s="179">
        <f t="shared" si="167"/>
        <v>0</v>
      </c>
      <c r="AA247" s="179">
        <f t="shared" si="168"/>
        <v>0</v>
      </c>
      <c r="AB247" s="179">
        <f t="shared" si="169"/>
        <v>0</v>
      </c>
      <c r="AC247" s="179">
        <f t="shared" si="170"/>
        <v>0</v>
      </c>
      <c r="AD247" s="179">
        <f t="shared" si="171"/>
        <v>0</v>
      </c>
      <c r="AE247" s="179">
        <f t="shared" si="172"/>
        <v>0</v>
      </c>
      <c r="AF247" s="179">
        <f t="shared" si="173"/>
        <v>0</v>
      </c>
      <c r="AG247" s="179">
        <f t="shared" si="174"/>
        <v>0</v>
      </c>
      <c r="AH247" s="179">
        <f t="shared" si="175"/>
        <v>0</v>
      </c>
      <c r="AI247" s="179">
        <f t="shared" si="176"/>
        <v>0</v>
      </c>
      <c r="AJ247" s="180">
        <f t="shared" si="195"/>
        <v>0</v>
      </c>
      <c r="AK247" s="180">
        <f t="shared" si="196"/>
        <v>0</v>
      </c>
      <c r="AL247" s="180" t="str">
        <f t="shared" si="197"/>
        <v>0</v>
      </c>
      <c r="AM247" s="180" t="str">
        <f t="shared" si="204"/>
        <v>0</v>
      </c>
      <c r="AN247" s="180" t="str">
        <f t="shared" si="205"/>
        <v>0</v>
      </c>
      <c r="AO247" s="181" t="str">
        <f t="shared" si="198"/>
        <v>NON</v>
      </c>
      <c r="AP247" s="181" t="str">
        <f t="shared" si="216"/>
        <v>NON</v>
      </c>
      <c r="AQ247" s="181" t="str">
        <f t="shared" si="206"/>
        <v>NON</v>
      </c>
      <c r="AR247" s="181" t="str">
        <f t="shared" si="177"/>
        <v>NON</v>
      </c>
      <c r="AS247" s="182">
        <f t="shared" si="178"/>
        <v>0</v>
      </c>
      <c r="AT247" s="182">
        <f t="shared" si="179"/>
        <v>0</v>
      </c>
      <c r="AU247" s="182">
        <f t="shared" si="180"/>
        <v>0</v>
      </c>
      <c r="AV247" s="182">
        <f t="shared" si="181"/>
        <v>0</v>
      </c>
      <c r="AW247" s="182">
        <f t="shared" si="182"/>
        <v>1</v>
      </c>
      <c r="AX247" s="182">
        <f t="shared" si="183"/>
        <v>1</v>
      </c>
      <c r="AY247" s="182">
        <f t="shared" si="184"/>
        <v>1</v>
      </c>
      <c r="AZ247" s="182">
        <f t="shared" si="185"/>
        <v>1</v>
      </c>
      <c r="BA247" s="182">
        <f t="shared" si="186"/>
        <v>1</v>
      </c>
      <c r="BB247" s="183">
        <f t="shared" si="199"/>
        <v>0</v>
      </c>
      <c r="BC247" s="184">
        <f t="shared" si="209"/>
        <v>11</v>
      </c>
      <c r="BD247" s="184">
        <f t="shared" si="210"/>
        <v>11</v>
      </c>
      <c r="BE247" s="185">
        <f t="shared" si="211"/>
        <v>1</v>
      </c>
      <c r="BF247" s="185">
        <f t="shared" si="187"/>
        <v>1</v>
      </c>
      <c r="BG247" s="186">
        <f t="shared" si="200"/>
        <v>1</v>
      </c>
      <c r="BH247" s="187">
        <f t="shared" si="212"/>
        <v>1</v>
      </c>
      <c r="BI247" s="187">
        <f t="shared" si="213"/>
        <v>1</v>
      </c>
      <c r="BJ247" s="187" t="str">
        <f t="shared" si="214"/>
        <v>Faible</v>
      </c>
      <c r="BK247" s="187">
        <f t="shared" si="215"/>
        <v>1</v>
      </c>
      <c r="BL247" s="187">
        <f t="shared" si="188"/>
        <v>1</v>
      </c>
      <c r="BM247" s="187">
        <f t="shared" si="189"/>
        <v>0.5</v>
      </c>
      <c r="BN247" s="187">
        <f t="shared" si="190"/>
        <v>1</v>
      </c>
      <c r="BO247" s="186">
        <f t="shared" si="201"/>
        <v>0.5</v>
      </c>
      <c r="BP247" s="188" t="str">
        <f t="shared" si="202"/>
        <v>RISQUE MINIME</v>
      </c>
      <c r="BQ247" s="182">
        <f t="shared" si="191"/>
        <v>0</v>
      </c>
      <c r="BR247" s="182">
        <f t="shared" si="192"/>
        <v>0</v>
      </c>
      <c r="BS247" s="182">
        <f t="shared" si="193"/>
        <v>0</v>
      </c>
      <c r="BT247" s="182">
        <f t="shared" si="194"/>
        <v>0</v>
      </c>
      <c r="BU247" s="182">
        <f t="shared" si="203"/>
        <v>0</v>
      </c>
      <c r="BV247" s="159" t="str">
        <f t="shared" si="207"/>
        <v>NON</v>
      </c>
      <c r="BW247" s="105"/>
      <c r="BX247" s="105"/>
      <c r="BY247" s="105"/>
      <c r="BZ247" s="105"/>
      <c r="CA247" s="105"/>
      <c r="CB247" s="105"/>
      <c r="CC247" s="105"/>
      <c r="CD247" s="105"/>
      <c r="CE247" s="105"/>
      <c r="CF247" s="105"/>
      <c r="CG247" s="105"/>
      <c r="CH247" s="105"/>
      <c r="CI247" s="105"/>
      <c r="CJ247" s="105"/>
      <c r="CK247" s="105"/>
      <c r="CL247" s="105"/>
      <c r="CM247" s="105"/>
      <c r="CN247" s="105"/>
      <c r="CO247" s="105"/>
      <c r="CP247" s="105"/>
      <c r="CQ247" s="105"/>
      <c r="CR247" s="105"/>
      <c r="CS247" s="105"/>
      <c r="CT247" s="105"/>
      <c r="CU247" s="105"/>
      <c r="CV247" s="105"/>
      <c r="CW247" s="105"/>
      <c r="CX247" s="105"/>
      <c r="CY247" s="105"/>
      <c r="CZ247" s="105"/>
      <c r="DA247" s="105"/>
      <c r="DB247" s="105"/>
      <c r="DC247" s="105"/>
      <c r="DD247" s="105"/>
      <c r="DE247" s="105"/>
      <c r="DF247" s="105"/>
      <c r="DG247" s="105"/>
      <c r="DH247" s="105"/>
      <c r="DI247" s="105"/>
      <c r="DJ247" s="105"/>
      <c r="DK247" s="105"/>
      <c r="DL247" s="105"/>
      <c r="DM247" s="105"/>
      <c r="DN247" s="105"/>
      <c r="DO247" s="105"/>
      <c r="DP247" s="105"/>
      <c r="DQ247" s="105"/>
      <c r="DR247" s="105"/>
      <c r="DS247" s="105"/>
      <c r="DT247" s="105"/>
      <c r="DU247" s="105"/>
      <c r="DV247" s="105"/>
      <c r="DW247" s="105"/>
      <c r="DX247" s="105"/>
      <c r="DY247" s="105"/>
      <c r="DZ247" s="105"/>
      <c r="EA247" s="105"/>
      <c r="EB247" s="105"/>
      <c r="EC247" s="105"/>
      <c r="ED247" s="105"/>
      <c r="EE247" s="105"/>
      <c r="EF247" s="105"/>
      <c r="EG247" s="105"/>
      <c r="EH247" s="105"/>
      <c r="EI247" s="105"/>
      <c r="EJ247" s="105"/>
      <c r="EK247" s="105"/>
      <c r="EL247" s="105"/>
      <c r="EM247" s="105"/>
      <c r="EN247" s="105"/>
      <c r="EO247" s="105"/>
      <c r="EP247" s="105"/>
      <c r="EQ247" s="105"/>
      <c r="ER247" s="105"/>
      <c r="ES247" s="105"/>
      <c r="ET247" s="105"/>
      <c r="EU247" s="105"/>
      <c r="EV247" s="105"/>
      <c r="EW247" s="105"/>
      <c r="EX247" s="105"/>
      <c r="EY247" s="105"/>
      <c r="EZ247" s="105"/>
      <c r="FA247" s="105"/>
      <c r="FB247" s="105"/>
      <c r="FC247" s="105"/>
      <c r="FD247" s="105"/>
      <c r="FE247" s="105"/>
      <c r="FF247" s="105"/>
      <c r="FG247" s="105"/>
      <c r="FH247" s="105"/>
      <c r="FI247" s="105"/>
      <c r="FJ247" s="105"/>
      <c r="FK247" s="105"/>
      <c r="FL247" s="105"/>
      <c r="FM247" s="105"/>
      <c r="FN247" s="105"/>
      <c r="FO247" s="105"/>
      <c r="FP247" s="105"/>
      <c r="FQ247" s="105"/>
      <c r="FR247" s="105"/>
      <c r="FS247" s="105"/>
      <c r="FT247" s="105"/>
      <c r="FU247" s="105"/>
      <c r="FV247" s="105"/>
      <c r="FW247" s="105"/>
      <c r="FX247" s="105"/>
      <c r="FY247" s="105"/>
      <c r="FZ247" s="105"/>
      <c r="GA247" s="105"/>
      <c r="GB247" s="105"/>
      <c r="GC247" s="105"/>
      <c r="GD247" s="105"/>
      <c r="GE247" s="105"/>
      <c r="GF247" s="105"/>
      <c r="GG247" s="105"/>
      <c r="GH247" s="105"/>
      <c r="GI247" s="105"/>
      <c r="GJ247" s="105"/>
      <c r="GK247" s="105"/>
      <c r="GL247" s="105"/>
      <c r="GM247" s="105"/>
      <c r="GN247" s="105"/>
      <c r="GO247" s="105"/>
      <c r="GP247" s="105"/>
      <c r="GQ247" s="105"/>
      <c r="GR247" s="105"/>
      <c r="GS247" s="105"/>
      <c r="GT247" s="105"/>
      <c r="GU247" s="105"/>
      <c r="GV247" s="105"/>
      <c r="GW247" s="105"/>
      <c r="GX247" s="105"/>
      <c r="GY247" s="105"/>
      <c r="GZ247" s="105"/>
      <c r="HA247" s="105"/>
      <c r="HB247" s="105"/>
      <c r="HC247" s="105"/>
      <c r="HD247" s="105"/>
      <c r="HE247" s="105"/>
      <c r="HF247" s="105"/>
      <c r="HG247" s="105"/>
      <c r="HH247" s="105"/>
      <c r="HI247" s="105"/>
      <c r="HJ247" s="105"/>
      <c r="HK247" s="105"/>
      <c r="HL247" s="105"/>
      <c r="HM247" s="105"/>
      <c r="HN247" s="105"/>
      <c r="HO247" s="105"/>
      <c r="HP247" s="105"/>
      <c r="HQ247" s="105"/>
      <c r="HR247" s="105"/>
      <c r="HS247" s="105"/>
      <c r="HT247" s="105"/>
      <c r="HU247" s="105"/>
      <c r="HV247" s="105"/>
      <c r="HW247" s="105"/>
      <c r="HX247" s="105"/>
      <c r="HY247" s="105"/>
      <c r="HZ247" s="105"/>
      <c r="IA247" s="105"/>
      <c r="IB247" s="105"/>
    </row>
    <row r="248" spans="1:236" s="116" customFormat="1" ht="26.55" customHeight="1" x14ac:dyDescent="0.25">
      <c r="A248" s="79">
        <v>242</v>
      </c>
      <c r="B248" s="113"/>
      <c r="C248" s="113"/>
      <c r="D248" s="114"/>
      <c r="E248" s="114"/>
      <c r="F248" s="115"/>
      <c r="G248" s="123" t="s">
        <v>77</v>
      </c>
      <c r="H248" s="123" t="s">
        <v>77</v>
      </c>
      <c r="I248" s="123" t="s">
        <v>77</v>
      </c>
      <c r="J248" s="123" t="s">
        <v>77</v>
      </c>
      <c r="K248" s="123" t="s">
        <v>9</v>
      </c>
      <c r="L248" s="116" t="s">
        <v>8</v>
      </c>
      <c r="M248" s="116" t="s">
        <v>8</v>
      </c>
      <c r="N248" s="116" t="s">
        <v>8</v>
      </c>
      <c r="O248" s="116" t="s">
        <v>8</v>
      </c>
      <c r="P248" s="131" t="s">
        <v>77</v>
      </c>
      <c r="Q248" s="124" t="s">
        <v>35</v>
      </c>
      <c r="R248" s="174">
        <v>0</v>
      </c>
      <c r="S248" s="175" t="s">
        <v>59</v>
      </c>
      <c r="T248" s="175" t="s">
        <v>271</v>
      </c>
      <c r="U248" s="176" t="str">
        <f t="shared" si="208"/>
        <v>&lt; 30 mn</v>
      </c>
      <c r="V248" s="177" t="s">
        <v>32</v>
      </c>
      <c r="W248" s="178" t="s">
        <v>112</v>
      </c>
      <c r="X248" s="179">
        <f t="shared" si="165"/>
        <v>0</v>
      </c>
      <c r="Y248" s="179">
        <f t="shared" si="166"/>
        <v>0</v>
      </c>
      <c r="Z248" s="179">
        <f t="shared" si="167"/>
        <v>0</v>
      </c>
      <c r="AA248" s="179">
        <f t="shared" si="168"/>
        <v>0</v>
      </c>
      <c r="AB248" s="179">
        <f t="shared" si="169"/>
        <v>0</v>
      </c>
      <c r="AC248" s="179">
        <f t="shared" si="170"/>
        <v>0</v>
      </c>
      <c r="AD248" s="179">
        <f t="shared" si="171"/>
        <v>0</v>
      </c>
      <c r="AE248" s="179">
        <f t="shared" si="172"/>
        <v>0</v>
      </c>
      <c r="AF248" s="179">
        <f t="shared" si="173"/>
        <v>0</v>
      </c>
      <c r="AG248" s="179">
        <f t="shared" si="174"/>
        <v>0</v>
      </c>
      <c r="AH248" s="179">
        <f t="shared" si="175"/>
        <v>0</v>
      </c>
      <c r="AI248" s="179">
        <f t="shared" si="176"/>
        <v>0</v>
      </c>
      <c r="AJ248" s="180">
        <f t="shared" si="195"/>
        <v>0</v>
      </c>
      <c r="AK248" s="180">
        <f t="shared" si="196"/>
        <v>0</v>
      </c>
      <c r="AL248" s="180" t="str">
        <f t="shared" si="197"/>
        <v>0</v>
      </c>
      <c r="AM248" s="180" t="str">
        <f t="shared" si="204"/>
        <v>0</v>
      </c>
      <c r="AN248" s="180" t="str">
        <f t="shared" si="205"/>
        <v>0</v>
      </c>
      <c r="AO248" s="181" t="str">
        <f t="shared" si="198"/>
        <v>NON</v>
      </c>
      <c r="AP248" s="181" t="str">
        <f t="shared" si="216"/>
        <v>NON</v>
      </c>
      <c r="AQ248" s="181" t="str">
        <f t="shared" si="206"/>
        <v>NON</v>
      </c>
      <c r="AR248" s="181" t="str">
        <f t="shared" si="177"/>
        <v>NON</v>
      </c>
      <c r="AS248" s="182">
        <f t="shared" si="178"/>
        <v>0</v>
      </c>
      <c r="AT248" s="182">
        <f t="shared" si="179"/>
        <v>0</v>
      </c>
      <c r="AU248" s="182">
        <f t="shared" si="180"/>
        <v>0</v>
      </c>
      <c r="AV248" s="182">
        <f t="shared" si="181"/>
        <v>0</v>
      </c>
      <c r="AW248" s="182">
        <f t="shared" si="182"/>
        <v>1</v>
      </c>
      <c r="AX248" s="182">
        <f t="shared" si="183"/>
        <v>1</v>
      </c>
      <c r="AY248" s="182">
        <f t="shared" si="184"/>
        <v>1</v>
      </c>
      <c r="AZ248" s="182">
        <f t="shared" si="185"/>
        <v>1</v>
      </c>
      <c r="BA248" s="182">
        <f t="shared" si="186"/>
        <v>1</v>
      </c>
      <c r="BB248" s="183">
        <f t="shared" si="199"/>
        <v>0</v>
      </c>
      <c r="BC248" s="184">
        <f t="shared" si="209"/>
        <v>11</v>
      </c>
      <c r="BD248" s="184">
        <f t="shared" si="210"/>
        <v>11</v>
      </c>
      <c r="BE248" s="185">
        <f t="shared" si="211"/>
        <v>1</v>
      </c>
      <c r="BF248" s="185">
        <f t="shared" si="187"/>
        <v>1</v>
      </c>
      <c r="BG248" s="186">
        <f t="shared" si="200"/>
        <v>1</v>
      </c>
      <c r="BH248" s="187">
        <f t="shared" si="212"/>
        <v>1</v>
      </c>
      <c r="BI248" s="187">
        <f t="shared" si="213"/>
        <v>1</v>
      </c>
      <c r="BJ248" s="187" t="str">
        <f t="shared" si="214"/>
        <v>Faible</v>
      </c>
      <c r="BK248" s="187">
        <f t="shared" si="215"/>
        <v>1</v>
      </c>
      <c r="BL248" s="187">
        <f t="shared" si="188"/>
        <v>1</v>
      </c>
      <c r="BM248" s="187">
        <f t="shared" si="189"/>
        <v>0.5</v>
      </c>
      <c r="BN248" s="187">
        <f t="shared" si="190"/>
        <v>1</v>
      </c>
      <c r="BO248" s="186">
        <f t="shared" si="201"/>
        <v>0.5</v>
      </c>
      <c r="BP248" s="188" t="str">
        <f t="shared" si="202"/>
        <v>RISQUE MINIME</v>
      </c>
      <c r="BQ248" s="182">
        <f t="shared" si="191"/>
        <v>0</v>
      </c>
      <c r="BR248" s="182">
        <f t="shared" si="192"/>
        <v>0</v>
      </c>
      <c r="BS248" s="182">
        <f t="shared" si="193"/>
        <v>0</v>
      </c>
      <c r="BT248" s="182">
        <f t="shared" si="194"/>
        <v>0</v>
      </c>
      <c r="BU248" s="182">
        <f t="shared" si="203"/>
        <v>0</v>
      </c>
      <c r="BV248" s="159" t="str">
        <f t="shared" si="207"/>
        <v>NON</v>
      </c>
      <c r="BW248" s="105"/>
      <c r="BX248" s="105"/>
      <c r="BY248" s="105"/>
      <c r="BZ248" s="105"/>
      <c r="CA248" s="105"/>
      <c r="CB248" s="105"/>
      <c r="CC248" s="105"/>
      <c r="CD248" s="105"/>
      <c r="CE248" s="105"/>
      <c r="CF248" s="105"/>
      <c r="CG248" s="105"/>
      <c r="CH248" s="105"/>
      <c r="CI248" s="105"/>
      <c r="CJ248" s="105"/>
      <c r="CK248" s="105"/>
      <c r="CL248" s="105"/>
      <c r="CM248" s="105"/>
      <c r="CN248" s="105"/>
      <c r="CO248" s="105"/>
      <c r="CP248" s="105"/>
      <c r="CQ248" s="105"/>
      <c r="CR248" s="105"/>
      <c r="CS248" s="105"/>
      <c r="CT248" s="105"/>
      <c r="CU248" s="105"/>
      <c r="CV248" s="105"/>
      <c r="CW248" s="105"/>
      <c r="CX248" s="105"/>
      <c r="CY248" s="105"/>
      <c r="CZ248" s="105"/>
      <c r="DA248" s="105"/>
      <c r="DB248" s="105"/>
      <c r="DC248" s="105"/>
      <c r="DD248" s="105"/>
      <c r="DE248" s="105"/>
      <c r="DF248" s="105"/>
      <c r="DG248" s="105"/>
      <c r="DH248" s="105"/>
      <c r="DI248" s="105"/>
      <c r="DJ248" s="105"/>
      <c r="DK248" s="105"/>
      <c r="DL248" s="105"/>
      <c r="DM248" s="105"/>
      <c r="DN248" s="105"/>
      <c r="DO248" s="105"/>
      <c r="DP248" s="105"/>
      <c r="DQ248" s="105"/>
      <c r="DR248" s="105"/>
      <c r="DS248" s="105"/>
      <c r="DT248" s="105"/>
      <c r="DU248" s="105"/>
      <c r="DV248" s="105"/>
      <c r="DW248" s="105"/>
      <c r="DX248" s="105"/>
      <c r="DY248" s="105"/>
      <c r="DZ248" s="105"/>
      <c r="EA248" s="105"/>
      <c r="EB248" s="105"/>
      <c r="EC248" s="105"/>
      <c r="ED248" s="105"/>
      <c r="EE248" s="105"/>
      <c r="EF248" s="105"/>
      <c r="EG248" s="105"/>
      <c r="EH248" s="105"/>
      <c r="EI248" s="105"/>
      <c r="EJ248" s="105"/>
      <c r="EK248" s="105"/>
      <c r="EL248" s="105"/>
      <c r="EM248" s="105"/>
      <c r="EN248" s="105"/>
      <c r="EO248" s="105"/>
      <c r="EP248" s="105"/>
      <c r="EQ248" s="105"/>
      <c r="ER248" s="105"/>
      <c r="ES248" s="105"/>
      <c r="ET248" s="105"/>
      <c r="EU248" s="105"/>
      <c r="EV248" s="105"/>
      <c r="EW248" s="105"/>
      <c r="EX248" s="105"/>
      <c r="EY248" s="105"/>
      <c r="EZ248" s="105"/>
      <c r="FA248" s="105"/>
      <c r="FB248" s="105"/>
      <c r="FC248" s="105"/>
      <c r="FD248" s="105"/>
      <c r="FE248" s="105"/>
      <c r="FF248" s="105"/>
      <c r="FG248" s="105"/>
      <c r="FH248" s="105"/>
      <c r="FI248" s="105"/>
      <c r="FJ248" s="105"/>
      <c r="FK248" s="105"/>
      <c r="FL248" s="105"/>
      <c r="FM248" s="105"/>
      <c r="FN248" s="105"/>
      <c r="FO248" s="105"/>
      <c r="FP248" s="105"/>
      <c r="FQ248" s="105"/>
      <c r="FR248" s="105"/>
      <c r="FS248" s="105"/>
      <c r="FT248" s="105"/>
      <c r="FU248" s="105"/>
      <c r="FV248" s="105"/>
      <c r="FW248" s="105"/>
      <c r="FX248" s="105"/>
      <c r="FY248" s="105"/>
      <c r="FZ248" s="105"/>
      <c r="GA248" s="105"/>
      <c r="GB248" s="105"/>
      <c r="GC248" s="105"/>
      <c r="GD248" s="105"/>
      <c r="GE248" s="105"/>
      <c r="GF248" s="105"/>
      <c r="GG248" s="105"/>
      <c r="GH248" s="105"/>
      <c r="GI248" s="105"/>
      <c r="GJ248" s="105"/>
      <c r="GK248" s="105"/>
      <c r="GL248" s="105"/>
      <c r="GM248" s="105"/>
      <c r="GN248" s="105"/>
      <c r="GO248" s="105"/>
      <c r="GP248" s="105"/>
      <c r="GQ248" s="105"/>
      <c r="GR248" s="105"/>
      <c r="GS248" s="105"/>
      <c r="GT248" s="105"/>
      <c r="GU248" s="105"/>
      <c r="GV248" s="105"/>
      <c r="GW248" s="105"/>
      <c r="GX248" s="105"/>
      <c r="GY248" s="105"/>
      <c r="GZ248" s="105"/>
      <c r="HA248" s="105"/>
      <c r="HB248" s="105"/>
      <c r="HC248" s="105"/>
      <c r="HD248" s="105"/>
      <c r="HE248" s="105"/>
      <c r="HF248" s="105"/>
      <c r="HG248" s="105"/>
      <c r="HH248" s="105"/>
      <c r="HI248" s="105"/>
      <c r="HJ248" s="105"/>
      <c r="HK248" s="105"/>
      <c r="HL248" s="105"/>
      <c r="HM248" s="105"/>
      <c r="HN248" s="105"/>
      <c r="HO248" s="105"/>
      <c r="HP248" s="105"/>
      <c r="HQ248" s="105"/>
      <c r="HR248" s="105"/>
      <c r="HS248" s="105"/>
      <c r="HT248" s="105"/>
      <c r="HU248" s="105"/>
      <c r="HV248" s="105"/>
      <c r="HW248" s="105"/>
      <c r="HX248" s="105"/>
      <c r="HY248" s="105"/>
      <c r="HZ248" s="105"/>
      <c r="IA248" s="105"/>
      <c r="IB248" s="105"/>
    </row>
    <row r="249" spans="1:236" s="116" customFormat="1" ht="26.55" customHeight="1" x14ac:dyDescent="0.25">
      <c r="A249" s="79">
        <v>243</v>
      </c>
      <c r="B249" s="113"/>
      <c r="C249" s="113"/>
      <c r="D249" s="114"/>
      <c r="E249" s="114"/>
      <c r="F249" s="115"/>
      <c r="G249" s="123" t="s">
        <v>77</v>
      </c>
      <c r="H249" s="123" t="s">
        <v>77</v>
      </c>
      <c r="I249" s="123" t="s">
        <v>77</v>
      </c>
      <c r="J249" s="123" t="s">
        <v>77</v>
      </c>
      <c r="K249" s="123" t="s">
        <v>9</v>
      </c>
      <c r="L249" s="116" t="s">
        <v>8</v>
      </c>
      <c r="M249" s="116" t="s">
        <v>8</v>
      </c>
      <c r="N249" s="116" t="s">
        <v>8</v>
      </c>
      <c r="O249" s="116" t="s">
        <v>8</v>
      </c>
      <c r="P249" s="131" t="s">
        <v>77</v>
      </c>
      <c r="Q249" s="124" t="s">
        <v>35</v>
      </c>
      <c r="R249" s="174">
        <v>0</v>
      </c>
      <c r="S249" s="175" t="s">
        <v>59</v>
      </c>
      <c r="T249" s="175" t="s">
        <v>271</v>
      </c>
      <c r="U249" s="176" t="str">
        <f t="shared" si="208"/>
        <v>&lt; 30 mn</v>
      </c>
      <c r="V249" s="177" t="s">
        <v>32</v>
      </c>
      <c r="W249" s="178" t="s">
        <v>112</v>
      </c>
      <c r="X249" s="179">
        <f t="shared" si="165"/>
        <v>0</v>
      </c>
      <c r="Y249" s="179">
        <f t="shared" si="166"/>
        <v>0</v>
      </c>
      <c r="Z249" s="179">
        <f t="shared" si="167"/>
        <v>0</v>
      </c>
      <c r="AA249" s="179">
        <f t="shared" si="168"/>
        <v>0</v>
      </c>
      <c r="AB249" s="179">
        <f t="shared" si="169"/>
        <v>0</v>
      </c>
      <c r="AC249" s="179">
        <f t="shared" si="170"/>
        <v>0</v>
      </c>
      <c r="AD249" s="179">
        <f t="shared" si="171"/>
        <v>0</v>
      </c>
      <c r="AE249" s="179">
        <f t="shared" si="172"/>
        <v>0</v>
      </c>
      <c r="AF249" s="179">
        <f t="shared" si="173"/>
        <v>0</v>
      </c>
      <c r="AG249" s="179">
        <f t="shared" si="174"/>
        <v>0</v>
      </c>
      <c r="AH249" s="179">
        <f t="shared" si="175"/>
        <v>0</v>
      </c>
      <c r="AI249" s="179">
        <f t="shared" si="176"/>
        <v>0</v>
      </c>
      <c r="AJ249" s="180">
        <f t="shared" si="195"/>
        <v>0</v>
      </c>
      <c r="AK249" s="180">
        <f t="shared" si="196"/>
        <v>0</v>
      </c>
      <c r="AL249" s="180" t="str">
        <f t="shared" si="197"/>
        <v>0</v>
      </c>
      <c r="AM249" s="180" t="str">
        <f t="shared" si="204"/>
        <v>0</v>
      </c>
      <c r="AN249" s="180" t="str">
        <f t="shared" si="205"/>
        <v>0</v>
      </c>
      <c r="AO249" s="181" t="str">
        <f t="shared" si="198"/>
        <v>NON</v>
      </c>
      <c r="AP249" s="181" t="str">
        <f t="shared" si="216"/>
        <v>NON</v>
      </c>
      <c r="AQ249" s="181" t="str">
        <f t="shared" si="206"/>
        <v>NON</v>
      </c>
      <c r="AR249" s="181" t="str">
        <f t="shared" si="177"/>
        <v>NON</v>
      </c>
      <c r="AS249" s="182">
        <f t="shared" si="178"/>
        <v>0</v>
      </c>
      <c r="AT249" s="182">
        <f t="shared" si="179"/>
        <v>0</v>
      </c>
      <c r="AU249" s="182">
        <f t="shared" si="180"/>
        <v>0</v>
      </c>
      <c r="AV249" s="182">
        <f t="shared" si="181"/>
        <v>0</v>
      </c>
      <c r="AW249" s="182">
        <f t="shared" si="182"/>
        <v>1</v>
      </c>
      <c r="AX249" s="182">
        <f t="shared" si="183"/>
        <v>1</v>
      </c>
      <c r="AY249" s="182">
        <f t="shared" si="184"/>
        <v>1</v>
      </c>
      <c r="AZ249" s="182">
        <f t="shared" si="185"/>
        <v>1</v>
      </c>
      <c r="BA249" s="182">
        <f t="shared" si="186"/>
        <v>1</v>
      </c>
      <c r="BB249" s="183">
        <f t="shared" si="199"/>
        <v>0</v>
      </c>
      <c r="BC249" s="184">
        <f t="shared" si="209"/>
        <v>11</v>
      </c>
      <c r="BD249" s="184">
        <f t="shared" si="210"/>
        <v>11</v>
      </c>
      <c r="BE249" s="185">
        <f t="shared" si="211"/>
        <v>1</v>
      </c>
      <c r="BF249" s="185">
        <f t="shared" si="187"/>
        <v>1</v>
      </c>
      <c r="BG249" s="186">
        <f t="shared" si="200"/>
        <v>1</v>
      </c>
      <c r="BH249" s="187">
        <f t="shared" si="212"/>
        <v>1</v>
      </c>
      <c r="BI249" s="187">
        <f t="shared" si="213"/>
        <v>1</v>
      </c>
      <c r="BJ249" s="187" t="str">
        <f t="shared" si="214"/>
        <v>Faible</v>
      </c>
      <c r="BK249" s="187">
        <f t="shared" si="215"/>
        <v>1</v>
      </c>
      <c r="BL249" s="187">
        <f t="shared" si="188"/>
        <v>1</v>
      </c>
      <c r="BM249" s="187">
        <f t="shared" si="189"/>
        <v>0.5</v>
      </c>
      <c r="BN249" s="187">
        <f t="shared" si="190"/>
        <v>1</v>
      </c>
      <c r="BO249" s="186">
        <f t="shared" si="201"/>
        <v>0.5</v>
      </c>
      <c r="BP249" s="188" t="str">
        <f t="shared" si="202"/>
        <v>RISQUE MINIME</v>
      </c>
      <c r="BQ249" s="182">
        <f t="shared" si="191"/>
        <v>0</v>
      </c>
      <c r="BR249" s="182">
        <f t="shared" si="192"/>
        <v>0</v>
      </c>
      <c r="BS249" s="182">
        <f t="shared" si="193"/>
        <v>0</v>
      </c>
      <c r="BT249" s="182">
        <f t="shared" si="194"/>
        <v>0</v>
      </c>
      <c r="BU249" s="182">
        <f t="shared" si="203"/>
        <v>0</v>
      </c>
      <c r="BV249" s="159" t="str">
        <f t="shared" si="207"/>
        <v>NON</v>
      </c>
      <c r="BW249" s="105"/>
      <c r="BX249" s="105"/>
      <c r="BY249" s="105"/>
      <c r="BZ249" s="105"/>
      <c r="CA249" s="105"/>
      <c r="CB249" s="105"/>
      <c r="CC249" s="105"/>
      <c r="CD249" s="105"/>
      <c r="CE249" s="105"/>
      <c r="CF249" s="105"/>
      <c r="CG249" s="105"/>
      <c r="CH249" s="105"/>
      <c r="CI249" s="105"/>
      <c r="CJ249" s="105"/>
      <c r="CK249" s="105"/>
      <c r="CL249" s="105"/>
      <c r="CM249" s="105"/>
      <c r="CN249" s="105"/>
      <c r="CO249" s="105"/>
      <c r="CP249" s="105"/>
      <c r="CQ249" s="105"/>
      <c r="CR249" s="105"/>
      <c r="CS249" s="105"/>
      <c r="CT249" s="105"/>
      <c r="CU249" s="105"/>
      <c r="CV249" s="105"/>
      <c r="CW249" s="105"/>
      <c r="CX249" s="105"/>
      <c r="CY249" s="105"/>
      <c r="CZ249" s="105"/>
      <c r="DA249" s="105"/>
      <c r="DB249" s="105"/>
      <c r="DC249" s="105"/>
      <c r="DD249" s="105"/>
      <c r="DE249" s="105"/>
      <c r="DF249" s="105"/>
      <c r="DG249" s="105"/>
      <c r="DH249" s="105"/>
      <c r="DI249" s="105"/>
      <c r="DJ249" s="105"/>
      <c r="DK249" s="105"/>
      <c r="DL249" s="105"/>
      <c r="DM249" s="105"/>
      <c r="DN249" s="105"/>
      <c r="DO249" s="105"/>
      <c r="DP249" s="105"/>
      <c r="DQ249" s="105"/>
      <c r="DR249" s="105"/>
      <c r="DS249" s="105"/>
      <c r="DT249" s="105"/>
      <c r="DU249" s="105"/>
      <c r="DV249" s="105"/>
      <c r="DW249" s="105"/>
      <c r="DX249" s="105"/>
      <c r="DY249" s="105"/>
      <c r="DZ249" s="105"/>
      <c r="EA249" s="105"/>
      <c r="EB249" s="105"/>
      <c r="EC249" s="105"/>
      <c r="ED249" s="105"/>
      <c r="EE249" s="105"/>
      <c r="EF249" s="105"/>
      <c r="EG249" s="105"/>
      <c r="EH249" s="105"/>
      <c r="EI249" s="105"/>
      <c r="EJ249" s="105"/>
      <c r="EK249" s="105"/>
      <c r="EL249" s="105"/>
      <c r="EM249" s="105"/>
      <c r="EN249" s="105"/>
      <c r="EO249" s="105"/>
      <c r="EP249" s="105"/>
      <c r="EQ249" s="105"/>
      <c r="ER249" s="105"/>
      <c r="ES249" s="105"/>
      <c r="ET249" s="105"/>
      <c r="EU249" s="105"/>
      <c r="EV249" s="105"/>
      <c r="EW249" s="105"/>
      <c r="EX249" s="105"/>
      <c r="EY249" s="105"/>
      <c r="EZ249" s="105"/>
      <c r="FA249" s="105"/>
      <c r="FB249" s="105"/>
      <c r="FC249" s="105"/>
      <c r="FD249" s="105"/>
      <c r="FE249" s="105"/>
      <c r="FF249" s="105"/>
      <c r="FG249" s="105"/>
      <c r="FH249" s="105"/>
      <c r="FI249" s="105"/>
      <c r="FJ249" s="105"/>
      <c r="FK249" s="105"/>
      <c r="FL249" s="105"/>
      <c r="FM249" s="105"/>
      <c r="FN249" s="105"/>
      <c r="FO249" s="105"/>
      <c r="FP249" s="105"/>
      <c r="FQ249" s="105"/>
      <c r="FR249" s="105"/>
      <c r="FS249" s="105"/>
      <c r="FT249" s="105"/>
      <c r="FU249" s="105"/>
      <c r="FV249" s="105"/>
      <c r="FW249" s="105"/>
      <c r="FX249" s="105"/>
      <c r="FY249" s="105"/>
      <c r="FZ249" s="105"/>
      <c r="GA249" s="105"/>
      <c r="GB249" s="105"/>
      <c r="GC249" s="105"/>
      <c r="GD249" s="105"/>
      <c r="GE249" s="105"/>
      <c r="GF249" s="105"/>
      <c r="GG249" s="105"/>
      <c r="GH249" s="105"/>
      <c r="GI249" s="105"/>
      <c r="GJ249" s="105"/>
      <c r="GK249" s="105"/>
      <c r="GL249" s="105"/>
      <c r="GM249" s="105"/>
      <c r="GN249" s="105"/>
      <c r="GO249" s="105"/>
      <c r="GP249" s="105"/>
      <c r="GQ249" s="105"/>
      <c r="GR249" s="105"/>
      <c r="GS249" s="105"/>
      <c r="GT249" s="105"/>
      <c r="GU249" s="105"/>
      <c r="GV249" s="105"/>
      <c r="GW249" s="105"/>
      <c r="GX249" s="105"/>
      <c r="GY249" s="105"/>
      <c r="GZ249" s="105"/>
      <c r="HA249" s="105"/>
      <c r="HB249" s="105"/>
      <c r="HC249" s="105"/>
      <c r="HD249" s="105"/>
      <c r="HE249" s="105"/>
      <c r="HF249" s="105"/>
      <c r="HG249" s="105"/>
      <c r="HH249" s="105"/>
      <c r="HI249" s="105"/>
      <c r="HJ249" s="105"/>
      <c r="HK249" s="105"/>
      <c r="HL249" s="105"/>
      <c r="HM249" s="105"/>
      <c r="HN249" s="105"/>
      <c r="HO249" s="105"/>
      <c r="HP249" s="105"/>
      <c r="HQ249" s="105"/>
      <c r="HR249" s="105"/>
      <c r="HS249" s="105"/>
      <c r="HT249" s="105"/>
      <c r="HU249" s="105"/>
      <c r="HV249" s="105"/>
      <c r="HW249" s="105"/>
      <c r="HX249" s="105"/>
      <c r="HY249" s="105"/>
      <c r="HZ249" s="105"/>
      <c r="IA249" s="105"/>
      <c r="IB249" s="105"/>
    </row>
    <row r="250" spans="1:236" s="116" customFormat="1" ht="26.55" customHeight="1" x14ac:dyDescent="0.25">
      <c r="A250" s="79">
        <v>244</v>
      </c>
      <c r="B250" s="113"/>
      <c r="C250" s="113"/>
      <c r="D250" s="114"/>
      <c r="E250" s="114"/>
      <c r="F250" s="115"/>
      <c r="G250" s="123" t="s">
        <v>77</v>
      </c>
      <c r="H250" s="123" t="s">
        <v>77</v>
      </c>
      <c r="I250" s="123" t="s">
        <v>77</v>
      </c>
      <c r="J250" s="123" t="s">
        <v>77</v>
      </c>
      <c r="K250" s="123" t="s">
        <v>9</v>
      </c>
      <c r="L250" s="116" t="s">
        <v>8</v>
      </c>
      <c r="M250" s="116" t="s">
        <v>8</v>
      </c>
      <c r="N250" s="116" t="s">
        <v>8</v>
      </c>
      <c r="O250" s="116" t="s">
        <v>8</v>
      </c>
      <c r="P250" s="131" t="s">
        <v>77</v>
      </c>
      <c r="Q250" s="124" t="s">
        <v>35</v>
      </c>
      <c r="R250" s="174">
        <v>0</v>
      </c>
      <c r="S250" s="175" t="s">
        <v>59</v>
      </c>
      <c r="T250" s="175" t="s">
        <v>271</v>
      </c>
      <c r="U250" s="176" t="str">
        <f t="shared" si="208"/>
        <v>&lt; 30 mn</v>
      </c>
      <c r="V250" s="177" t="s">
        <v>32</v>
      </c>
      <c r="W250" s="178" t="s">
        <v>112</v>
      </c>
      <c r="X250" s="179">
        <f t="shared" si="165"/>
        <v>0</v>
      </c>
      <c r="Y250" s="179">
        <f t="shared" si="166"/>
        <v>0</v>
      </c>
      <c r="Z250" s="179">
        <f t="shared" si="167"/>
        <v>0</v>
      </c>
      <c r="AA250" s="179">
        <f t="shared" si="168"/>
        <v>0</v>
      </c>
      <c r="AB250" s="179">
        <f t="shared" si="169"/>
        <v>0</v>
      </c>
      <c r="AC250" s="179">
        <f t="shared" si="170"/>
        <v>0</v>
      </c>
      <c r="AD250" s="179">
        <f t="shared" si="171"/>
        <v>0</v>
      </c>
      <c r="AE250" s="179">
        <f t="shared" si="172"/>
        <v>0</v>
      </c>
      <c r="AF250" s="179">
        <f t="shared" si="173"/>
        <v>0</v>
      </c>
      <c r="AG250" s="179">
        <f t="shared" si="174"/>
        <v>0</v>
      </c>
      <c r="AH250" s="179">
        <f t="shared" si="175"/>
        <v>0</v>
      </c>
      <c r="AI250" s="179">
        <f t="shared" si="176"/>
        <v>0</v>
      </c>
      <c r="AJ250" s="180">
        <f t="shared" si="195"/>
        <v>0</v>
      </c>
      <c r="AK250" s="180">
        <f t="shared" si="196"/>
        <v>0</v>
      </c>
      <c r="AL250" s="180" t="str">
        <f t="shared" si="197"/>
        <v>0</v>
      </c>
      <c r="AM250" s="180" t="str">
        <f t="shared" si="204"/>
        <v>0</v>
      </c>
      <c r="AN250" s="180" t="str">
        <f t="shared" si="205"/>
        <v>0</v>
      </c>
      <c r="AO250" s="181" t="str">
        <f t="shared" si="198"/>
        <v>NON</v>
      </c>
      <c r="AP250" s="181" t="str">
        <f t="shared" si="216"/>
        <v>NON</v>
      </c>
      <c r="AQ250" s="181" t="str">
        <f t="shared" si="206"/>
        <v>NON</v>
      </c>
      <c r="AR250" s="181" t="str">
        <f t="shared" si="177"/>
        <v>NON</v>
      </c>
      <c r="AS250" s="182">
        <f t="shared" si="178"/>
        <v>0</v>
      </c>
      <c r="AT250" s="182">
        <f t="shared" si="179"/>
        <v>0</v>
      </c>
      <c r="AU250" s="182">
        <f t="shared" si="180"/>
        <v>0</v>
      </c>
      <c r="AV250" s="182">
        <f t="shared" si="181"/>
        <v>0</v>
      </c>
      <c r="AW250" s="182">
        <f t="shared" si="182"/>
        <v>1</v>
      </c>
      <c r="AX250" s="182">
        <f t="shared" si="183"/>
        <v>1</v>
      </c>
      <c r="AY250" s="182">
        <f t="shared" si="184"/>
        <v>1</v>
      </c>
      <c r="AZ250" s="182">
        <f t="shared" si="185"/>
        <v>1</v>
      </c>
      <c r="BA250" s="182">
        <f t="shared" si="186"/>
        <v>1</v>
      </c>
      <c r="BB250" s="183">
        <f t="shared" si="199"/>
        <v>0</v>
      </c>
      <c r="BC250" s="184">
        <f t="shared" si="209"/>
        <v>11</v>
      </c>
      <c r="BD250" s="184">
        <f t="shared" si="210"/>
        <v>11</v>
      </c>
      <c r="BE250" s="185">
        <f t="shared" si="211"/>
        <v>1</v>
      </c>
      <c r="BF250" s="185">
        <f t="shared" si="187"/>
        <v>1</v>
      </c>
      <c r="BG250" s="186">
        <f t="shared" si="200"/>
        <v>1</v>
      </c>
      <c r="BH250" s="187">
        <f t="shared" si="212"/>
        <v>1</v>
      </c>
      <c r="BI250" s="187">
        <f t="shared" si="213"/>
        <v>1</v>
      </c>
      <c r="BJ250" s="187" t="str">
        <f t="shared" si="214"/>
        <v>Faible</v>
      </c>
      <c r="BK250" s="187">
        <f t="shared" si="215"/>
        <v>1</v>
      </c>
      <c r="BL250" s="187">
        <f t="shared" si="188"/>
        <v>1</v>
      </c>
      <c r="BM250" s="187">
        <f t="shared" si="189"/>
        <v>0.5</v>
      </c>
      <c r="BN250" s="187">
        <f t="shared" si="190"/>
        <v>1</v>
      </c>
      <c r="BO250" s="186">
        <f t="shared" si="201"/>
        <v>0.5</v>
      </c>
      <c r="BP250" s="188" t="str">
        <f t="shared" si="202"/>
        <v>RISQUE MINIME</v>
      </c>
      <c r="BQ250" s="182">
        <f t="shared" si="191"/>
        <v>0</v>
      </c>
      <c r="BR250" s="182">
        <f t="shared" si="192"/>
        <v>0</v>
      </c>
      <c r="BS250" s="182">
        <f t="shared" si="193"/>
        <v>0</v>
      </c>
      <c r="BT250" s="182">
        <f t="shared" si="194"/>
        <v>0</v>
      </c>
      <c r="BU250" s="182">
        <f t="shared" si="203"/>
        <v>0</v>
      </c>
      <c r="BV250" s="159" t="str">
        <f t="shared" si="207"/>
        <v>NON</v>
      </c>
      <c r="BW250" s="105"/>
      <c r="BX250" s="105"/>
      <c r="BY250" s="105"/>
      <c r="BZ250" s="105"/>
      <c r="CA250" s="105"/>
      <c r="CB250" s="105"/>
      <c r="CC250" s="105"/>
      <c r="CD250" s="105"/>
      <c r="CE250" s="105"/>
      <c r="CF250" s="105"/>
      <c r="CG250" s="105"/>
      <c r="CH250" s="105"/>
      <c r="CI250" s="105"/>
      <c r="CJ250" s="105"/>
      <c r="CK250" s="105"/>
      <c r="CL250" s="105"/>
      <c r="CM250" s="105"/>
      <c r="CN250" s="105"/>
      <c r="CO250" s="105"/>
      <c r="CP250" s="105"/>
      <c r="CQ250" s="105"/>
      <c r="CR250" s="105"/>
      <c r="CS250" s="105"/>
      <c r="CT250" s="105"/>
      <c r="CU250" s="105"/>
      <c r="CV250" s="105"/>
      <c r="CW250" s="105"/>
      <c r="CX250" s="105"/>
      <c r="CY250" s="105"/>
      <c r="CZ250" s="105"/>
      <c r="DA250" s="105"/>
      <c r="DB250" s="105"/>
      <c r="DC250" s="105"/>
      <c r="DD250" s="105"/>
      <c r="DE250" s="105"/>
      <c r="DF250" s="105"/>
      <c r="DG250" s="105"/>
      <c r="DH250" s="105"/>
      <c r="DI250" s="105"/>
      <c r="DJ250" s="105"/>
      <c r="DK250" s="105"/>
      <c r="DL250" s="105"/>
      <c r="DM250" s="105"/>
      <c r="DN250" s="105"/>
      <c r="DO250" s="105"/>
      <c r="DP250" s="105"/>
      <c r="DQ250" s="105"/>
      <c r="DR250" s="105"/>
      <c r="DS250" s="105"/>
      <c r="DT250" s="105"/>
      <c r="DU250" s="105"/>
      <c r="DV250" s="105"/>
      <c r="DW250" s="105"/>
      <c r="DX250" s="105"/>
      <c r="DY250" s="105"/>
      <c r="DZ250" s="105"/>
      <c r="EA250" s="105"/>
      <c r="EB250" s="105"/>
      <c r="EC250" s="105"/>
      <c r="ED250" s="105"/>
      <c r="EE250" s="105"/>
      <c r="EF250" s="105"/>
      <c r="EG250" s="105"/>
      <c r="EH250" s="105"/>
      <c r="EI250" s="105"/>
      <c r="EJ250" s="105"/>
      <c r="EK250" s="105"/>
      <c r="EL250" s="105"/>
      <c r="EM250" s="105"/>
      <c r="EN250" s="105"/>
      <c r="EO250" s="105"/>
      <c r="EP250" s="105"/>
      <c r="EQ250" s="105"/>
      <c r="ER250" s="105"/>
      <c r="ES250" s="105"/>
      <c r="ET250" s="105"/>
      <c r="EU250" s="105"/>
      <c r="EV250" s="105"/>
      <c r="EW250" s="105"/>
      <c r="EX250" s="105"/>
      <c r="EY250" s="105"/>
      <c r="EZ250" s="105"/>
      <c r="FA250" s="105"/>
      <c r="FB250" s="105"/>
      <c r="FC250" s="105"/>
      <c r="FD250" s="105"/>
      <c r="FE250" s="105"/>
      <c r="FF250" s="105"/>
      <c r="FG250" s="105"/>
      <c r="FH250" s="105"/>
      <c r="FI250" s="105"/>
      <c r="FJ250" s="105"/>
      <c r="FK250" s="105"/>
      <c r="FL250" s="105"/>
      <c r="FM250" s="105"/>
      <c r="FN250" s="105"/>
      <c r="FO250" s="105"/>
      <c r="FP250" s="105"/>
      <c r="FQ250" s="105"/>
      <c r="FR250" s="105"/>
      <c r="FS250" s="105"/>
      <c r="FT250" s="105"/>
      <c r="FU250" s="105"/>
      <c r="FV250" s="105"/>
      <c r="FW250" s="105"/>
      <c r="FX250" s="105"/>
      <c r="FY250" s="105"/>
      <c r="FZ250" s="105"/>
      <c r="GA250" s="105"/>
      <c r="GB250" s="105"/>
      <c r="GC250" s="105"/>
      <c r="GD250" s="105"/>
      <c r="GE250" s="105"/>
      <c r="GF250" s="105"/>
      <c r="GG250" s="105"/>
      <c r="GH250" s="105"/>
      <c r="GI250" s="105"/>
      <c r="GJ250" s="105"/>
      <c r="GK250" s="105"/>
      <c r="GL250" s="105"/>
      <c r="GM250" s="105"/>
      <c r="GN250" s="105"/>
      <c r="GO250" s="105"/>
      <c r="GP250" s="105"/>
      <c r="GQ250" s="105"/>
      <c r="GR250" s="105"/>
      <c r="GS250" s="105"/>
      <c r="GT250" s="105"/>
      <c r="GU250" s="105"/>
      <c r="GV250" s="105"/>
      <c r="GW250" s="105"/>
      <c r="GX250" s="105"/>
      <c r="GY250" s="105"/>
      <c r="GZ250" s="105"/>
      <c r="HA250" s="105"/>
      <c r="HB250" s="105"/>
      <c r="HC250" s="105"/>
      <c r="HD250" s="105"/>
      <c r="HE250" s="105"/>
      <c r="HF250" s="105"/>
      <c r="HG250" s="105"/>
      <c r="HH250" s="105"/>
      <c r="HI250" s="105"/>
      <c r="HJ250" s="105"/>
      <c r="HK250" s="105"/>
      <c r="HL250" s="105"/>
      <c r="HM250" s="105"/>
      <c r="HN250" s="105"/>
      <c r="HO250" s="105"/>
      <c r="HP250" s="105"/>
      <c r="HQ250" s="105"/>
      <c r="HR250" s="105"/>
      <c r="HS250" s="105"/>
      <c r="HT250" s="105"/>
      <c r="HU250" s="105"/>
      <c r="HV250" s="105"/>
      <c r="HW250" s="105"/>
      <c r="HX250" s="105"/>
      <c r="HY250" s="105"/>
      <c r="HZ250" s="105"/>
      <c r="IA250" s="105"/>
      <c r="IB250" s="105"/>
    </row>
    <row r="251" spans="1:236" s="116" customFormat="1" ht="26.55" customHeight="1" x14ac:dyDescent="0.25">
      <c r="A251" s="79">
        <v>245</v>
      </c>
      <c r="B251" s="113"/>
      <c r="C251" s="113"/>
      <c r="D251" s="114"/>
      <c r="E251" s="114"/>
      <c r="F251" s="115"/>
      <c r="G251" s="123" t="s">
        <v>77</v>
      </c>
      <c r="H251" s="123" t="s">
        <v>77</v>
      </c>
      <c r="I251" s="123" t="s">
        <v>77</v>
      </c>
      <c r="J251" s="123" t="s">
        <v>77</v>
      </c>
      <c r="K251" s="123" t="s">
        <v>9</v>
      </c>
      <c r="L251" s="116" t="s">
        <v>8</v>
      </c>
      <c r="M251" s="116" t="s">
        <v>8</v>
      </c>
      <c r="N251" s="116" t="s">
        <v>8</v>
      </c>
      <c r="O251" s="116" t="s">
        <v>8</v>
      </c>
      <c r="P251" s="131" t="s">
        <v>77</v>
      </c>
      <c r="Q251" s="124" t="s">
        <v>35</v>
      </c>
      <c r="R251" s="174">
        <v>0</v>
      </c>
      <c r="S251" s="175" t="s">
        <v>59</v>
      </c>
      <c r="T251" s="175" t="s">
        <v>271</v>
      </c>
      <c r="U251" s="176" t="str">
        <f t="shared" si="208"/>
        <v>&lt; 30 mn</v>
      </c>
      <c r="V251" s="177" t="s">
        <v>32</v>
      </c>
      <c r="W251" s="178" t="s">
        <v>112</v>
      </c>
      <c r="X251" s="179">
        <f t="shared" si="165"/>
        <v>0</v>
      </c>
      <c r="Y251" s="179">
        <f t="shared" si="166"/>
        <v>0</v>
      </c>
      <c r="Z251" s="179">
        <f t="shared" si="167"/>
        <v>0</v>
      </c>
      <c r="AA251" s="179">
        <f t="shared" si="168"/>
        <v>0</v>
      </c>
      <c r="AB251" s="179">
        <f t="shared" si="169"/>
        <v>0</v>
      </c>
      <c r="AC251" s="179">
        <f t="shared" si="170"/>
        <v>0</v>
      </c>
      <c r="AD251" s="179">
        <f t="shared" si="171"/>
        <v>0</v>
      </c>
      <c r="AE251" s="179">
        <f t="shared" si="172"/>
        <v>0</v>
      </c>
      <c r="AF251" s="179">
        <f t="shared" si="173"/>
        <v>0</v>
      </c>
      <c r="AG251" s="179">
        <f t="shared" si="174"/>
        <v>0</v>
      </c>
      <c r="AH251" s="179">
        <f t="shared" si="175"/>
        <v>0</v>
      </c>
      <c r="AI251" s="179">
        <f t="shared" si="176"/>
        <v>0</v>
      </c>
      <c r="AJ251" s="180">
        <f t="shared" si="195"/>
        <v>0</v>
      </c>
      <c r="AK251" s="180">
        <f t="shared" si="196"/>
        <v>0</v>
      </c>
      <c r="AL251" s="180" t="str">
        <f t="shared" si="197"/>
        <v>0</v>
      </c>
      <c r="AM251" s="180" t="str">
        <f t="shared" si="204"/>
        <v>0</v>
      </c>
      <c r="AN251" s="180" t="str">
        <f t="shared" si="205"/>
        <v>0</v>
      </c>
      <c r="AO251" s="181" t="str">
        <f t="shared" si="198"/>
        <v>NON</v>
      </c>
      <c r="AP251" s="181" t="str">
        <f t="shared" si="216"/>
        <v>NON</v>
      </c>
      <c r="AQ251" s="181" t="str">
        <f t="shared" si="206"/>
        <v>NON</v>
      </c>
      <c r="AR251" s="181" t="str">
        <f t="shared" si="177"/>
        <v>NON</v>
      </c>
      <c r="AS251" s="182">
        <f t="shared" si="178"/>
        <v>0</v>
      </c>
      <c r="AT251" s="182">
        <f t="shared" si="179"/>
        <v>0</v>
      </c>
      <c r="AU251" s="182">
        <f t="shared" si="180"/>
        <v>0</v>
      </c>
      <c r="AV251" s="182">
        <f t="shared" si="181"/>
        <v>0</v>
      </c>
      <c r="AW251" s="182">
        <f t="shared" si="182"/>
        <v>1</v>
      </c>
      <c r="AX251" s="182">
        <f t="shared" si="183"/>
        <v>1</v>
      </c>
      <c r="AY251" s="182">
        <f t="shared" si="184"/>
        <v>1</v>
      </c>
      <c r="AZ251" s="182">
        <f t="shared" si="185"/>
        <v>1</v>
      </c>
      <c r="BA251" s="182">
        <f t="shared" si="186"/>
        <v>1</v>
      </c>
      <c r="BB251" s="183">
        <f t="shared" si="199"/>
        <v>0</v>
      </c>
      <c r="BC251" s="184">
        <f t="shared" si="209"/>
        <v>11</v>
      </c>
      <c r="BD251" s="184">
        <f t="shared" si="210"/>
        <v>11</v>
      </c>
      <c r="BE251" s="185">
        <f t="shared" si="211"/>
        <v>1</v>
      </c>
      <c r="BF251" s="185">
        <f t="shared" si="187"/>
        <v>1</v>
      </c>
      <c r="BG251" s="186">
        <f t="shared" si="200"/>
        <v>1</v>
      </c>
      <c r="BH251" s="187">
        <f t="shared" si="212"/>
        <v>1</v>
      </c>
      <c r="BI251" s="187">
        <f t="shared" si="213"/>
        <v>1</v>
      </c>
      <c r="BJ251" s="187" t="str">
        <f t="shared" si="214"/>
        <v>Faible</v>
      </c>
      <c r="BK251" s="187">
        <f t="shared" si="215"/>
        <v>1</v>
      </c>
      <c r="BL251" s="187">
        <f t="shared" si="188"/>
        <v>1</v>
      </c>
      <c r="BM251" s="187">
        <f t="shared" si="189"/>
        <v>0.5</v>
      </c>
      <c r="BN251" s="187">
        <f t="shared" si="190"/>
        <v>1</v>
      </c>
      <c r="BO251" s="186">
        <f t="shared" si="201"/>
        <v>0.5</v>
      </c>
      <c r="BP251" s="188" t="str">
        <f t="shared" si="202"/>
        <v>RISQUE MINIME</v>
      </c>
      <c r="BQ251" s="182">
        <f t="shared" si="191"/>
        <v>0</v>
      </c>
      <c r="BR251" s="182">
        <f t="shared" si="192"/>
        <v>0</v>
      </c>
      <c r="BS251" s="182">
        <f t="shared" si="193"/>
        <v>0</v>
      </c>
      <c r="BT251" s="182">
        <f t="shared" si="194"/>
        <v>0</v>
      </c>
      <c r="BU251" s="182">
        <f t="shared" si="203"/>
        <v>0</v>
      </c>
      <c r="BV251" s="159" t="str">
        <f t="shared" si="207"/>
        <v>NON</v>
      </c>
      <c r="BW251" s="105"/>
      <c r="BX251" s="105"/>
      <c r="BY251" s="105"/>
      <c r="BZ251" s="105"/>
      <c r="CA251" s="105"/>
      <c r="CB251" s="105"/>
      <c r="CC251" s="105"/>
      <c r="CD251" s="105"/>
      <c r="CE251" s="105"/>
      <c r="CF251" s="105"/>
      <c r="CG251" s="105"/>
      <c r="CH251" s="105"/>
      <c r="CI251" s="105"/>
      <c r="CJ251" s="105"/>
      <c r="CK251" s="105"/>
      <c r="CL251" s="105"/>
      <c r="CM251" s="105"/>
      <c r="CN251" s="105"/>
      <c r="CO251" s="105"/>
      <c r="CP251" s="105"/>
      <c r="CQ251" s="105"/>
      <c r="CR251" s="105"/>
      <c r="CS251" s="105"/>
      <c r="CT251" s="105"/>
      <c r="CU251" s="105"/>
      <c r="CV251" s="105"/>
      <c r="CW251" s="105"/>
      <c r="CX251" s="105"/>
      <c r="CY251" s="105"/>
      <c r="CZ251" s="105"/>
      <c r="DA251" s="105"/>
      <c r="DB251" s="105"/>
      <c r="DC251" s="105"/>
      <c r="DD251" s="105"/>
      <c r="DE251" s="105"/>
      <c r="DF251" s="105"/>
      <c r="DG251" s="105"/>
      <c r="DH251" s="105"/>
      <c r="DI251" s="105"/>
      <c r="DJ251" s="105"/>
      <c r="DK251" s="105"/>
      <c r="DL251" s="105"/>
      <c r="DM251" s="105"/>
      <c r="DN251" s="105"/>
      <c r="DO251" s="105"/>
      <c r="DP251" s="105"/>
      <c r="DQ251" s="105"/>
      <c r="DR251" s="105"/>
      <c r="DS251" s="105"/>
      <c r="DT251" s="105"/>
      <c r="DU251" s="105"/>
      <c r="DV251" s="105"/>
      <c r="DW251" s="105"/>
      <c r="DX251" s="105"/>
      <c r="DY251" s="105"/>
      <c r="DZ251" s="105"/>
      <c r="EA251" s="105"/>
      <c r="EB251" s="105"/>
      <c r="EC251" s="105"/>
      <c r="ED251" s="105"/>
      <c r="EE251" s="105"/>
      <c r="EF251" s="105"/>
      <c r="EG251" s="105"/>
      <c r="EH251" s="105"/>
      <c r="EI251" s="105"/>
      <c r="EJ251" s="105"/>
      <c r="EK251" s="105"/>
      <c r="EL251" s="105"/>
      <c r="EM251" s="105"/>
      <c r="EN251" s="105"/>
      <c r="EO251" s="105"/>
      <c r="EP251" s="105"/>
      <c r="EQ251" s="105"/>
      <c r="ER251" s="105"/>
      <c r="ES251" s="105"/>
      <c r="ET251" s="105"/>
      <c r="EU251" s="105"/>
      <c r="EV251" s="105"/>
      <c r="EW251" s="105"/>
      <c r="EX251" s="105"/>
      <c r="EY251" s="105"/>
      <c r="EZ251" s="105"/>
      <c r="FA251" s="105"/>
      <c r="FB251" s="105"/>
      <c r="FC251" s="105"/>
      <c r="FD251" s="105"/>
      <c r="FE251" s="105"/>
      <c r="FF251" s="105"/>
      <c r="FG251" s="105"/>
      <c r="FH251" s="105"/>
      <c r="FI251" s="105"/>
      <c r="FJ251" s="105"/>
      <c r="FK251" s="105"/>
      <c r="FL251" s="105"/>
      <c r="FM251" s="105"/>
      <c r="FN251" s="105"/>
      <c r="FO251" s="105"/>
      <c r="FP251" s="105"/>
      <c r="FQ251" s="105"/>
      <c r="FR251" s="105"/>
      <c r="FS251" s="105"/>
      <c r="FT251" s="105"/>
      <c r="FU251" s="105"/>
      <c r="FV251" s="105"/>
      <c r="FW251" s="105"/>
      <c r="FX251" s="105"/>
      <c r="FY251" s="105"/>
      <c r="FZ251" s="105"/>
      <c r="GA251" s="105"/>
      <c r="GB251" s="105"/>
      <c r="GC251" s="105"/>
      <c r="GD251" s="105"/>
      <c r="GE251" s="105"/>
      <c r="GF251" s="105"/>
      <c r="GG251" s="105"/>
      <c r="GH251" s="105"/>
      <c r="GI251" s="105"/>
      <c r="GJ251" s="105"/>
      <c r="GK251" s="105"/>
      <c r="GL251" s="105"/>
      <c r="GM251" s="105"/>
      <c r="GN251" s="105"/>
      <c r="GO251" s="105"/>
      <c r="GP251" s="105"/>
      <c r="GQ251" s="105"/>
      <c r="GR251" s="105"/>
      <c r="GS251" s="105"/>
      <c r="GT251" s="105"/>
      <c r="GU251" s="105"/>
      <c r="GV251" s="105"/>
      <c r="GW251" s="105"/>
      <c r="GX251" s="105"/>
      <c r="GY251" s="105"/>
      <c r="GZ251" s="105"/>
      <c r="HA251" s="105"/>
      <c r="HB251" s="105"/>
      <c r="HC251" s="105"/>
      <c r="HD251" s="105"/>
      <c r="HE251" s="105"/>
      <c r="HF251" s="105"/>
      <c r="HG251" s="105"/>
      <c r="HH251" s="105"/>
      <c r="HI251" s="105"/>
      <c r="HJ251" s="105"/>
      <c r="HK251" s="105"/>
      <c r="HL251" s="105"/>
      <c r="HM251" s="105"/>
      <c r="HN251" s="105"/>
      <c r="HO251" s="105"/>
      <c r="HP251" s="105"/>
      <c r="HQ251" s="105"/>
      <c r="HR251" s="105"/>
      <c r="HS251" s="105"/>
      <c r="HT251" s="105"/>
      <c r="HU251" s="105"/>
      <c r="HV251" s="105"/>
      <c r="HW251" s="105"/>
      <c r="HX251" s="105"/>
      <c r="HY251" s="105"/>
      <c r="HZ251" s="105"/>
      <c r="IA251" s="105"/>
      <c r="IB251" s="105"/>
    </row>
    <row r="252" spans="1:236" s="116" customFormat="1" ht="26.55" customHeight="1" x14ac:dyDescent="0.25">
      <c r="A252" s="79">
        <v>246</v>
      </c>
      <c r="B252" s="113"/>
      <c r="C252" s="113"/>
      <c r="D252" s="114"/>
      <c r="E252" s="114"/>
      <c r="F252" s="115"/>
      <c r="G252" s="123" t="s">
        <v>77</v>
      </c>
      <c r="H252" s="123" t="s">
        <v>77</v>
      </c>
      <c r="I252" s="123" t="s">
        <v>77</v>
      </c>
      <c r="J252" s="123" t="s">
        <v>77</v>
      </c>
      <c r="K252" s="123" t="s">
        <v>9</v>
      </c>
      <c r="L252" s="116" t="s">
        <v>8</v>
      </c>
      <c r="M252" s="116" t="s">
        <v>8</v>
      </c>
      <c r="N252" s="116" t="s">
        <v>8</v>
      </c>
      <c r="O252" s="116" t="s">
        <v>8</v>
      </c>
      <c r="P252" s="131" t="s">
        <v>77</v>
      </c>
      <c r="Q252" s="124" t="s">
        <v>35</v>
      </c>
      <c r="R252" s="174">
        <v>0</v>
      </c>
      <c r="S252" s="175" t="s">
        <v>59</v>
      </c>
      <c r="T252" s="175" t="s">
        <v>271</v>
      </c>
      <c r="U252" s="176" t="str">
        <f t="shared" si="208"/>
        <v>&lt; 30 mn</v>
      </c>
      <c r="V252" s="177" t="s">
        <v>32</v>
      </c>
      <c r="W252" s="178" t="s">
        <v>112</v>
      </c>
      <c r="X252" s="179">
        <f t="shared" si="165"/>
        <v>0</v>
      </c>
      <c r="Y252" s="179">
        <f t="shared" si="166"/>
        <v>0</v>
      </c>
      <c r="Z252" s="179">
        <f t="shared" si="167"/>
        <v>0</v>
      </c>
      <c r="AA252" s="179">
        <f t="shared" si="168"/>
        <v>0</v>
      </c>
      <c r="AB252" s="179">
        <f t="shared" si="169"/>
        <v>0</v>
      </c>
      <c r="AC252" s="179">
        <f t="shared" si="170"/>
        <v>0</v>
      </c>
      <c r="AD252" s="179">
        <f t="shared" si="171"/>
        <v>0</v>
      </c>
      <c r="AE252" s="179">
        <f t="shared" si="172"/>
        <v>0</v>
      </c>
      <c r="AF252" s="179">
        <f t="shared" si="173"/>
        <v>0</v>
      </c>
      <c r="AG252" s="179">
        <f t="shared" si="174"/>
        <v>0</v>
      </c>
      <c r="AH252" s="179">
        <f t="shared" si="175"/>
        <v>0</v>
      </c>
      <c r="AI252" s="179">
        <f t="shared" si="176"/>
        <v>0</v>
      </c>
      <c r="AJ252" s="180">
        <f t="shared" si="195"/>
        <v>0</v>
      </c>
      <c r="AK252" s="180">
        <f t="shared" si="196"/>
        <v>0</v>
      </c>
      <c r="AL252" s="180" t="str">
        <f t="shared" si="197"/>
        <v>0</v>
      </c>
      <c r="AM252" s="180" t="str">
        <f t="shared" si="204"/>
        <v>0</v>
      </c>
      <c r="AN252" s="180" t="str">
        <f t="shared" si="205"/>
        <v>0</v>
      </c>
      <c r="AO252" s="181" t="str">
        <f t="shared" si="198"/>
        <v>NON</v>
      </c>
      <c r="AP252" s="181" t="str">
        <f t="shared" si="216"/>
        <v>NON</v>
      </c>
      <c r="AQ252" s="181" t="str">
        <f t="shared" si="206"/>
        <v>NON</v>
      </c>
      <c r="AR252" s="181" t="str">
        <f t="shared" si="177"/>
        <v>NON</v>
      </c>
      <c r="AS252" s="182">
        <f t="shared" si="178"/>
        <v>0</v>
      </c>
      <c r="AT252" s="182">
        <f t="shared" si="179"/>
        <v>0</v>
      </c>
      <c r="AU252" s="182">
        <f t="shared" si="180"/>
        <v>0</v>
      </c>
      <c r="AV252" s="182">
        <f t="shared" si="181"/>
        <v>0</v>
      </c>
      <c r="AW252" s="182">
        <f t="shared" si="182"/>
        <v>1</v>
      </c>
      <c r="AX252" s="182">
        <f t="shared" si="183"/>
        <v>1</v>
      </c>
      <c r="AY252" s="182">
        <f t="shared" si="184"/>
        <v>1</v>
      </c>
      <c r="AZ252" s="182">
        <f t="shared" si="185"/>
        <v>1</v>
      </c>
      <c r="BA252" s="182">
        <f t="shared" si="186"/>
        <v>1</v>
      </c>
      <c r="BB252" s="183">
        <f t="shared" si="199"/>
        <v>0</v>
      </c>
      <c r="BC252" s="184">
        <f t="shared" si="209"/>
        <v>11</v>
      </c>
      <c r="BD252" s="184">
        <f t="shared" si="210"/>
        <v>11</v>
      </c>
      <c r="BE252" s="185">
        <f t="shared" si="211"/>
        <v>1</v>
      </c>
      <c r="BF252" s="185">
        <f t="shared" si="187"/>
        <v>1</v>
      </c>
      <c r="BG252" s="186">
        <f t="shared" si="200"/>
        <v>1</v>
      </c>
      <c r="BH252" s="187">
        <f t="shared" si="212"/>
        <v>1</v>
      </c>
      <c r="BI252" s="187">
        <f t="shared" si="213"/>
        <v>1</v>
      </c>
      <c r="BJ252" s="187" t="str">
        <f t="shared" si="214"/>
        <v>Faible</v>
      </c>
      <c r="BK252" s="187">
        <f t="shared" si="215"/>
        <v>1</v>
      </c>
      <c r="BL252" s="187">
        <f t="shared" si="188"/>
        <v>1</v>
      </c>
      <c r="BM252" s="187">
        <f t="shared" si="189"/>
        <v>0.5</v>
      </c>
      <c r="BN252" s="187">
        <f t="shared" si="190"/>
        <v>1</v>
      </c>
      <c r="BO252" s="186">
        <f t="shared" si="201"/>
        <v>0.5</v>
      </c>
      <c r="BP252" s="188" t="str">
        <f t="shared" si="202"/>
        <v>RISQUE MINIME</v>
      </c>
      <c r="BQ252" s="182">
        <f t="shared" si="191"/>
        <v>0</v>
      </c>
      <c r="BR252" s="182">
        <f t="shared" si="192"/>
        <v>0</v>
      </c>
      <c r="BS252" s="182">
        <f t="shared" si="193"/>
        <v>0</v>
      </c>
      <c r="BT252" s="182">
        <f t="shared" si="194"/>
        <v>0</v>
      </c>
      <c r="BU252" s="182">
        <f t="shared" si="203"/>
        <v>0</v>
      </c>
      <c r="BV252" s="159" t="str">
        <f t="shared" si="207"/>
        <v>NON</v>
      </c>
      <c r="BW252" s="105"/>
      <c r="BX252" s="105"/>
      <c r="BY252" s="105"/>
      <c r="BZ252" s="105"/>
      <c r="CA252" s="105"/>
      <c r="CB252" s="105"/>
      <c r="CC252" s="105"/>
      <c r="CD252" s="105"/>
      <c r="CE252" s="105"/>
      <c r="CF252" s="105"/>
      <c r="CG252" s="105"/>
      <c r="CH252" s="105"/>
      <c r="CI252" s="105"/>
      <c r="CJ252" s="105"/>
      <c r="CK252" s="105"/>
      <c r="CL252" s="105"/>
      <c r="CM252" s="105"/>
      <c r="CN252" s="105"/>
      <c r="CO252" s="105"/>
      <c r="CP252" s="105"/>
      <c r="CQ252" s="105"/>
      <c r="CR252" s="105"/>
      <c r="CS252" s="105"/>
      <c r="CT252" s="105"/>
      <c r="CU252" s="105"/>
      <c r="CV252" s="105"/>
      <c r="CW252" s="105"/>
      <c r="CX252" s="105"/>
      <c r="CY252" s="105"/>
      <c r="CZ252" s="105"/>
      <c r="DA252" s="105"/>
      <c r="DB252" s="105"/>
      <c r="DC252" s="105"/>
      <c r="DD252" s="105"/>
      <c r="DE252" s="105"/>
      <c r="DF252" s="105"/>
      <c r="DG252" s="105"/>
      <c r="DH252" s="105"/>
      <c r="DI252" s="105"/>
      <c r="DJ252" s="105"/>
      <c r="DK252" s="105"/>
      <c r="DL252" s="105"/>
      <c r="DM252" s="105"/>
      <c r="DN252" s="105"/>
      <c r="DO252" s="105"/>
      <c r="DP252" s="105"/>
      <c r="DQ252" s="105"/>
      <c r="DR252" s="105"/>
      <c r="DS252" s="105"/>
      <c r="DT252" s="105"/>
      <c r="DU252" s="105"/>
      <c r="DV252" s="105"/>
      <c r="DW252" s="105"/>
      <c r="DX252" s="105"/>
      <c r="DY252" s="105"/>
      <c r="DZ252" s="105"/>
      <c r="EA252" s="105"/>
      <c r="EB252" s="105"/>
      <c r="EC252" s="105"/>
      <c r="ED252" s="105"/>
      <c r="EE252" s="105"/>
      <c r="EF252" s="105"/>
      <c r="EG252" s="105"/>
      <c r="EH252" s="105"/>
      <c r="EI252" s="105"/>
      <c r="EJ252" s="105"/>
      <c r="EK252" s="105"/>
      <c r="EL252" s="105"/>
      <c r="EM252" s="105"/>
      <c r="EN252" s="105"/>
      <c r="EO252" s="105"/>
      <c r="EP252" s="105"/>
      <c r="EQ252" s="105"/>
      <c r="ER252" s="105"/>
      <c r="ES252" s="105"/>
      <c r="ET252" s="105"/>
      <c r="EU252" s="105"/>
      <c r="EV252" s="105"/>
      <c r="EW252" s="105"/>
      <c r="EX252" s="105"/>
      <c r="EY252" s="105"/>
      <c r="EZ252" s="105"/>
      <c r="FA252" s="105"/>
      <c r="FB252" s="105"/>
      <c r="FC252" s="105"/>
      <c r="FD252" s="105"/>
      <c r="FE252" s="105"/>
      <c r="FF252" s="105"/>
      <c r="FG252" s="105"/>
      <c r="FH252" s="105"/>
      <c r="FI252" s="105"/>
      <c r="FJ252" s="105"/>
      <c r="FK252" s="105"/>
      <c r="FL252" s="105"/>
      <c r="FM252" s="105"/>
      <c r="FN252" s="105"/>
      <c r="FO252" s="105"/>
      <c r="FP252" s="105"/>
      <c r="FQ252" s="105"/>
      <c r="FR252" s="105"/>
      <c r="FS252" s="105"/>
      <c r="FT252" s="105"/>
      <c r="FU252" s="105"/>
      <c r="FV252" s="105"/>
      <c r="FW252" s="105"/>
      <c r="FX252" s="105"/>
      <c r="FY252" s="105"/>
      <c r="FZ252" s="105"/>
      <c r="GA252" s="105"/>
      <c r="GB252" s="105"/>
      <c r="GC252" s="105"/>
      <c r="GD252" s="105"/>
      <c r="GE252" s="105"/>
      <c r="GF252" s="105"/>
      <c r="GG252" s="105"/>
      <c r="GH252" s="105"/>
      <c r="GI252" s="105"/>
      <c r="GJ252" s="105"/>
      <c r="GK252" s="105"/>
      <c r="GL252" s="105"/>
      <c r="GM252" s="105"/>
      <c r="GN252" s="105"/>
      <c r="GO252" s="105"/>
      <c r="GP252" s="105"/>
      <c r="GQ252" s="105"/>
      <c r="GR252" s="105"/>
      <c r="GS252" s="105"/>
      <c r="GT252" s="105"/>
      <c r="GU252" s="105"/>
      <c r="GV252" s="105"/>
      <c r="GW252" s="105"/>
      <c r="GX252" s="105"/>
      <c r="GY252" s="105"/>
      <c r="GZ252" s="105"/>
      <c r="HA252" s="105"/>
      <c r="HB252" s="105"/>
      <c r="HC252" s="105"/>
      <c r="HD252" s="105"/>
      <c r="HE252" s="105"/>
      <c r="HF252" s="105"/>
      <c r="HG252" s="105"/>
      <c r="HH252" s="105"/>
      <c r="HI252" s="105"/>
      <c r="HJ252" s="105"/>
      <c r="HK252" s="105"/>
      <c r="HL252" s="105"/>
      <c r="HM252" s="105"/>
      <c r="HN252" s="105"/>
      <c r="HO252" s="105"/>
      <c r="HP252" s="105"/>
      <c r="HQ252" s="105"/>
      <c r="HR252" s="105"/>
      <c r="HS252" s="105"/>
      <c r="HT252" s="105"/>
      <c r="HU252" s="105"/>
      <c r="HV252" s="105"/>
      <c r="HW252" s="105"/>
      <c r="HX252" s="105"/>
      <c r="HY252" s="105"/>
      <c r="HZ252" s="105"/>
      <c r="IA252" s="105"/>
      <c r="IB252" s="105"/>
    </row>
    <row r="253" spans="1:236" s="116" customFormat="1" ht="26.55" customHeight="1" x14ac:dyDescent="0.25">
      <c r="A253" s="79">
        <v>247</v>
      </c>
      <c r="B253" s="113"/>
      <c r="C253" s="113"/>
      <c r="D253" s="114"/>
      <c r="E253" s="114"/>
      <c r="F253" s="115"/>
      <c r="G253" s="123" t="s">
        <v>77</v>
      </c>
      <c r="H253" s="123" t="s">
        <v>77</v>
      </c>
      <c r="I253" s="123" t="s">
        <v>77</v>
      </c>
      <c r="J253" s="123" t="s">
        <v>77</v>
      </c>
      <c r="K253" s="123" t="s">
        <v>9</v>
      </c>
      <c r="L253" s="116" t="s">
        <v>8</v>
      </c>
      <c r="M253" s="116" t="s">
        <v>8</v>
      </c>
      <c r="N253" s="116" t="s">
        <v>8</v>
      </c>
      <c r="O253" s="116" t="s">
        <v>8</v>
      </c>
      <c r="P253" s="131" t="s">
        <v>77</v>
      </c>
      <c r="Q253" s="124" t="s">
        <v>35</v>
      </c>
      <c r="R253" s="174">
        <v>0</v>
      </c>
      <c r="S253" s="175" t="s">
        <v>59</v>
      </c>
      <c r="T253" s="175" t="s">
        <v>271</v>
      </c>
      <c r="U253" s="176" t="str">
        <f t="shared" si="208"/>
        <v>&lt; 30 mn</v>
      </c>
      <c r="V253" s="177" t="s">
        <v>32</v>
      </c>
      <c r="W253" s="178" t="s">
        <v>112</v>
      </c>
      <c r="X253" s="179">
        <f t="shared" si="165"/>
        <v>0</v>
      </c>
      <c r="Y253" s="179">
        <f t="shared" si="166"/>
        <v>0</v>
      </c>
      <c r="Z253" s="179">
        <f t="shared" si="167"/>
        <v>0</v>
      </c>
      <c r="AA253" s="179">
        <f t="shared" si="168"/>
        <v>0</v>
      </c>
      <c r="AB253" s="179">
        <f t="shared" si="169"/>
        <v>0</v>
      </c>
      <c r="AC253" s="179">
        <f t="shared" si="170"/>
        <v>0</v>
      </c>
      <c r="AD253" s="179">
        <f t="shared" si="171"/>
        <v>0</v>
      </c>
      <c r="AE253" s="179">
        <f t="shared" si="172"/>
        <v>0</v>
      </c>
      <c r="AF253" s="179">
        <f t="shared" si="173"/>
        <v>0</v>
      </c>
      <c r="AG253" s="179">
        <f t="shared" si="174"/>
        <v>0</v>
      </c>
      <c r="AH253" s="179">
        <f t="shared" si="175"/>
        <v>0</v>
      </c>
      <c r="AI253" s="179">
        <f t="shared" si="176"/>
        <v>0</v>
      </c>
      <c r="AJ253" s="180">
        <f t="shared" si="195"/>
        <v>0</v>
      </c>
      <c r="AK253" s="180">
        <f t="shared" si="196"/>
        <v>0</v>
      </c>
      <c r="AL253" s="180" t="str">
        <f t="shared" si="197"/>
        <v>0</v>
      </c>
      <c r="AM253" s="180" t="str">
        <f t="shared" si="204"/>
        <v>0</v>
      </c>
      <c r="AN253" s="180" t="str">
        <f t="shared" si="205"/>
        <v>0</v>
      </c>
      <c r="AO253" s="181" t="str">
        <f t="shared" si="198"/>
        <v>NON</v>
      </c>
      <c r="AP253" s="181" t="str">
        <f t="shared" si="216"/>
        <v>NON</v>
      </c>
      <c r="AQ253" s="181" t="str">
        <f t="shared" si="206"/>
        <v>NON</v>
      </c>
      <c r="AR253" s="181" t="str">
        <f t="shared" si="177"/>
        <v>NON</v>
      </c>
      <c r="AS253" s="182">
        <f t="shared" si="178"/>
        <v>0</v>
      </c>
      <c r="AT253" s="182">
        <f t="shared" si="179"/>
        <v>0</v>
      </c>
      <c r="AU253" s="182">
        <f t="shared" si="180"/>
        <v>0</v>
      </c>
      <c r="AV253" s="182">
        <f t="shared" si="181"/>
        <v>0</v>
      </c>
      <c r="AW253" s="182">
        <f t="shared" si="182"/>
        <v>1</v>
      </c>
      <c r="AX253" s="182">
        <f t="shared" si="183"/>
        <v>1</v>
      </c>
      <c r="AY253" s="182">
        <f t="shared" si="184"/>
        <v>1</v>
      </c>
      <c r="AZ253" s="182">
        <f t="shared" si="185"/>
        <v>1</v>
      </c>
      <c r="BA253" s="182">
        <f t="shared" si="186"/>
        <v>1</v>
      </c>
      <c r="BB253" s="183">
        <f t="shared" si="199"/>
        <v>0</v>
      </c>
      <c r="BC253" s="184">
        <f t="shared" si="209"/>
        <v>11</v>
      </c>
      <c r="BD253" s="184">
        <f t="shared" si="210"/>
        <v>11</v>
      </c>
      <c r="BE253" s="185">
        <f t="shared" si="211"/>
        <v>1</v>
      </c>
      <c r="BF253" s="185">
        <f t="shared" si="187"/>
        <v>1</v>
      </c>
      <c r="BG253" s="186">
        <f t="shared" si="200"/>
        <v>1</v>
      </c>
      <c r="BH253" s="187">
        <f t="shared" si="212"/>
        <v>1</v>
      </c>
      <c r="BI253" s="187">
        <f t="shared" si="213"/>
        <v>1</v>
      </c>
      <c r="BJ253" s="187" t="str">
        <f t="shared" si="214"/>
        <v>Faible</v>
      </c>
      <c r="BK253" s="187">
        <f t="shared" si="215"/>
        <v>1</v>
      </c>
      <c r="BL253" s="187">
        <f t="shared" si="188"/>
        <v>1</v>
      </c>
      <c r="BM253" s="187">
        <f t="shared" si="189"/>
        <v>0.5</v>
      </c>
      <c r="BN253" s="187">
        <f t="shared" si="190"/>
        <v>1</v>
      </c>
      <c r="BO253" s="186">
        <f t="shared" si="201"/>
        <v>0.5</v>
      </c>
      <c r="BP253" s="188" t="str">
        <f t="shared" si="202"/>
        <v>RISQUE MINIME</v>
      </c>
      <c r="BQ253" s="182">
        <f t="shared" si="191"/>
        <v>0</v>
      </c>
      <c r="BR253" s="182">
        <f t="shared" si="192"/>
        <v>0</v>
      </c>
      <c r="BS253" s="182">
        <f t="shared" si="193"/>
        <v>0</v>
      </c>
      <c r="BT253" s="182">
        <f t="shared" si="194"/>
        <v>0</v>
      </c>
      <c r="BU253" s="182">
        <f t="shared" si="203"/>
        <v>0</v>
      </c>
      <c r="BV253" s="159" t="str">
        <f t="shared" si="207"/>
        <v>NON</v>
      </c>
      <c r="BW253" s="105"/>
      <c r="BX253" s="105"/>
      <c r="BY253" s="105"/>
      <c r="BZ253" s="105"/>
      <c r="CA253" s="105"/>
      <c r="CB253" s="105"/>
      <c r="CC253" s="105"/>
      <c r="CD253" s="105"/>
      <c r="CE253" s="105"/>
      <c r="CF253" s="105"/>
      <c r="CG253" s="105"/>
      <c r="CH253" s="105"/>
      <c r="CI253" s="105"/>
      <c r="CJ253" s="105"/>
      <c r="CK253" s="105"/>
      <c r="CL253" s="105"/>
      <c r="CM253" s="105"/>
      <c r="CN253" s="105"/>
      <c r="CO253" s="105"/>
      <c r="CP253" s="105"/>
      <c r="CQ253" s="105"/>
      <c r="CR253" s="105"/>
      <c r="CS253" s="105"/>
      <c r="CT253" s="105"/>
      <c r="CU253" s="105"/>
      <c r="CV253" s="105"/>
      <c r="CW253" s="105"/>
      <c r="CX253" s="105"/>
      <c r="CY253" s="105"/>
      <c r="CZ253" s="105"/>
      <c r="DA253" s="105"/>
      <c r="DB253" s="105"/>
      <c r="DC253" s="105"/>
      <c r="DD253" s="105"/>
      <c r="DE253" s="105"/>
      <c r="DF253" s="105"/>
      <c r="DG253" s="105"/>
      <c r="DH253" s="105"/>
      <c r="DI253" s="105"/>
      <c r="DJ253" s="105"/>
      <c r="DK253" s="105"/>
      <c r="DL253" s="105"/>
      <c r="DM253" s="105"/>
      <c r="DN253" s="105"/>
      <c r="DO253" s="105"/>
      <c r="DP253" s="105"/>
      <c r="DQ253" s="105"/>
      <c r="DR253" s="105"/>
      <c r="DS253" s="105"/>
      <c r="DT253" s="105"/>
      <c r="DU253" s="105"/>
      <c r="DV253" s="105"/>
      <c r="DW253" s="105"/>
      <c r="DX253" s="105"/>
      <c r="DY253" s="105"/>
      <c r="DZ253" s="105"/>
      <c r="EA253" s="105"/>
      <c r="EB253" s="105"/>
      <c r="EC253" s="105"/>
      <c r="ED253" s="105"/>
      <c r="EE253" s="105"/>
      <c r="EF253" s="105"/>
      <c r="EG253" s="105"/>
      <c r="EH253" s="105"/>
      <c r="EI253" s="105"/>
      <c r="EJ253" s="105"/>
      <c r="EK253" s="105"/>
      <c r="EL253" s="105"/>
      <c r="EM253" s="105"/>
      <c r="EN253" s="105"/>
      <c r="EO253" s="105"/>
      <c r="EP253" s="105"/>
      <c r="EQ253" s="105"/>
      <c r="ER253" s="105"/>
      <c r="ES253" s="105"/>
      <c r="ET253" s="105"/>
      <c r="EU253" s="105"/>
      <c r="EV253" s="105"/>
      <c r="EW253" s="105"/>
      <c r="EX253" s="105"/>
      <c r="EY253" s="105"/>
      <c r="EZ253" s="105"/>
      <c r="FA253" s="105"/>
      <c r="FB253" s="105"/>
      <c r="FC253" s="105"/>
      <c r="FD253" s="105"/>
      <c r="FE253" s="105"/>
      <c r="FF253" s="105"/>
      <c r="FG253" s="105"/>
      <c r="FH253" s="105"/>
      <c r="FI253" s="105"/>
      <c r="FJ253" s="105"/>
      <c r="FK253" s="105"/>
      <c r="FL253" s="105"/>
      <c r="FM253" s="105"/>
      <c r="FN253" s="105"/>
      <c r="FO253" s="105"/>
      <c r="FP253" s="105"/>
      <c r="FQ253" s="105"/>
      <c r="FR253" s="105"/>
      <c r="FS253" s="105"/>
      <c r="FT253" s="105"/>
      <c r="FU253" s="105"/>
      <c r="FV253" s="105"/>
      <c r="FW253" s="105"/>
      <c r="FX253" s="105"/>
      <c r="FY253" s="105"/>
      <c r="FZ253" s="105"/>
      <c r="GA253" s="105"/>
      <c r="GB253" s="105"/>
      <c r="GC253" s="105"/>
      <c r="GD253" s="105"/>
      <c r="GE253" s="105"/>
      <c r="GF253" s="105"/>
      <c r="GG253" s="105"/>
      <c r="GH253" s="105"/>
      <c r="GI253" s="105"/>
      <c r="GJ253" s="105"/>
      <c r="GK253" s="105"/>
      <c r="GL253" s="105"/>
      <c r="GM253" s="105"/>
      <c r="GN253" s="105"/>
      <c r="GO253" s="105"/>
      <c r="GP253" s="105"/>
      <c r="GQ253" s="105"/>
      <c r="GR253" s="105"/>
      <c r="GS253" s="105"/>
      <c r="GT253" s="105"/>
      <c r="GU253" s="105"/>
      <c r="GV253" s="105"/>
      <c r="GW253" s="105"/>
      <c r="GX253" s="105"/>
      <c r="GY253" s="105"/>
      <c r="GZ253" s="105"/>
      <c r="HA253" s="105"/>
      <c r="HB253" s="105"/>
      <c r="HC253" s="105"/>
      <c r="HD253" s="105"/>
      <c r="HE253" s="105"/>
      <c r="HF253" s="105"/>
      <c r="HG253" s="105"/>
      <c r="HH253" s="105"/>
      <c r="HI253" s="105"/>
      <c r="HJ253" s="105"/>
      <c r="HK253" s="105"/>
      <c r="HL253" s="105"/>
      <c r="HM253" s="105"/>
      <c r="HN253" s="105"/>
      <c r="HO253" s="105"/>
      <c r="HP253" s="105"/>
      <c r="HQ253" s="105"/>
      <c r="HR253" s="105"/>
      <c r="HS253" s="105"/>
      <c r="HT253" s="105"/>
      <c r="HU253" s="105"/>
      <c r="HV253" s="105"/>
      <c r="HW253" s="105"/>
      <c r="HX253" s="105"/>
      <c r="HY253" s="105"/>
      <c r="HZ253" s="105"/>
      <c r="IA253" s="105"/>
      <c r="IB253" s="105"/>
    </row>
    <row r="254" spans="1:236" s="116" customFormat="1" ht="26.55" customHeight="1" x14ac:dyDescent="0.25">
      <c r="A254" s="79">
        <v>248</v>
      </c>
      <c r="B254" s="113"/>
      <c r="C254" s="113"/>
      <c r="D254" s="114"/>
      <c r="E254" s="114"/>
      <c r="F254" s="115"/>
      <c r="G254" s="123" t="s">
        <v>77</v>
      </c>
      <c r="H254" s="123" t="s">
        <v>77</v>
      </c>
      <c r="I254" s="123" t="s">
        <v>77</v>
      </c>
      <c r="J254" s="123" t="s">
        <v>77</v>
      </c>
      <c r="K254" s="123" t="s">
        <v>9</v>
      </c>
      <c r="L254" s="116" t="s">
        <v>8</v>
      </c>
      <c r="M254" s="116" t="s">
        <v>8</v>
      </c>
      <c r="N254" s="116" t="s">
        <v>8</v>
      </c>
      <c r="O254" s="116" t="s">
        <v>8</v>
      </c>
      <c r="P254" s="131" t="s">
        <v>77</v>
      </c>
      <c r="Q254" s="124" t="s">
        <v>35</v>
      </c>
      <c r="R254" s="174">
        <v>0</v>
      </c>
      <c r="S254" s="175" t="s">
        <v>59</v>
      </c>
      <c r="T254" s="175" t="s">
        <v>271</v>
      </c>
      <c r="U254" s="176" t="str">
        <f t="shared" si="208"/>
        <v>&lt; 30 mn</v>
      </c>
      <c r="V254" s="177" t="s">
        <v>32</v>
      </c>
      <c r="W254" s="178" t="s">
        <v>112</v>
      </c>
      <c r="X254" s="179">
        <f t="shared" si="165"/>
        <v>0</v>
      </c>
      <c r="Y254" s="179">
        <f t="shared" si="166"/>
        <v>0</v>
      </c>
      <c r="Z254" s="179">
        <f t="shared" si="167"/>
        <v>0</v>
      </c>
      <c r="AA254" s="179">
        <f t="shared" si="168"/>
        <v>0</v>
      </c>
      <c r="AB254" s="179">
        <f t="shared" si="169"/>
        <v>0</v>
      </c>
      <c r="AC254" s="179">
        <f t="shared" si="170"/>
        <v>0</v>
      </c>
      <c r="AD254" s="179">
        <f t="shared" si="171"/>
        <v>0</v>
      </c>
      <c r="AE254" s="179">
        <f t="shared" si="172"/>
        <v>0</v>
      </c>
      <c r="AF254" s="179">
        <f t="shared" si="173"/>
        <v>0</v>
      </c>
      <c r="AG254" s="179">
        <f t="shared" si="174"/>
        <v>0</v>
      </c>
      <c r="AH254" s="179">
        <f t="shared" si="175"/>
        <v>0</v>
      </c>
      <c r="AI254" s="179">
        <f t="shared" si="176"/>
        <v>0</v>
      </c>
      <c r="AJ254" s="180">
        <f t="shared" si="195"/>
        <v>0</v>
      </c>
      <c r="AK254" s="180">
        <f t="shared" si="196"/>
        <v>0</v>
      </c>
      <c r="AL254" s="180" t="str">
        <f t="shared" si="197"/>
        <v>0</v>
      </c>
      <c r="AM254" s="180" t="str">
        <f t="shared" si="204"/>
        <v>0</v>
      </c>
      <c r="AN254" s="180" t="str">
        <f t="shared" si="205"/>
        <v>0</v>
      </c>
      <c r="AO254" s="181" t="str">
        <f t="shared" si="198"/>
        <v>NON</v>
      </c>
      <c r="AP254" s="181" t="str">
        <f t="shared" si="216"/>
        <v>NON</v>
      </c>
      <c r="AQ254" s="181" t="str">
        <f t="shared" si="206"/>
        <v>NON</v>
      </c>
      <c r="AR254" s="181" t="str">
        <f t="shared" si="177"/>
        <v>NON</v>
      </c>
      <c r="AS254" s="182">
        <f t="shared" si="178"/>
        <v>0</v>
      </c>
      <c r="AT254" s="182">
        <f t="shared" si="179"/>
        <v>0</v>
      </c>
      <c r="AU254" s="182">
        <f t="shared" si="180"/>
        <v>0</v>
      </c>
      <c r="AV254" s="182">
        <f t="shared" si="181"/>
        <v>0</v>
      </c>
      <c r="AW254" s="182">
        <f t="shared" si="182"/>
        <v>1</v>
      </c>
      <c r="AX254" s="182">
        <f t="shared" si="183"/>
        <v>1</v>
      </c>
      <c r="AY254" s="182">
        <f t="shared" si="184"/>
        <v>1</v>
      </c>
      <c r="AZ254" s="182">
        <f t="shared" si="185"/>
        <v>1</v>
      </c>
      <c r="BA254" s="182">
        <f t="shared" si="186"/>
        <v>1</v>
      </c>
      <c r="BB254" s="183">
        <f t="shared" si="199"/>
        <v>0</v>
      </c>
      <c r="BC254" s="184">
        <f t="shared" si="209"/>
        <v>11</v>
      </c>
      <c r="BD254" s="184">
        <f t="shared" si="210"/>
        <v>11</v>
      </c>
      <c r="BE254" s="185">
        <f t="shared" si="211"/>
        <v>1</v>
      </c>
      <c r="BF254" s="185">
        <f t="shared" si="187"/>
        <v>1</v>
      </c>
      <c r="BG254" s="186">
        <f t="shared" si="200"/>
        <v>1</v>
      </c>
      <c r="BH254" s="187">
        <f t="shared" si="212"/>
        <v>1</v>
      </c>
      <c r="BI254" s="187">
        <f t="shared" si="213"/>
        <v>1</v>
      </c>
      <c r="BJ254" s="187" t="str">
        <f t="shared" si="214"/>
        <v>Faible</v>
      </c>
      <c r="BK254" s="187">
        <f t="shared" si="215"/>
        <v>1</v>
      </c>
      <c r="BL254" s="187">
        <f t="shared" si="188"/>
        <v>1</v>
      </c>
      <c r="BM254" s="187">
        <f t="shared" si="189"/>
        <v>0.5</v>
      </c>
      <c r="BN254" s="187">
        <f t="shared" si="190"/>
        <v>1</v>
      </c>
      <c r="BO254" s="186">
        <f t="shared" si="201"/>
        <v>0.5</v>
      </c>
      <c r="BP254" s="188" t="str">
        <f t="shared" si="202"/>
        <v>RISQUE MINIME</v>
      </c>
      <c r="BQ254" s="182">
        <f t="shared" si="191"/>
        <v>0</v>
      </c>
      <c r="BR254" s="182">
        <f t="shared" si="192"/>
        <v>0</v>
      </c>
      <c r="BS254" s="182">
        <f t="shared" si="193"/>
        <v>0</v>
      </c>
      <c r="BT254" s="182">
        <f t="shared" si="194"/>
        <v>0</v>
      </c>
      <c r="BU254" s="182">
        <f t="shared" si="203"/>
        <v>0</v>
      </c>
      <c r="BV254" s="159" t="str">
        <f t="shared" si="207"/>
        <v>NON</v>
      </c>
      <c r="BW254" s="105"/>
      <c r="BX254" s="105"/>
      <c r="BY254" s="105"/>
      <c r="BZ254" s="105"/>
      <c r="CA254" s="105"/>
      <c r="CB254" s="105"/>
      <c r="CC254" s="105"/>
      <c r="CD254" s="105"/>
      <c r="CE254" s="105"/>
      <c r="CF254" s="105"/>
      <c r="CG254" s="105"/>
      <c r="CH254" s="105"/>
      <c r="CI254" s="105"/>
      <c r="CJ254" s="105"/>
      <c r="CK254" s="105"/>
      <c r="CL254" s="105"/>
      <c r="CM254" s="105"/>
      <c r="CN254" s="105"/>
      <c r="CO254" s="105"/>
      <c r="CP254" s="105"/>
      <c r="CQ254" s="105"/>
      <c r="CR254" s="105"/>
      <c r="CS254" s="105"/>
      <c r="CT254" s="105"/>
      <c r="CU254" s="105"/>
      <c r="CV254" s="105"/>
      <c r="CW254" s="105"/>
      <c r="CX254" s="105"/>
      <c r="CY254" s="105"/>
      <c r="CZ254" s="105"/>
      <c r="DA254" s="105"/>
      <c r="DB254" s="105"/>
      <c r="DC254" s="105"/>
      <c r="DD254" s="105"/>
      <c r="DE254" s="105"/>
      <c r="DF254" s="105"/>
      <c r="DG254" s="105"/>
      <c r="DH254" s="105"/>
      <c r="DI254" s="105"/>
      <c r="DJ254" s="105"/>
      <c r="DK254" s="105"/>
      <c r="DL254" s="105"/>
      <c r="DM254" s="105"/>
      <c r="DN254" s="105"/>
      <c r="DO254" s="105"/>
      <c r="DP254" s="105"/>
      <c r="DQ254" s="105"/>
      <c r="DR254" s="105"/>
      <c r="DS254" s="105"/>
      <c r="DT254" s="105"/>
      <c r="DU254" s="105"/>
      <c r="DV254" s="105"/>
      <c r="DW254" s="105"/>
      <c r="DX254" s="105"/>
      <c r="DY254" s="105"/>
      <c r="DZ254" s="105"/>
      <c r="EA254" s="105"/>
      <c r="EB254" s="105"/>
      <c r="EC254" s="105"/>
      <c r="ED254" s="105"/>
      <c r="EE254" s="105"/>
      <c r="EF254" s="105"/>
      <c r="EG254" s="105"/>
      <c r="EH254" s="105"/>
      <c r="EI254" s="105"/>
      <c r="EJ254" s="105"/>
      <c r="EK254" s="105"/>
      <c r="EL254" s="105"/>
      <c r="EM254" s="105"/>
      <c r="EN254" s="105"/>
      <c r="EO254" s="105"/>
      <c r="EP254" s="105"/>
      <c r="EQ254" s="105"/>
      <c r="ER254" s="105"/>
      <c r="ES254" s="105"/>
      <c r="ET254" s="105"/>
      <c r="EU254" s="105"/>
      <c r="EV254" s="105"/>
      <c r="EW254" s="105"/>
      <c r="EX254" s="105"/>
      <c r="EY254" s="105"/>
      <c r="EZ254" s="105"/>
      <c r="FA254" s="105"/>
      <c r="FB254" s="105"/>
      <c r="FC254" s="105"/>
      <c r="FD254" s="105"/>
      <c r="FE254" s="105"/>
      <c r="FF254" s="105"/>
      <c r="FG254" s="105"/>
      <c r="FH254" s="105"/>
      <c r="FI254" s="105"/>
      <c r="FJ254" s="105"/>
      <c r="FK254" s="105"/>
      <c r="FL254" s="105"/>
      <c r="FM254" s="105"/>
      <c r="FN254" s="105"/>
      <c r="FO254" s="105"/>
      <c r="FP254" s="105"/>
      <c r="FQ254" s="105"/>
      <c r="FR254" s="105"/>
      <c r="FS254" s="105"/>
      <c r="FT254" s="105"/>
      <c r="FU254" s="105"/>
      <c r="FV254" s="105"/>
      <c r="FW254" s="105"/>
      <c r="FX254" s="105"/>
      <c r="FY254" s="105"/>
      <c r="FZ254" s="105"/>
      <c r="GA254" s="105"/>
      <c r="GB254" s="105"/>
      <c r="GC254" s="105"/>
      <c r="GD254" s="105"/>
      <c r="GE254" s="105"/>
      <c r="GF254" s="105"/>
      <c r="GG254" s="105"/>
      <c r="GH254" s="105"/>
      <c r="GI254" s="105"/>
      <c r="GJ254" s="105"/>
      <c r="GK254" s="105"/>
      <c r="GL254" s="105"/>
      <c r="GM254" s="105"/>
      <c r="GN254" s="105"/>
      <c r="GO254" s="105"/>
      <c r="GP254" s="105"/>
      <c r="GQ254" s="105"/>
      <c r="GR254" s="105"/>
      <c r="GS254" s="105"/>
      <c r="GT254" s="105"/>
      <c r="GU254" s="105"/>
      <c r="GV254" s="105"/>
      <c r="GW254" s="105"/>
      <c r="GX254" s="105"/>
      <c r="GY254" s="105"/>
      <c r="GZ254" s="105"/>
      <c r="HA254" s="105"/>
      <c r="HB254" s="105"/>
      <c r="HC254" s="105"/>
      <c r="HD254" s="105"/>
      <c r="HE254" s="105"/>
      <c r="HF254" s="105"/>
      <c r="HG254" s="105"/>
      <c r="HH254" s="105"/>
      <c r="HI254" s="105"/>
      <c r="HJ254" s="105"/>
      <c r="HK254" s="105"/>
      <c r="HL254" s="105"/>
      <c r="HM254" s="105"/>
      <c r="HN254" s="105"/>
      <c r="HO254" s="105"/>
      <c r="HP254" s="105"/>
      <c r="HQ254" s="105"/>
      <c r="HR254" s="105"/>
      <c r="HS254" s="105"/>
      <c r="HT254" s="105"/>
      <c r="HU254" s="105"/>
      <c r="HV254" s="105"/>
      <c r="HW254" s="105"/>
      <c r="HX254" s="105"/>
      <c r="HY254" s="105"/>
      <c r="HZ254" s="105"/>
      <c r="IA254" s="105"/>
      <c r="IB254" s="105"/>
    </row>
    <row r="255" spans="1:236" s="116" customFormat="1" ht="26.55" customHeight="1" x14ac:dyDescent="0.25">
      <c r="A255" s="79">
        <v>249</v>
      </c>
      <c r="B255" s="113"/>
      <c r="C255" s="113"/>
      <c r="D255" s="114"/>
      <c r="E255" s="114"/>
      <c r="F255" s="115"/>
      <c r="G255" s="123" t="s">
        <v>77</v>
      </c>
      <c r="H255" s="123" t="s">
        <v>77</v>
      </c>
      <c r="I255" s="123" t="s">
        <v>77</v>
      </c>
      <c r="J255" s="123" t="s">
        <v>77</v>
      </c>
      <c r="K255" s="123" t="s">
        <v>9</v>
      </c>
      <c r="L255" s="116" t="s">
        <v>8</v>
      </c>
      <c r="M255" s="116" t="s">
        <v>8</v>
      </c>
      <c r="N255" s="116" t="s">
        <v>8</v>
      </c>
      <c r="O255" s="116" t="s">
        <v>8</v>
      </c>
      <c r="P255" s="131" t="s">
        <v>77</v>
      </c>
      <c r="Q255" s="124" t="s">
        <v>35</v>
      </c>
      <c r="R255" s="174">
        <v>0</v>
      </c>
      <c r="S255" s="175" t="s">
        <v>59</v>
      </c>
      <c r="T255" s="175" t="s">
        <v>271</v>
      </c>
      <c r="U255" s="176" t="str">
        <f t="shared" si="208"/>
        <v>&lt; 30 mn</v>
      </c>
      <c r="V255" s="177" t="s">
        <v>32</v>
      </c>
      <c r="W255" s="178" t="s">
        <v>112</v>
      </c>
      <c r="X255" s="179">
        <f t="shared" si="165"/>
        <v>0</v>
      </c>
      <c r="Y255" s="179">
        <f t="shared" si="166"/>
        <v>0</v>
      </c>
      <c r="Z255" s="179">
        <f t="shared" si="167"/>
        <v>0</v>
      </c>
      <c r="AA255" s="179">
        <f t="shared" si="168"/>
        <v>0</v>
      </c>
      <c r="AB255" s="179">
        <f t="shared" si="169"/>
        <v>0</v>
      </c>
      <c r="AC255" s="179">
        <f t="shared" si="170"/>
        <v>0</v>
      </c>
      <c r="AD255" s="179">
        <f t="shared" si="171"/>
        <v>0</v>
      </c>
      <c r="AE255" s="179">
        <f t="shared" si="172"/>
        <v>0</v>
      </c>
      <c r="AF255" s="179">
        <f t="shared" si="173"/>
        <v>0</v>
      </c>
      <c r="AG255" s="179">
        <f t="shared" si="174"/>
        <v>0</v>
      </c>
      <c r="AH255" s="179">
        <f t="shared" si="175"/>
        <v>0</v>
      </c>
      <c r="AI255" s="179">
        <f t="shared" si="176"/>
        <v>0</v>
      </c>
      <c r="AJ255" s="180">
        <f t="shared" si="195"/>
        <v>0</v>
      </c>
      <c r="AK255" s="180">
        <f t="shared" si="196"/>
        <v>0</v>
      </c>
      <c r="AL255" s="180" t="str">
        <f t="shared" si="197"/>
        <v>0</v>
      </c>
      <c r="AM255" s="180" t="str">
        <f t="shared" si="204"/>
        <v>0</v>
      </c>
      <c r="AN255" s="180" t="str">
        <f t="shared" si="205"/>
        <v>0</v>
      </c>
      <c r="AO255" s="181" t="str">
        <f t="shared" si="198"/>
        <v>NON</v>
      </c>
      <c r="AP255" s="181" t="str">
        <f t="shared" si="216"/>
        <v>NON</v>
      </c>
      <c r="AQ255" s="181" t="str">
        <f t="shared" si="206"/>
        <v>NON</v>
      </c>
      <c r="AR255" s="181" t="str">
        <f t="shared" si="177"/>
        <v>NON</v>
      </c>
      <c r="AS255" s="182">
        <f t="shared" si="178"/>
        <v>0</v>
      </c>
      <c r="AT255" s="182">
        <f t="shared" si="179"/>
        <v>0</v>
      </c>
      <c r="AU255" s="182">
        <f t="shared" si="180"/>
        <v>0</v>
      </c>
      <c r="AV255" s="182">
        <f t="shared" si="181"/>
        <v>0</v>
      </c>
      <c r="AW255" s="182">
        <f t="shared" si="182"/>
        <v>1</v>
      </c>
      <c r="AX255" s="182">
        <f t="shared" si="183"/>
        <v>1</v>
      </c>
      <c r="AY255" s="182">
        <f t="shared" si="184"/>
        <v>1</v>
      </c>
      <c r="AZ255" s="182">
        <f t="shared" si="185"/>
        <v>1</v>
      </c>
      <c r="BA255" s="182">
        <f t="shared" si="186"/>
        <v>1</v>
      </c>
      <c r="BB255" s="183">
        <f t="shared" si="199"/>
        <v>0</v>
      </c>
      <c r="BC255" s="184">
        <f t="shared" si="209"/>
        <v>11</v>
      </c>
      <c r="BD255" s="184">
        <f t="shared" si="210"/>
        <v>11</v>
      </c>
      <c r="BE255" s="185">
        <f t="shared" si="211"/>
        <v>1</v>
      </c>
      <c r="BF255" s="185">
        <f t="shared" si="187"/>
        <v>1</v>
      </c>
      <c r="BG255" s="186">
        <f t="shared" si="200"/>
        <v>1</v>
      </c>
      <c r="BH255" s="187">
        <f t="shared" si="212"/>
        <v>1</v>
      </c>
      <c r="BI255" s="187">
        <f t="shared" si="213"/>
        <v>1</v>
      </c>
      <c r="BJ255" s="187" t="str">
        <f t="shared" si="214"/>
        <v>Faible</v>
      </c>
      <c r="BK255" s="187">
        <f t="shared" si="215"/>
        <v>1</v>
      </c>
      <c r="BL255" s="187">
        <f t="shared" si="188"/>
        <v>1</v>
      </c>
      <c r="BM255" s="187">
        <f t="shared" si="189"/>
        <v>0.5</v>
      </c>
      <c r="BN255" s="187">
        <f t="shared" si="190"/>
        <v>1</v>
      </c>
      <c r="BO255" s="186">
        <f t="shared" si="201"/>
        <v>0.5</v>
      </c>
      <c r="BP255" s="188" t="str">
        <f t="shared" si="202"/>
        <v>RISQUE MINIME</v>
      </c>
      <c r="BQ255" s="182">
        <f t="shared" si="191"/>
        <v>0</v>
      </c>
      <c r="BR255" s="182">
        <f t="shared" si="192"/>
        <v>0</v>
      </c>
      <c r="BS255" s="182">
        <f t="shared" si="193"/>
        <v>0</v>
      </c>
      <c r="BT255" s="182">
        <f t="shared" si="194"/>
        <v>0</v>
      </c>
      <c r="BU255" s="182">
        <f t="shared" si="203"/>
        <v>0</v>
      </c>
      <c r="BV255" s="159" t="str">
        <f t="shared" si="207"/>
        <v>NON</v>
      </c>
      <c r="BW255" s="105"/>
      <c r="BX255" s="105"/>
      <c r="BY255" s="105"/>
      <c r="BZ255" s="105"/>
      <c r="CA255" s="105"/>
      <c r="CB255" s="105"/>
      <c r="CC255" s="105"/>
      <c r="CD255" s="105"/>
      <c r="CE255" s="105"/>
      <c r="CF255" s="105"/>
      <c r="CG255" s="105"/>
      <c r="CH255" s="105"/>
      <c r="CI255" s="105"/>
      <c r="CJ255" s="105"/>
      <c r="CK255" s="105"/>
      <c r="CL255" s="105"/>
      <c r="CM255" s="105"/>
      <c r="CN255" s="105"/>
      <c r="CO255" s="105"/>
      <c r="CP255" s="105"/>
      <c r="CQ255" s="105"/>
      <c r="CR255" s="105"/>
      <c r="CS255" s="105"/>
      <c r="CT255" s="105"/>
      <c r="CU255" s="105"/>
      <c r="CV255" s="105"/>
      <c r="CW255" s="105"/>
      <c r="CX255" s="105"/>
      <c r="CY255" s="105"/>
      <c r="CZ255" s="105"/>
      <c r="DA255" s="105"/>
      <c r="DB255" s="105"/>
      <c r="DC255" s="105"/>
      <c r="DD255" s="105"/>
      <c r="DE255" s="105"/>
      <c r="DF255" s="105"/>
      <c r="DG255" s="105"/>
      <c r="DH255" s="105"/>
      <c r="DI255" s="105"/>
      <c r="DJ255" s="105"/>
      <c r="DK255" s="105"/>
      <c r="DL255" s="105"/>
      <c r="DM255" s="105"/>
      <c r="DN255" s="105"/>
      <c r="DO255" s="105"/>
      <c r="DP255" s="105"/>
      <c r="DQ255" s="105"/>
      <c r="DR255" s="105"/>
      <c r="DS255" s="105"/>
      <c r="DT255" s="105"/>
      <c r="DU255" s="105"/>
      <c r="DV255" s="105"/>
      <c r="DW255" s="105"/>
      <c r="DX255" s="105"/>
      <c r="DY255" s="105"/>
      <c r="DZ255" s="105"/>
      <c r="EA255" s="105"/>
      <c r="EB255" s="105"/>
      <c r="EC255" s="105"/>
      <c r="ED255" s="105"/>
      <c r="EE255" s="105"/>
      <c r="EF255" s="105"/>
      <c r="EG255" s="105"/>
      <c r="EH255" s="105"/>
      <c r="EI255" s="105"/>
      <c r="EJ255" s="105"/>
      <c r="EK255" s="105"/>
      <c r="EL255" s="105"/>
      <c r="EM255" s="105"/>
      <c r="EN255" s="105"/>
      <c r="EO255" s="105"/>
      <c r="EP255" s="105"/>
      <c r="EQ255" s="105"/>
      <c r="ER255" s="105"/>
      <c r="ES255" s="105"/>
      <c r="ET255" s="105"/>
      <c r="EU255" s="105"/>
      <c r="EV255" s="105"/>
      <c r="EW255" s="105"/>
      <c r="EX255" s="105"/>
      <c r="EY255" s="105"/>
      <c r="EZ255" s="105"/>
      <c r="FA255" s="105"/>
      <c r="FB255" s="105"/>
      <c r="FC255" s="105"/>
      <c r="FD255" s="105"/>
      <c r="FE255" s="105"/>
      <c r="FF255" s="105"/>
      <c r="FG255" s="105"/>
      <c r="FH255" s="105"/>
      <c r="FI255" s="105"/>
      <c r="FJ255" s="105"/>
      <c r="FK255" s="105"/>
      <c r="FL255" s="105"/>
      <c r="FM255" s="105"/>
      <c r="FN255" s="105"/>
      <c r="FO255" s="105"/>
      <c r="FP255" s="105"/>
      <c r="FQ255" s="105"/>
      <c r="FR255" s="105"/>
      <c r="FS255" s="105"/>
      <c r="FT255" s="105"/>
      <c r="FU255" s="105"/>
      <c r="FV255" s="105"/>
      <c r="FW255" s="105"/>
      <c r="FX255" s="105"/>
      <c r="FY255" s="105"/>
      <c r="FZ255" s="105"/>
      <c r="GA255" s="105"/>
      <c r="GB255" s="105"/>
      <c r="GC255" s="105"/>
      <c r="GD255" s="105"/>
      <c r="GE255" s="105"/>
      <c r="GF255" s="105"/>
      <c r="GG255" s="105"/>
      <c r="GH255" s="105"/>
      <c r="GI255" s="105"/>
      <c r="GJ255" s="105"/>
      <c r="GK255" s="105"/>
      <c r="GL255" s="105"/>
      <c r="GM255" s="105"/>
      <c r="GN255" s="105"/>
      <c r="GO255" s="105"/>
      <c r="GP255" s="105"/>
      <c r="GQ255" s="105"/>
      <c r="GR255" s="105"/>
      <c r="GS255" s="105"/>
      <c r="GT255" s="105"/>
      <c r="GU255" s="105"/>
      <c r="GV255" s="105"/>
      <c r="GW255" s="105"/>
      <c r="GX255" s="105"/>
      <c r="GY255" s="105"/>
      <c r="GZ255" s="105"/>
      <c r="HA255" s="105"/>
      <c r="HB255" s="105"/>
      <c r="HC255" s="105"/>
      <c r="HD255" s="105"/>
      <c r="HE255" s="105"/>
      <c r="HF255" s="105"/>
      <c r="HG255" s="105"/>
      <c r="HH255" s="105"/>
      <c r="HI255" s="105"/>
      <c r="HJ255" s="105"/>
      <c r="HK255" s="105"/>
      <c r="HL255" s="105"/>
      <c r="HM255" s="105"/>
      <c r="HN255" s="105"/>
      <c r="HO255" s="105"/>
      <c r="HP255" s="105"/>
      <c r="HQ255" s="105"/>
      <c r="HR255" s="105"/>
      <c r="HS255" s="105"/>
      <c r="HT255" s="105"/>
      <c r="HU255" s="105"/>
      <c r="HV255" s="105"/>
      <c r="HW255" s="105"/>
      <c r="HX255" s="105"/>
      <c r="HY255" s="105"/>
      <c r="HZ255" s="105"/>
      <c r="IA255" s="105"/>
      <c r="IB255" s="105"/>
    </row>
    <row r="256" spans="1:236" s="116" customFormat="1" ht="26.55" customHeight="1" x14ac:dyDescent="0.25">
      <c r="A256" s="79">
        <v>250</v>
      </c>
      <c r="B256" s="113"/>
      <c r="C256" s="113"/>
      <c r="D256" s="114"/>
      <c r="E256" s="114"/>
      <c r="F256" s="115"/>
      <c r="G256" s="123" t="s">
        <v>77</v>
      </c>
      <c r="H256" s="123" t="s">
        <v>77</v>
      </c>
      <c r="I256" s="123" t="s">
        <v>77</v>
      </c>
      <c r="J256" s="123" t="s">
        <v>77</v>
      </c>
      <c r="K256" s="123" t="s">
        <v>9</v>
      </c>
      <c r="L256" s="116" t="s">
        <v>8</v>
      </c>
      <c r="M256" s="116" t="s">
        <v>8</v>
      </c>
      <c r="N256" s="116" t="s">
        <v>8</v>
      </c>
      <c r="O256" s="116" t="s">
        <v>8</v>
      </c>
      <c r="P256" s="131" t="s">
        <v>77</v>
      </c>
      <c r="Q256" s="124" t="s">
        <v>35</v>
      </c>
      <c r="R256" s="174">
        <v>0</v>
      </c>
      <c r="S256" s="175" t="s">
        <v>59</v>
      </c>
      <c r="T256" s="175" t="s">
        <v>271</v>
      </c>
      <c r="U256" s="176" t="str">
        <f t="shared" si="208"/>
        <v>&lt; 30 mn</v>
      </c>
      <c r="V256" s="177" t="s">
        <v>32</v>
      </c>
      <c r="W256" s="178" t="s">
        <v>112</v>
      </c>
      <c r="X256" s="179">
        <f t="shared" si="165"/>
        <v>0</v>
      </c>
      <c r="Y256" s="179">
        <f t="shared" si="166"/>
        <v>0</v>
      </c>
      <c r="Z256" s="179">
        <f t="shared" si="167"/>
        <v>0</v>
      </c>
      <c r="AA256" s="179">
        <f t="shared" si="168"/>
        <v>0</v>
      </c>
      <c r="AB256" s="179">
        <f t="shared" si="169"/>
        <v>0</v>
      </c>
      <c r="AC256" s="179">
        <f t="shared" si="170"/>
        <v>0</v>
      </c>
      <c r="AD256" s="179">
        <f t="shared" si="171"/>
        <v>0</v>
      </c>
      <c r="AE256" s="179">
        <f t="shared" si="172"/>
        <v>0</v>
      </c>
      <c r="AF256" s="179">
        <f t="shared" si="173"/>
        <v>0</v>
      </c>
      <c r="AG256" s="179">
        <f t="shared" si="174"/>
        <v>0</v>
      </c>
      <c r="AH256" s="179">
        <f t="shared" si="175"/>
        <v>0</v>
      </c>
      <c r="AI256" s="179">
        <f t="shared" si="176"/>
        <v>0</v>
      </c>
      <c r="AJ256" s="180">
        <f t="shared" si="195"/>
        <v>0</v>
      </c>
      <c r="AK256" s="180">
        <f t="shared" si="196"/>
        <v>0</v>
      </c>
      <c r="AL256" s="180" t="str">
        <f t="shared" si="197"/>
        <v>0</v>
      </c>
      <c r="AM256" s="180" t="str">
        <f t="shared" si="204"/>
        <v>0</v>
      </c>
      <c r="AN256" s="180" t="str">
        <f t="shared" si="205"/>
        <v>0</v>
      </c>
      <c r="AO256" s="181" t="str">
        <f t="shared" si="198"/>
        <v>NON</v>
      </c>
      <c r="AP256" s="181" t="str">
        <f t="shared" si="216"/>
        <v>NON</v>
      </c>
      <c r="AQ256" s="181" t="str">
        <f t="shared" si="206"/>
        <v>NON</v>
      </c>
      <c r="AR256" s="181" t="str">
        <f t="shared" si="177"/>
        <v>NON</v>
      </c>
      <c r="AS256" s="182">
        <f t="shared" si="178"/>
        <v>0</v>
      </c>
      <c r="AT256" s="182">
        <f t="shared" si="179"/>
        <v>0</v>
      </c>
      <c r="AU256" s="182">
        <f t="shared" si="180"/>
        <v>0</v>
      </c>
      <c r="AV256" s="182">
        <f t="shared" si="181"/>
        <v>0</v>
      </c>
      <c r="AW256" s="182">
        <f t="shared" si="182"/>
        <v>1</v>
      </c>
      <c r="AX256" s="182">
        <f t="shared" si="183"/>
        <v>1</v>
      </c>
      <c r="AY256" s="182">
        <f t="shared" si="184"/>
        <v>1</v>
      </c>
      <c r="AZ256" s="182">
        <f t="shared" si="185"/>
        <v>1</v>
      </c>
      <c r="BA256" s="182">
        <f t="shared" si="186"/>
        <v>1</v>
      </c>
      <c r="BB256" s="183">
        <f t="shared" si="199"/>
        <v>0</v>
      </c>
      <c r="BC256" s="184">
        <f t="shared" si="209"/>
        <v>11</v>
      </c>
      <c r="BD256" s="184">
        <f t="shared" si="210"/>
        <v>11</v>
      </c>
      <c r="BE256" s="185">
        <f t="shared" si="211"/>
        <v>1</v>
      </c>
      <c r="BF256" s="185">
        <f t="shared" si="187"/>
        <v>1</v>
      </c>
      <c r="BG256" s="186">
        <f t="shared" si="200"/>
        <v>1</v>
      </c>
      <c r="BH256" s="187">
        <f t="shared" si="212"/>
        <v>1</v>
      </c>
      <c r="BI256" s="187">
        <f t="shared" si="213"/>
        <v>1</v>
      </c>
      <c r="BJ256" s="187" t="str">
        <f t="shared" si="214"/>
        <v>Faible</v>
      </c>
      <c r="BK256" s="187">
        <f t="shared" si="215"/>
        <v>1</v>
      </c>
      <c r="BL256" s="187">
        <f t="shared" si="188"/>
        <v>1</v>
      </c>
      <c r="BM256" s="187">
        <f t="shared" si="189"/>
        <v>0.5</v>
      </c>
      <c r="BN256" s="187">
        <f t="shared" si="190"/>
        <v>1</v>
      </c>
      <c r="BO256" s="186">
        <f t="shared" si="201"/>
        <v>0.5</v>
      </c>
      <c r="BP256" s="188" t="str">
        <f t="shared" si="202"/>
        <v>RISQUE MINIME</v>
      </c>
      <c r="BQ256" s="182">
        <f t="shared" si="191"/>
        <v>0</v>
      </c>
      <c r="BR256" s="182">
        <f t="shared" si="192"/>
        <v>0</v>
      </c>
      <c r="BS256" s="182">
        <f t="shared" si="193"/>
        <v>0</v>
      </c>
      <c r="BT256" s="182">
        <f t="shared" si="194"/>
        <v>0</v>
      </c>
      <c r="BU256" s="182">
        <f t="shared" si="203"/>
        <v>0</v>
      </c>
      <c r="BV256" s="159" t="str">
        <f t="shared" si="207"/>
        <v>NON</v>
      </c>
      <c r="BW256" s="105"/>
      <c r="BX256" s="105"/>
      <c r="BY256" s="105"/>
      <c r="BZ256" s="105"/>
      <c r="CA256" s="105"/>
      <c r="CB256" s="105"/>
      <c r="CC256" s="105"/>
      <c r="CD256" s="105"/>
      <c r="CE256" s="105"/>
      <c r="CF256" s="105"/>
      <c r="CG256" s="105"/>
      <c r="CH256" s="105"/>
      <c r="CI256" s="105"/>
      <c r="CJ256" s="105"/>
      <c r="CK256" s="105"/>
      <c r="CL256" s="105"/>
      <c r="CM256" s="105"/>
      <c r="CN256" s="105"/>
      <c r="CO256" s="105"/>
      <c r="CP256" s="105"/>
      <c r="CQ256" s="105"/>
      <c r="CR256" s="105"/>
      <c r="CS256" s="105"/>
      <c r="CT256" s="105"/>
      <c r="CU256" s="105"/>
      <c r="CV256" s="105"/>
      <c r="CW256" s="105"/>
      <c r="CX256" s="105"/>
      <c r="CY256" s="105"/>
      <c r="CZ256" s="105"/>
      <c r="DA256" s="105"/>
      <c r="DB256" s="105"/>
      <c r="DC256" s="105"/>
      <c r="DD256" s="105"/>
      <c r="DE256" s="105"/>
      <c r="DF256" s="105"/>
      <c r="DG256" s="105"/>
      <c r="DH256" s="105"/>
      <c r="DI256" s="105"/>
      <c r="DJ256" s="105"/>
      <c r="DK256" s="105"/>
      <c r="DL256" s="105"/>
      <c r="DM256" s="105"/>
      <c r="DN256" s="105"/>
      <c r="DO256" s="105"/>
      <c r="DP256" s="105"/>
      <c r="DQ256" s="105"/>
      <c r="DR256" s="105"/>
      <c r="DS256" s="105"/>
      <c r="DT256" s="105"/>
      <c r="DU256" s="105"/>
      <c r="DV256" s="105"/>
      <c r="DW256" s="105"/>
      <c r="DX256" s="105"/>
      <c r="DY256" s="105"/>
      <c r="DZ256" s="105"/>
      <c r="EA256" s="105"/>
      <c r="EB256" s="105"/>
      <c r="EC256" s="105"/>
      <c r="ED256" s="105"/>
      <c r="EE256" s="105"/>
      <c r="EF256" s="105"/>
      <c r="EG256" s="105"/>
      <c r="EH256" s="105"/>
      <c r="EI256" s="105"/>
      <c r="EJ256" s="105"/>
      <c r="EK256" s="105"/>
      <c r="EL256" s="105"/>
      <c r="EM256" s="105"/>
      <c r="EN256" s="105"/>
      <c r="EO256" s="105"/>
      <c r="EP256" s="105"/>
      <c r="EQ256" s="105"/>
      <c r="ER256" s="105"/>
      <c r="ES256" s="105"/>
      <c r="ET256" s="105"/>
      <c r="EU256" s="105"/>
      <c r="EV256" s="105"/>
      <c r="EW256" s="105"/>
      <c r="EX256" s="105"/>
      <c r="EY256" s="105"/>
      <c r="EZ256" s="105"/>
      <c r="FA256" s="105"/>
      <c r="FB256" s="105"/>
      <c r="FC256" s="105"/>
      <c r="FD256" s="105"/>
      <c r="FE256" s="105"/>
      <c r="FF256" s="105"/>
      <c r="FG256" s="105"/>
      <c r="FH256" s="105"/>
      <c r="FI256" s="105"/>
      <c r="FJ256" s="105"/>
      <c r="FK256" s="105"/>
      <c r="FL256" s="105"/>
      <c r="FM256" s="105"/>
      <c r="FN256" s="105"/>
      <c r="FO256" s="105"/>
      <c r="FP256" s="105"/>
      <c r="FQ256" s="105"/>
      <c r="FR256" s="105"/>
      <c r="FS256" s="105"/>
      <c r="FT256" s="105"/>
      <c r="FU256" s="105"/>
      <c r="FV256" s="105"/>
      <c r="FW256" s="105"/>
      <c r="FX256" s="105"/>
      <c r="FY256" s="105"/>
      <c r="FZ256" s="105"/>
      <c r="GA256" s="105"/>
      <c r="GB256" s="105"/>
      <c r="GC256" s="105"/>
      <c r="GD256" s="105"/>
      <c r="GE256" s="105"/>
      <c r="GF256" s="105"/>
      <c r="GG256" s="105"/>
      <c r="GH256" s="105"/>
      <c r="GI256" s="105"/>
      <c r="GJ256" s="105"/>
      <c r="GK256" s="105"/>
      <c r="GL256" s="105"/>
      <c r="GM256" s="105"/>
      <c r="GN256" s="105"/>
      <c r="GO256" s="105"/>
      <c r="GP256" s="105"/>
      <c r="GQ256" s="105"/>
      <c r="GR256" s="105"/>
      <c r="GS256" s="105"/>
      <c r="GT256" s="105"/>
      <c r="GU256" s="105"/>
      <c r="GV256" s="105"/>
      <c r="GW256" s="105"/>
      <c r="GX256" s="105"/>
      <c r="GY256" s="105"/>
      <c r="GZ256" s="105"/>
      <c r="HA256" s="105"/>
      <c r="HB256" s="105"/>
      <c r="HC256" s="105"/>
      <c r="HD256" s="105"/>
      <c r="HE256" s="105"/>
      <c r="HF256" s="105"/>
      <c r="HG256" s="105"/>
      <c r="HH256" s="105"/>
      <c r="HI256" s="105"/>
      <c r="HJ256" s="105"/>
      <c r="HK256" s="105"/>
      <c r="HL256" s="105"/>
      <c r="HM256" s="105"/>
      <c r="HN256" s="105"/>
      <c r="HO256" s="105"/>
      <c r="HP256" s="105"/>
      <c r="HQ256" s="105"/>
      <c r="HR256" s="105"/>
      <c r="HS256" s="105"/>
      <c r="HT256" s="105"/>
      <c r="HU256" s="105"/>
      <c r="HV256" s="105"/>
      <c r="HW256" s="105"/>
      <c r="HX256" s="105"/>
      <c r="HY256" s="105"/>
      <c r="HZ256" s="105"/>
      <c r="IA256" s="105"/>
      <c r="IB256" s="105"/>
    </row>
    <row r="257" spans="1:236" s="116" customFormat="1" ht="26.55" customHeight="1" x14ac:dyDescent="0.25">
      <c r="A257" s="79">
        <v>251</v>
      </c>
      <c r="B257" s="113"/>
      <c r="C257" s="113"/>
      <c r="D257" s="114"/>
      <c r="E257" s="114"/>
      <c r="F257" s="115"/>
      <c r="G257" s="123" t="s">
        <v>77</v>
      </c>
      <c r="H257" s="123" t="s">
        <v>77</v>
      </c>
      <c r="I257" s="123" t="s">
        <v>77</v>
      </c>
      <c r="J257" s="123" t="s">
        <v>77</v>
      </c>
      <c r="K257" s="123" t="s">
        <v>9</v>
      </c>
      <c r="L257" s="116" t="s">
        <v>8</v>
      </c>
      <c r="M257" s="116" t="s">
        <v>8</v>
      </c>
      <c r="N257" s="116" t="s">
        <v>8</v>
      </c>
      <c r="O257" s="116" t="s">
        <v>8</v>
      </c>
      <c r="P257" s="131" t="s">
        <v>77</v>
      </c>
      <c r="Q257" s="124" t="s">
        <v>35</v>
      </c>
      <c r="R257" s="174">
        <v>0</v>
      </c>
      <c r="S257" s="175" t="s">
        <v>59</v>
      </c>
      <c r="T257" s="175" t="s">
        <v>271</v>
      </c>
      <c r="U257" s="176" t="str">
        <f t="shared" si="208"/>
        <v>&lt; 30 mn</v>
      </c>
      <c r="V257" s="177" t="s">
        <v>32</v>
      </c>
      <c r="W257" s="178" t="s">
        <v>112</v>
      </c>
      <c r="X257" s="179">
        <f t="shared" si="165"/>
        <v>0</v>
      </c>
      <c r="Y257" s="179">
        <f t="shared" si="166"/>
        <v>0</v>
      </c>
      <c r="Z257" s="179">
        <f t="shared" si="167"/>
        <v>0</v>
      </c>
      <c r="AA257" s="179">
        <f t="shared" si="168"/>
        <v>0</v>
      </c>
      <c r="AB257" s="179">
        <f t="shared" si="169"/>
        <v>0</v>
      </c>
      <c r="AC257" s="179">
        <f t="shared" si="170"/>
        <v>0</v>
      </c>
      <c r="AD257" s="179">
        <f t="shared" si="171"/>
        <v>0</v>
      </c>
      <c r="AE257" s="179">
        <f t="shared" si="172"/>
        <v>0</v>
      </c>
      <c r="AF257" s="179">
        <f t="shared" si="173"/>
        <v>0</v>
      </c>
      <c r="AG257" s="179">
        <f t="shared" si="174"/>
        <v>0</v>
      </c>
      <c r="AH257" s="179">
        <f t="shared" si="175"/>
        <v>0</v>
      </c>
      <c r="AI257" s="179">
        <f t="shared" si="176"/>
        <v>0</v>
      </c>
      <c r="AJ257" s="180">
        <f t="shared" si="195"/>
        <v>0</v>
      </c>
      <c r="AK257" s="180">
        <f t="shared" si="196"/>
        <v>0</v>
      </c>
      <c r="AL257" s="180" t="str">
        <f t="shared" si="197"/>
        <v>0</v>
      </c>
      <c r="AM257" s="180" t="str">
        <f t="shared" si="204"/>
        <v>0</v>
      </c>
      <c r="AN257" s="180" t="str">
        <f t="shared" si="205"/>
        <v>0</v>
      </c>
      <c r="AO257" s="181" t="str">
        <f t="shared" si="198"/>
        <v>NON</v>
      </c>
      <c r="AP257" s="181" t="str">
        <f t="shared" si="216"/>
        <v>NON</v>
      </c>
      <c r="AQ257" s="181" t="str">
        <f t="shared" si="206"/>
        <v>NON</v>
      </c>
      <c r="AR257" s="181" t="str">
        <f t="shared" si="177"/>
        <v>NON</v>
      </c>
      <c r="AS257" s="182">
        <f t="shared" si="178"/>
        <v>0</v>
      </c>
      <c r="AT257" s="182">
        <f t="shared" si="179"/>
        <v>0</v>
      </c>
      <c r="AU257" s="182">
        <f t="shared" si="180"/>
        <v>0</v>
      </c>
      <c r="AV257" s="182">
        <f t="shared" si="181"/>
        <v>0</v>
      </c>
      <c r="AW257" s="182">
        <f t="shared" si="182"/>
        <v>1</v>
      </c>
      <c r="AX257" s="182">
        <f t="shared" si="183"/>
        <v>1</v>
      </c>
      <c r="AY257" s="182">
        <f t="shared" si="184"/>
        <v>1</v>
      </c>
      <c r="AZ257" s="182">
        <f t="shared" si="185"/>
        <v>1</v>
      </c>
      <c r="BA257" s="182">
        <f t="shared" si="186"/>
        <v>1</v>
      </c>
      <c r="BB257" s="183">
        <f t="shared" si="199"/>
        <v>0</v>
      </c>
      <c r="BC257" s="184">
        <f t="shared" si="209"/>
        <v>11</v>
      </c>
      <c r="BD257" s="184">
        <f t="shared" si="210"/>
        <v>11</v>
      </c>
      <c r="BE257" s="185">
        <f t="shared" si="211"/>
        <v>1</v>
      </c>
      <c r="BF257" s="185">
        <f t="shared" si="187"/>
        <v>1</v>
      </c>
      <c r="BG257" s="186">
        <f t="shared" si="200"/>
        <v>1</v>
      </c>
      <c r="BH257" s="187">
        <f t="shared" si="212"/>
        <v>1</v>
      </c>
      <c r="BI257" s="187">
        <f t="shared" si="213"/>
        <v>1</v>
      </c>
      <c r="BJ257" s="187" t="str">
        <f t="shared" si="214"/>
        <v>Faible</v>
      </c>
      <c r="BK257" s="187">
        <f t="shared" si="215"/>
        <v>1</v>
      </c>
      <c r="BL257" s="187">
        <f t="shared" si="188"/>
        <v>1</v>
      </c>
      <c r="BM257" s="187">
        <f t="shared" si="189"/>
        <v>0.5</v>
      </c>
      <c r="BN257" s="187">
        <f t="shared" si="190"/>
        <v>1</v>
      </c>
      <c r="BO257" s="186">
        <f t="shared" si="201"/>
        <v>0.5</v>
      </c>
      <c r="BP257" s="188" t="str">
        <f t="shared" si="202"/>
        <v>RISQUE MINIME</v>
      </c>
      <c r="BQ257" s="182">
        <f t="shared" si="191"/>
        <v>0</v>
      </c>
      <c r="BR257" s="182">
        <f t="shared" si="192"/>
        <v>0</v>
      </c>
      <c r="BS257" s="182">
        <f t="shared" si="193"/>
        <v>0</v>
      </c>
      <c r="BT257" s="182">
        <f t="shared" si="194"/>
        <v>0</v>
      </c>
      <c r="BU257" s="182">
        <f t="shared" si="203"/>
        <v>0</v>
      </c>
      <c r="BV257" s="159" t="str">
        <f t="shared" si="207"/>
        <v>NON</v>
      </c>
      <c r="BW257" s="105"/>
      <c r="BX257" s="105"/>
      <c r="BY257" s="105"/>
      <c r="BZ257" s="105"/>
      <c r="CA257" s="105"/>
      <c r="CB257" s="105"/>
      <c r="CC257" s="105"/>
      <c r="CD257" s="105"/>
      <c r="CE257" s="105"/>
      <c r="CF257" s="105"/>
      <c r="CG257" s="105"/>
      <c r="CH257" s="105"/>
      <c r="CI257" s="105"/>
      <c r="CJ257" s="105"/>
      <c r="CK257" s="105"/>
      <c r="CL257" s="105"/>
      <c r="CM257" s="105"/>
      <c r="CN257" s="105"/>
      <c r="CO257" s="105"/>
      <c r="CP257" s="105"/>
      <c r="CQ257" s="105"/>
      <c r="CR257" s="105"/>
      <c r="CS257" s="105"/>
      <c r="CT257" s="105"/>
      <c r="CU257" s="105"/>
      <c r="CV257" s="105"/>
      <c r="CW257" s="105"/>
      <c r="CX257" s="105"/>
      <c r="CY257" s="105"/>
      <c r="CZ257" s="105"/>
      <c r="DA257" s="105"/>
      <c r="DB257" s="105"/>
      <c r="DC257" s="105"/>
      <c r="DD257" s="105"/>
      <c r="DE257" s="105"/>
      <c r="DF257" s="105"/>
      <c r="DG257" s="105"/>
      <c r="DH257" s="105"/>
      <c r="DI257" s="105"/>
      <c r="DJ257" s="105"/>
      <c r="DK257" s="105"/>
      <c r="DL257" s="105"/>
      <c r="DM257" s="105"/>
      <c r="DN257" s="105"/>
      <c r="DO257" s="105"/>
      <c r="DP257" s="105"/>
      <c r="DQ257" s="105"/>
      <c r="DR257" s="105"/>
      <c r="DS257" s="105"/>
      <c r="DT257" s="105"/>
      <c r="DU257" s="105"/>
      <c r="DV257" s="105"/>
      <c r="DW257" s="105"/>
      <c r="DX257" s="105"/>
      <c r="DY257" s="105"/>
      <c r="DZ257" s="105"/>
      <c r="EA257" s="105"/>
      <c r="EB257" s="105"/>
      <c r="EC257" s="105"/>
      <c r="ED257" s="105"/>
      <c r="EE257" s="105"/>
      <c r="EF257" s="105"/>
      <c r="EG257" s="105"/>
      <c r="EH257" s="105"/>
      <c r="EI257" s="105"/>
      <c r="EJ257" s="105"/>
      <c r="EK257" s="105"/>
      <c r="EL257" s="105"/>
      <c r="EM257" s="105"/>
      <c r="EN257" s="105"/>
      <c r="EO257" s="105"/>
      <c r="EP257" s="105"/>
      <c r="EQ257" s="105"/>
      <c r="ER257" s="105"/>
      <c r="ES257" s="105"/>
      <c r="ET257" s="105"/>
      <c r="EU257" s="105"/>
      <c r="EV257" s="105"/>
      <c r="EW257" s="105"/>
      <c r="EX257" s="105"/>
      <c r="EY257" s="105"/>
      <c r="EZ257" s="105"/>
      <c r="FA257" s="105"/>
      <c r="FB257" s="105"/>
      <c r="FC257" s="105"/>
      <c r="FD257" s="105"/>
      <c r="FE257" s="105"/>
      <c r="FF257" s="105"/>
      <c r="FG257" s="105"/>
      <c r="FH257" s="105"/>
      <c r="FI257" s="105"/>
      <c r="FJ257" s="105"/>
      <c r="FK257" s="105"/>
      <c r="FL257" s="105"/>
      <c r="FM257" s="105"/>
      <c r="FN257" s="105"/>
      <c r="FO257" s="105"/>
      <c r="FP257" s="105"/>
      <c r="FQ257" s="105"/>
      <c r="FR257" s="105"/>
      <c r="FS257" s="105"/>
      <c r="FT257" s="105"/>
      <c r="FU257" s="105"/>
      <c r="FV257" s="105"/>
      <c r="FW257" s="105"/>
      <c r="FX257" s="105"/>
      <c r="FY257" s="105"/>
      <c r="FZ257" s="105"/>
      <c r="GA257" s="105"/>
      <c r="GB257" s="105"/>
      <c r="GC257" s="105"/>
      <c r="GD257" s="105"/>
      <c r="GE257" s="105"/>
      <c r="GF257" s="105"/>
      <c r="GG257" s="105"/>
      <c r="GH257" s="105"/>
      <c r="GI257" s="105"/>
      <c r="GJ257" s="105"/>
      <c r="GK257" s="105"/>
      <c r="GL257" s="105"/>
      <c r="GM257" s="105"/>
      <c r="GN257" s="105"/>
      <c r="GO257" s="105"/>
      <c r="GP257" s="105"/>
      <c r="GQ257" s="105"/>
      <c r="GR257" s="105"/>
      <c r="GS257" s="105"/>
      <c r="GT257" s="105"/>
      <c r="GU257" s="105"/>
      <c r="GV257" s="105"/>
      <c r="GW257" s="105"/>
      <c r="GX257" s="105"/>
      <c r="GY257" s="105"/>
      <c r="GZ257" s="105"/>
      <c r="HA257" s="105"/>
      <c r="HB257" s="105"/>
      <c r="HC257" s="105"/>
      <c r="HD257" s="105"/>
      <c r="HE257" s="105"/>
      <c r="HF257" s="105"/>
      <c r="HG257" s="105"/>
      <c r="HH257" s="105"/>
      <c r="HI257" s="105"/>
      <c r="HJ257" s="105"/>
      <c r="HK257" s="105"/>
      <c r="HL257" s="105"/>
      <c r="HM257" s="105"/>
      <c r="HN257" s="105"/>
      <c r="HO257" s="105"/>
      <c r="HP257" s="105"/>
      <c r="HQ257" s="105"/>
      <c r="HR257" s="105"/>
      <c r="HS257" s="105"/>
      <c r="HT257" s="105"/>
      <c r="HU257" s="105"/>
      <c r="HV257" s="105"/>
      <c r="HW257" s="105"/>
      <c r="HX257" s="105"/>
      <c r="HY257" s="105"/>
      <c r="HZ257" s="105"/>
      <c r="IA257" s="105"/>
      <c r="IB257" s="105"/>
    </row>
    <row r="258" spans="1:236" s="116" customFormat="1" ht="26.55" customHeight="1" x14ac:dyDescent="0.25">
      <c r="A258" s="79">
        <v>252</v>
      </c>
      <c r="B258" s="113"/>
      <c r="C258" s="113"/>
      <c r="D258" s="114"/>
      <c r="E258" s="114"/>
      <c r="F258" s="115"/>
      <c r="G258" s="123" t="s">
        <v>77</v>
      </c>
      <c r="H258" s="123" t="s">
        <v>77</v>
      </c>
      <c r="I258" s="123" t="s">
        <v>77</v>
      </c>
      <c r="J258" s="123" t="s">
        <v>77</v>
      </c>
      <c r="K258" s="123" t="s">
        <v>9</v>
      </c>
      <c r="L258" s="116" t="s">
        <v>8</v>
      </c>
      <c r="M258" s="116" t="s">
        <v>8</v>
      </c>
      <c r="N258" s="116" t="s">
        <v>8</v>
      </c>
      <c r="O258" s="116" t="s">
        <v>8</v>
      </c>
      <c r="P258" s="131" t="s">
        <v>77</v>
      </c>
      <c r="Q258" s="124" t="s">
        <v>35</v>
      </c>
      <c r="R258" s="174">
        <v>0</v>
      </c>
      <c r="S258" s="175" t="s">
        <v>59</v>
      </c>
      <c r="T258" s="175" t="s">
        <v>271</v>
      </c>
      <c r="U258" s="176" t="str">
        <f t="shared" si="208"/>
        <v>&lt; 30 mn</v>
      </c>
      <c r="V258" s="177" t="s">
        <v>32</v>
      </c>
      <c r="W258" s="178" t="s">
        <v>112</v>
      </c>
      <c r="X258" s="179">
        <f t="shared" si="165"/>
        <v>0</v>
      </c>
      <c r="Y258" s="179">
        <f t="shared" si="166"/>
        <v>0</v>
      </c>
      <c r="Z258" s="179">
        <f t="shared" si="167"/>
        <v>0</v>
      </c>
      <c r="AA258" s="179">
        <f t="shared" si="168"/>
        <v>0</v>
      </c>
      <c r="AB258" s="179">
        <f t="shared" si="169"/>
        <v>0</v>
      </c>
      <c r="AC258" s="179">
        <f t="shared" si="170"/>
        <v>0</v>
      </c>
      <c r="AD258" s="179">
        <f t="shared" si="171"/>
        <v>0</v>
      </c>
      <c r="AE258" s="179">
        <f t="shared" si="172"/>
        <v>0</v>
      </c>
      <c r="AF258" s="179">
        <f t="shared" si="173"/>
        <v>0</v>
      </c>
      <c r="AG258" s="179">
        <f t="shared" si="174"/>
        <v>0</v>
      </c>
      <c r="AH258" s="179">
        <f t="shared" si="175"/>
        <v>0</v>
      </c>
      <c r="AI258" s="179">
        <f t="shared" si="176"/>
        <v>0</v>
      </c>
      <c r="AJ258" s="180">
        <f t="shared" si="195"/>
        <v>0</v>
      </c>
      <c r="AK258" s="180">
        <f t="shared" si="196"/>
        <v>0</v>
      </c>
      <c r="AL258" s="180" t="str">
        <f t="shared" si="197"/>
        <v>0</v>
      </c>
      <c r="AM258" s="180" t="str">
        <f t="shared" si="204"/>
        <v>0</v>
      </c>
      <c r="AN258" s="180" t="str">
        <f t="shared" si="205"/>
        <v>0</v>
      </c>
      <c r="AO258" s="181" t="str">
        <f t="shared" si="198"/>
        <v>NON</v>
      </c>
      <c r="AP258" s="181" t="str">
        <f t="shared" si="216"/>
        <v>NON</v>
      </c>
      <c r="AQ258" s="181" t="str">
        <f t="shared" si="206"/>
        <v>NON</v>
      </c>
      <c r="AR258" s="181" t="str">
        <f t="shared" si="177"/>
        <v>NON</v>
      </c>
      <c r="AS258" s="182">
        <f t="shared" si="178"/>
        <v>0</v>
      </c>
      <c r="AT258" s="182">
        <f t="shared" si="179"/>
        <v>0</v>
      </c>
      <c r="AU258" s="182">
        <f t="shared" si="180"/>
        <v>0</v>
      </c>
      <c r="AV258" s="182">
        <f t="shared" si="181"/>
        <v>0</v>
      </c>
      <c r="AW258" s="182">
        <f t="shared" si="182"/>
        <v>1</v>
      </c>
      <c r="AX258" s="182">
        <f t="shared" si="183"/>
        <v>1</v>
      </c>
      <c r="AY258" s="182">
        <f t="shared" si="184"/>
        <v>1</v>
      </c>
      <c r="AZ258" s="182">
        <f t="shared" si="185"/>
        <v>1</v>
      </c>
      <c r="BA258" s="182">
        <f t="shared" si="186"/>
        <v>1</v>
      </c>
      <c r="BB258" s="183">
        <f t="shared" si="199"/>
        <v>0</v>
      </c>
      <c r="BC258" s="184">
        <f t="shared" si="209"/>
        <v>11</v>
      </c>
      <c r="BD258" s="184">
        <f t="shared" si="210"/>
        <v>11</v>
      </c>
      <c r="BE258" s="185">
        <f t="shared" si="211"/>
        <v>1</v>
      </c>
      <c r="BF258" s="185">
        <f t="shared" si="187"/>
        <v>1</v>
      </c>
      <c r="BG258" s="186">
        <f t="shared" si="200"/>
        <v>1</v>
      </c>
      <c r="BH258" s="187">
        <f t="shared" si="212"/>
        <v>1</v>
      </c>
      <c r="BI258" s="187">
        <f t="shared" si="213"/>
        <v>1</v>
      </c>
      <c r="BJ258" s="187" t="str">
        <f t="shared" si="214"/>
        <v>Faible</v>
      </c>
      <c r="BK258" s="187">
        <f t="shared" si="215"/>
        <v>1</v>
      </c>
      <c r="BL258" s="187">
        <f t="shared" si="188"/>
        <v>1</v>
      </c>
      <c r="BM258" s="187">
        <f t="shared" si="189"/>
        <v>0.5</v>
      </c>
      <c r="BN258" s="187">
        <f t="shared" si="190"/>
        <v>1</v>
      </c>
      <c r="BO258" s="186">
        <f t="shared" si="201"/>
        <v>0.5</v>
      </c>
      <c r="BP258" s="188" t="str">
        <f t="shared" si="202"/>
        <v>RISQUE MINIME</v>
      </c>
      <c r="BQ258" s="182">
        <f t="shared" si="191"/>
        <v>0</v>
      </c>
      <c r="BR258" s="182">
        <f t="shared" si="192"/>
        <v>0</v>
      </c>
      <c r="BS258" s="182">
        <f t="shared" si="193"/>
        <v>0</v>
      </c>
      <c r="BT258" s="182">
        <f t="shared" si="194"/>
        <v>0</v>
      </c>
      <c r="BU258" s="182">
        <f t="shared" si="203"/>
        <v>0</v>
      </c>
      <c r="BV258" s="159" t="str">
        <f t="shared" si="207"/>
        <v>NON</v>
      </c>
      <c r="BW258" s="105"/>
      <c r="BX258" s="105"/>
      <c r="BY258" s="105"/>
      <c r="BZ258" s="105"/>
      <c r="CA258" s="105"/>
      <c r="CB258" s="105"/>
      <c r="CC258" s="105"/>
      <c r="CD258" s="105"/>
      <c r="CE258" s="105"/>
      <c r="CF258" s="105"/>
      <c r="CG258" s="105"/>
      <c r="CH258" s="105"/>
      <c r="CI258" s="105"/>
      <c r="CJ258" s="105"/>
      <c r="CK258" s="105"/>
      <c r="CL258" s="105"/>
      <c r="CM258" s="105"/>
      <c r="CN258" s="105"/>
      <c r="CO258" s="105"/>
      <c r="CP258" s="105"/>
      <c r="CQ258" s="105"/>
      <c r="CR258" s="105"/>
      <c r="CS258" s="105"/>
      <c r="CT258" s="105"/>
      <c r="CU258" s="105"/>
      <c r="CV258" s="105"/>
      <c r="CW258" s="105"/>
      <c r="CX258" s="105"/>
      <c r="CY258" s="105"/>
      <c r="CZ258" s="105"/>
      <c r="DA258" s="105"/>
      <c r="DB258" s="105"/>
      <c r="DC258" s="105"/>
      <c r="DD258" s="105"/>
      <c r="DE258" s="105"/>
      <c r="DF258" s="105"/>
      <c r="DG258" s="105"/>
      <c r="DH258" s="105"/>
      <c r="DI258" s="105"/>
      <c r="DJ258" s="105"/>
      <c r="DK258" s="105"/>
      <c r="DL258" s="105"/>
      <c r="DM258" s="105"/>
      <c r="DN258" s="105"/>
      <c r="DO258" s="105"/>
      <c r="DP258" s="105"/>
      <c r="DQ258" s="105"/>
      <c r="DR258" s="105"/>
      <c r="DS258" s="105"/>
      <c r="DT258" s="105"/>
      <c r="DU258" s="105"/>
      <c r="DV258" s="105"/>
      <c r="DW258" s="105"/>
      <c r="DX258" s="105"/>
      <c r="DY258" s="105"/>
      <c r="DZ258" s="105"/>
      <c r="EA258" s="105"/>
      <c r="EB258" s="105"/>
      <c r="EC258" s="105"/>
      <c r="ED258" s="105"/>
      <c r="EE258" s="105"/>
      <c r="EF258" s="105"/>
      <c r="EG258" s="105"/>
      <c r="EH258" s="105"/>
      <c r="EI258" s="105"/>
      <c r="EJ258" s="105"/>
      <c r="EK258" s="105"/>
      <c r="EL258" s="105"/>
      <c r="EM258" s="105"/>
      <c r="EN258" s="105"/>
      <c r="EO258" s="105"/>
      <c r="EP258" s="105"/>
      <c r="EQ258" s="105"/>
      <c r="ER258" s="105"/>
      <c r="ES258" s="105"/>
      <c r="ET258" s="105"/>
      <c r="EU258" s="105"/>
      <c r="EV258" s="105"/>
      <c r="EW258" s="105"/>
      <c r="EX258" s="105"/>
      <c r="EY258" s="105"/>
      <c r="EZ258" s="105"/>
      <c r="FA258" s="105"/>
      <c r="FB258" s="105"/>
      <c r="FC258" s="105"/>
      <c r="FD258" s="105"/>
      <c r="FE258" s="105"/>
      <c r="FF258" s="105"/>
      <c r="FG258" s="105"/>
      <c r="FH258" s="105"/>
      <c r="FI258" s="105"/>
      <c r="FJ258" s="105"/>
      <c r="FK258" s="105"/>
      <c r="FL258" s="105"/>
      <c r="FM258" s="105"/>
      <c r="FN258" s="105"/>
      <c r="FO258" s="105"/>
      <c r="FP258" s="105"/>
      <c r="FQ258" s="105"/>
      <c r="FR258" s="105"/>
      <c r="FS258" s="105"/>
      <c r="FT258" s="105"/>
      <c r="FU258" s="105"/>
      <c r="FV258" s="105"/>
      <c r="FW258" s="105"/>
      <c r="FX258" s="105"/>
      <c r="FY258" s="105"/>
      <c r="FZ258" s="105"/>
      <c r="GA258" s="105"/>
      <c r="GB258" s="105"/>
      <c r="GC258" s="105"/>
      <c r="GD258" s="105"/>
      <c r="GE258" s="105"/>
      <c r="GF258" s="105"/>
      <c r="GG258" s="105"/>
      <c r="GH258" s="105"/>
      <c r="GI258" s="105"/>
      <c r="GJ258" s="105"/>
      <c r="GK258" s="105"/>
      <c r="GL258" s="105"/>
      <c r="GM258" s="105"/>
      <c r="GN258" s="105"/>
      <c r="GO258" s="105"/>
      <c r="GP258" s="105"/>
      <c r="GQ258" s="105"/>
      <c r="GR258" s="105"/>
      <c r="GS258" s="105"/>
      <c r="GT258" s="105"/>
      <c r="GU258" s="105"/>
      <c r="GV258" s="105"/>
      <c r="GW258" s="105"/>
      <c r="GX258" s="105"/>
      <c r="GY258" s="105"/>
      <c r="GZ258" s="105"/>
      <c r="HA258" s="105"/>
      <c r="HB258" s="105"/>
      <c r="HC258" s="105"/>
      <c r="HD258" s="105"/>
      <c r="HE258" s="105"/>
      <c r="HF258" s="105"/>
      <c r="HG258" s="105"/>
      <c r="HH258" s="105"/>
      <c r="HI258" s="105"/>
      <c r="HJ258" s="105"/>
      <c r="HK258" s="105"/>
      <c r="HL258" s="105"/>
      <c r="HM258" s="105"/>
      <c r="HN258" s="105"/>
      <c r="HO258" s="105"/>
      <c r="HP258" s="105"/>
      <c r="HQ258" s="105"/>
      <c r="HR258" s="105"/>
      <c r="HS258" s="105"/>
      <c r="HT258" s="105"/>
      <c r="HU258" s="105"/>
      <c r="HV258" s="105"/>
      <c r="HW258" s="105"/>
      <c r="HX258" s="105"/>
      <c r="HY258" s="105"/>
      <c r="HZ258" s="105"/>
      <c r="IA258" s="105"/>
      <c r="IB258" s="105"/>
    </row>
    <row r="259" spans="1:236" s="116" customFormat="1" ht="26.55" customHeight="1" x14ac:dyDescent="0.25">
      <c r="A259" s="79">
        <v>253</v>
      </c>
      <c r="B259" s="113"/>
      <c r="C259" s="113"/>
      <c r="D259" s="114"/>
      <c r="E259" s="114"/>
      <c r="F259" s="115"/>
      <c r="G259" s="123" t="s">
        <v>77</v>
      </c>
      <c r="H259" s="123" t="s">
        <v>77</v>
      </c>
      <c r="I259" s="123" t="s">
        <v>77</v>
      </c>
      <c r="J259" s="123" t="s">
        <v>77</v>
      </c>
      <c r="K259" s="123" t="s">
        <v>9</v>
      </c>
      <c r="L259" s="116" t="s">
        <v>8</v>
      </c>
      <c r="M259" s="116" t="s">
        <v>8</v>
      </c>
      <c r="N259" s="116" t="s">
        <v>8</v>
      </c>
      <c r="O259" s="116" t="s">
        <v>8</v>
      </c>
      <c r="P259" s="131" t="s">
        <v>77</v>
      </c>
      <c r="Q259" s="124" t="s">
        <v>35</v>
      </c>
      <c r="R259" s="174">
        <v>0</v>
      </c>
      <c r="S259" s="175" t="s">
        <v>59</v>
      </c>
      <c r="T259" s="175" t="s">
        <v>271</v>
      </c>
      <c r="U259" s="176" t="str">
        <f t="shared" si="208"/>
        <v>&lt; 30 mn</v>
      </c>
      <c r="V259" s="177" t="s">
        <v>32</v>
      </c>
      <c r="W259" s="178" t="s">
        <v>112</v>
      </c>
      <c r="X259" s="179">
        <f t="shared" si="165"/>
        <v>0</v>
      </c>
      <c r="Y259" s="179">
        <f t="shared" si="166"/>
        <v>0</v>
      </c>
      <c r="Z259" s="179">
        <f t="shared" si="167"/>
        <v>0</v>
      </c>
      <c r="AA259" s="179">
        <f t="shared" si="168"/>
        <v>0</v>
      </c>
      <c r="AB259" s="179">
        <f t="shared" si="169"/>
        <v>0</v>
      </c>
      <c r="AC259" s="179">
        <f t="shared" si="170"/>
        <v>0</v>
      </c>
      <c r="AD259" s="179">
        <f t="shared" si="171"/>
        <v>0</v>
      </c>
      <c r="AE259" s="179">
        <f t="shared" si="172"/>
        <v>0</v>
      </c>
      <c r="AF259" s="179">
        <f t="shared" si="173"/>
        <v>0</v>
      </c>
      <c r="AG259" s="179">
        <f t="shared" si="174"/>
        <v>0</v>
      </c>
      <c r="AH259" s="179">
        <f t="shared" si="175"/>
        <v>0</v>
      </c>
      <c r="AI259" s="179">
        <f t="shared" si="176"/>
        <v>0</v>
      </c>
      <c r="AJ259" s="180">
        <f t="shared" si="195"/>
        <v>0</v>
      </c>
      <c r="AK259" s="180">
        <f t="shared" si="196"/>
        <v>0</v>
      </c>
      <c r="AL259" s="180" t="str">
        <f t="shared" si="197"/>
        <v>0</v>
      </c>
      <c r="AM259" s="180" t="str">
        <f t="shared" si="204"/>
        <v>0</v>
      </c>
      <c r="AN259" s="180" t="str">
        <f t="shared" si="205"/>
        <v>0</v>
      </c>
      <c r="AO259" s="181" t="str">
        <f t="shared" si="198"/>
        <v>NON</v>
      </c>
      <c r="AP259" s="181" t="str">
        <f t="shared" si="216"/>
        <v>NON</v>
      </c>
      <c r="AQ259" s="181" t="str">
        <f t="shared" si="206"/>
        <v>NON</v>
      </c>
      <c r="AR259" s="181" t="str">
        <f t="shared" si="177"/>
        <v>NON</v>
      </c>
      <c r="AS259" s="182">
        <f t="shared" si="178"/>
        <v>0</v>
      </c>
      <c r="AT259" s="182">
        <f t="shared" si="179"/>
        <v>0</v>
      </c>
      <c r="AU259" s="182">
        <f t="shared" si="180"/>
        <v>0</v>
      </c>
      <c r="AV259" s="182">
        <f t="shared" si="181"/>
        <v>0</v>
      </c>
      <c r="AW259" s="182">
        <f t="shared" si="182"/>
        <v>1</v>
      </c>
      <c r="AX259" s="182">
        <f t="shared" si="183"/>
        <v>1</v>
      </c>
      <c r="AY259" s="182">
        <f t="shared" si="184"/>
        <v>1</v>
      </c>
      <c r="AZ259" s="182">
        <f t="shared" si="185"/>
        <v>1</v>
      </c>
      <c r="BA259" s="182">
        <f t="shared" si="186"/>
        <v>1</v>
      </c>
      <c r="BB259" s="183">
        <f t="shared" si="199"/>
        <v>0</v>
      </c>
      <c r="BC259" s="184">
        <f t="shared" si="209"/>
        <v>11</v>
      </c>
      <c r="BD259" s="184">
        <f t="shared" si="210"/>
        <v>11</v>
      </c>
      <c r="BE259" s="185">
        <f t="shared" si="211"/>
        <v>1</v>
      </c>
      <c r="BF259" s="185">
        <f t="shared" si="187"/>
        <v>1</v>
      </c>
      <c r="BG259" s="186">
        <f t="shared" si="200"/>
        <v>1</v>
      </c>
      <c r="BH259" s="187">
        <f t="shared" si="212"/>
        <v>1</v>
      </c>
      <c r="BI259" s="187">
        <f t="shared" si="213"/>
        <v>1</v>
      </c>
      <c r="BJ259" s="187" t="str">
        <f t="shared" si="214"/>
        <v>Faible</v>
      </c>
      <c r="BK259" s="187">
        <f t="shared" si="215"/>
        <v>1</v>
      </c>
      <c r="BL259" s="187">
        <f t="shared" si="188"/>
        <v>1</v>
      </c>
      <c r="BM259" s="187">
        <f t="shared" si="189"/>
        <v>0.5</v>
      </c>
      <c r="BN259" s="187">
        <f t="shared" si="190"/>
        <v>1</v>
      </c>
      <c r="BO259" s="186">
        <f t="shared" si="201"/>
        <v>0.5</v>
      </c>
      <c r="BP259" s="188" t="str">
        <f t="shared" si="202"/>
        <v>RISQUE MINIME</v>
      </c>
      <c r="BQ259" s="182">
        <f t="shared" si="191"/>
        <v>0</v>
      </c>
      <c r="BR259" s="182">
        <f t="shared" si="192"/>
        <v>0</v>
      </c>
      <c r="BS259" s="182">
        <f t="shared" si="193"/>
        <v>0</v>
      </c>
      <c r="BT259" s="182">
        <f t="shared" si="194"/>
        <v>0</v>
      </c>
      <c r="BU259" s="182">
        <f t="shared" si="203"/>
        <v>0</v>
      </c>
      <c r="BV259" s="159" t="str">
        <f t="shared" si="207"/>
        <v>NON</v>
      </c>
      <c r="BW259" s="105"/>
      <c r="BX259" s="105"/>
      <c r="BY259" s="105"/>
      <c r="BZ259" s="105"/>
      <c r="CA259" s="105"/>
      <c r="CB259" s="105"/>
      <c r="CC259" s="105"/>
      <c r="CD259" s="105"/>
      <c r="CE259" s="105"/>
      <c r="CF259" s="105"/>
      <c r="CG259" s="105"/>
      <c r="CH259" s="105"/>
      <c r="CI259" s="105"/>
      <c r="CJ259" s="105"/>
      <c r="CK259" s="105"/>
      <c r="CL259" s="105"/>
      <c r="CM259" s="105"/>
      <c r="CN259" s="105"/>
      <c r="CO259" s="105"/>
      <c r="CP259" s="105"/>
      <c r="CQ259" s="105"/>
      <c r="CR259" s="105"/>
      <c r="CS259" s="105"/>
      <c r="CT259" s="105"/>
      <c r="CU259" s="105"/>
      <c r="CV259" s="105"/>
      <c r="CW259" s="105"/>
      <c r="CX259" s="105"/>
      <c r="CY259" s="105"/>
      <c r="CZ259" s="105"/>
      <c r="DA259" s="105"/>
      <c r="DB259" s="105"/>
      <c r="DC259" s="105"/>
      <c r="DD259" s="105"/>
      <c r="DE259" s="105"/>
      <c r="DF259" s="105"/>
      <c r="DG259" s="105"/>
      <c r="DH259" s="105"/>
      <c r="DI259" s="105"/>
      <c r="DJ259" s="105"/>
      <c r="DK259" s="105"/>
      <c r="DL259" s="105"/>
      <c r="DM259" s="105"/>
      <c r="DN259" s="105"/>
      <c r="DO259" s="105"/>
      <c r="DP259" s="105"/>
      <c r="DQ259" s="105"/>
      <c r="DR259" s="105"/>
      <c r="DS259" s="105"/>
      <c r="DT259" s="105"/>
      <c r="DU259" s="105"/>
      <c r="DV259" s="105"/>
      <c r="DW259" s="105"/>
      <c r="DX259" s="105"/>
      <c r="DY259" s="105"/>
      <c r="DZ259" s="105"/>
      <c r="EA259" s="105"/>
      <c r="EB259" s="105"/>
      <c r="EC259" s="105"/>
      <c r="ED259" s="105"/>
      <c r="EE259" s="105"/>
      <c r="EF259" s="105"/>
      <c r="EG259" s="105"/>
      <c r="EH259" s="105"/>
      <c r="EI259" s="105"/>
      <c r="EJ259" s="105"/>
      <c r="EK259" s="105"/>
      <c r="EL259" s="105"/>
      <c r="EM259" s="105"/>
      <c r="EN259" s="105"/>
      <c r="EO259" s="105"/>
      <c r="EP259" s="105"/>
      <c r="EQ259" s="105"/>
      <c r="ER259" s="105"/>
      <c r="ES259" s="105"/>
      <c r="ET259" s="105"/>
      <c r="EU259" s="105"/>
      <c r="EV259" s="105"/>
      <c r="EW259" s="105"/>
      <c r="EX259" s="105"/>
      <c r="EY259" s="105"/>
      <c r="EZ259" s="105"/>
      <c r="FA259" s="105"/>
      <c r="FB259" s="105"/>
      <c r="FC259" s="105"/>
      <c r="FD259" s="105"/>
      <c r="FE259" s="105"/>
      <c r="FF259" s="105"/>
      <c r="FG259" s="105"/>
      <c r="FH259" s="105"/>
      <c r="FI259" s="105"/>
      <c r="FJ259" s="105"/>
      <c r="FK259" s="105"/>
      <c r="FL259" s="105"/>
      <c r="FM259" s="105"/>
      <c r="FN259" s="105"/>
      <c r="FO259" s="105"/>
      <c r="FP259" s="105"/>
      <c r="FQ259" s="105"/>
      <c r="FR259" s="105"/>
      <c r="FS259" s="105"/>
      <c r="FT259" s="105"/>
      <c r="FU259" s="105"/>
      <c r="FV259" s="105"/>
      <c r="FW259" s="105"/>
      <c r="FX259" s="105"/>
      <c r="FY259" s="105"/>
      <c r="FZ259" s="105"/>
      <c r="GA259" s="105"/>
      <c r="GB259" s="105"/>
      <c r="GC259" s="105"/>
      <c r="GD259" s="105"/>
      <c r="GE259" s="105"/>
      <c r="GF259" s="105"/>
      <c r="GG259" s="105"/>
      <c r="GH259" s="105"/>
      <c r="GI259" s="105"/>
      <c r="GJ259" s="105"/>
      <c r="GK259" s="105"/>
      <c r="GL259" s="105"/>
      <c r="GM259" s="105"/>
      <c r="GN259" s="105"/>
      <c r="GO259" s="105"/>
      <c r="GP259" s="105"/>
      <c r="GQ259" s="105"/>
      <c r="GR259" s="105"/>
      <c r="GS259" s="105"/>
      <c r="GT259" s="105"/>
      <c r="GU259" s="105"/>
      <c r="GV259" s="105"/>
      <c r="GW259" s="105"/>
      <c r="GX259" s="105"/>
      <c r="GY259" s="105"/>
      <c r="GZ259" s="105"/>
      <c r="HA259" s="105"/>
      <c r="HB259" s="105"/>
      <c r="HC259" s="105"/>
      <c r="HD259" s="105"/>
      <c r="HE259" s="105"/>
      <c r="HF259" s="105"/>
      <c r="HG259" s="105"/>
      <c r="HH259" s="105"/>
      <c r="HI259" s="105"/>
      <c r="HJ259" s="105"/>
      <c r="HK259" s="105"/>
      <c r="HL259" s="105"/>
      <c r="HM259" s="105"/>
      <c r="HN259" s="105"/>
      <c r="HO259" s="105"/>
      <c r="HP259" s="105"/>
      <c r="HQ259" s="105"/>
      <c r="HR259" s="105"/>
      <c r="HS259" s="105"/>
      <c r="HT259" s="105"/>
      <c r="HU259" s="105"/>
      <c r="HV259" s="105"/>
      <c r="HW259" s="105"/>
      <c r="HX259" s="105"/>
      <c r="HY259" s="105"/>
      <c r="HZ259" s="105"/>
      <c r="IA259" s="105"/>
      <c r="IB259" s="105"/>
    </row>
    <row r="260" spans="1:236" s="116" customFormat="1" ht="26.55" customHeight="1" x14ac:dyDescent="0.25">
      <c r="A260" s="79">
        <v>254</v>
      </c>
      <c r="B260" s="113"/>
      <c r="C260" s="113"/>
      <c r="D260" s="114"/>
      <c r="E260" s="114"/>
      <c r="F260" s="115"/>
      <c r="G260" s="123" t="s">
        <v>77</v>
      </c>
      <c r="H260" s="123" t="s">
        <v>77</v>
      </c>
      <c r="I260" s="123" t="s">
        <v>77</v>
      </c>
      <c r="J260" s="123" t="s">
        <v>77</v>
      </c>
      <c r="K260" s="123" t="s">
        <v>9</v>
      </c>
      <c r="L260" s="116" t="s">
        <v>8</v>
      </c>
      <c r="M260" s="116" t="s">
        <v>8</v>
      </c>
      <c r="N260" s="116" t="s">
        <v>8</v>
      </c>
      <c r="O260" s="116" t="s">
        <v>8</v>
      </c>
      <c r="P260" s="131" t="s">
        <v>77</v>
      </c>
      <c r="Q260" s="124" t="s">
        <v>35</v>
      </c>
      <c r="R260" s="174">
        <v>0</v>
      </c>
      <c r="S260" s="175" t="s">
        <v>59</v>
      </c>
      <c r="T260" s="175" t="s">
        <v>271</v>
      </c>
      <c r="U260" s="176" t="str">
        <f t="shared" si="208"/>
        <v>&lt; 30 mn</v>
      </c>
      <c r="V260" s="177" t="s">
        <v>32</v>
      </c>
      <c r="W260" s="178" t="s">
        <v>112</v>
      </c>
      <c r="X260" s="179">
        <f t="shared" si="165"/>
        <v>0</v>
      </c>
      <c r="Y260" s="179">
        <f t="shared" si="166"/>
        <v>0</v>
      </c>
      <c r="Z260" s="179">
        <f t="shared" si="167"/>
        <v>0</v>
      </c>
      <c r="AA260" s="179">
        <f t="shared" si="168"/>
        <v>0</v>
      </c>
      <c r="AB260" s="179">
        <f t="shared" si="169"/>
        <v>0</v>
      </c>
      <c r="AC260" s="179">
        <f t="shared" si="170"/>
        <v>0</v>
      </c>
      <c r="AD260" s="179">
        <f t="shared" si="171"/>
        <v>0</v>
      </c>
      <c r="AE260" s="179">
        <f t="shared" si="172"/>
        <v>0</v>
      </c>
      <c r="AF260" s="179">
        <f t="shared" si="173"/>
        <v>0</v>
      </c>
      <c r="AG260" s="179">
        <f t="shared" si="174"/>
        <v>0</v>
      </c>
      <c r="AH260" s="179">
        <f t="shared" si="175"/>
        <v>0</v>
      </c>
      <c r="AI260" s="179">
        <f t="shared" si="176"/>
        <v>0</v>
      </c>
      <c r="AJ260" s="180">
        <f t="shared" si="195"/>
        <v>0</v>
      </c>
      <c r="AK260" s="180">
        <f t="shared" si="196"/>
        <v>0</v>
      </c>
      <c r="AL260" s="180" t="str">
        <f t="shared" si="197"/>
        <v>0</v>
      </c>
      <c r="AM260" s="180" t="str">
        <f t="shared" si="204"/>
        <v>0</v>
      </c>
      <c r="AN260" s="180" t="str">
        <f t="shared" si="205"/>
        <v>0</v>
      </c>
      <c r="AO260" s="181" t="str">
        <f t="shared" si="198"/>
        <v>NON</v>
      </c>
      <c r="AP260" s="181" t="str">
        <f t="shared" si="216"/>
        <v>NON</v>
      </c>
      <c r="AQ260" s="181" t="str">
        <f t="shared" si="206"/>
        <v>NON</v>
      </c>
      <c r="AR260" s="181" t="str">
        <f t="shared" si="177"/>
        <v>NON</v>
      </c>
      <c r="AS260" s="182">
        <f t="shared" si="178"/>
        <v>0</v>
      </c>
      <c r="AT260" s="182">
        <f t="shared" si="179"/>
        <v>0</v>
      </c>
      <c r="AU260" s="182">
        <f t="shared" si="180"/>
        <v>0</v>
      </c>
      <c r="AV260" s="182">
        <f t="shared" si="181"/>
        <v>0</v>
      </c>
      <c r="AW260" s="182">
        <f t="shared" si="182"/>
        <v>1</v>
      </c>
      <c r="AX260" s="182">
        <f t="shared" si="183"/>
        <v>1</v>
      </c>
      <c r="AY260" s="182">
        <f t="shared" si="184"/>
        <v>1</v>
      </c>
      <c r="AZ260" s="182">
        <f t="shared" si="185"/>
        <v>1</v>
      </c>
      <c r="BA260" s="182">
        <f t="shared" si="186"/>
        <v>1</v>
      </c>
      <c r="BB260" s="183">
        <f t="shared" si="199"/>
        <v>0</v>
      </c>
      <c r="BC260" s="184">
        <f t="shared" si="209"/>
        <v>11</v>
      </c>
      <c r="BD260" s="184">
        <f t="shared" si="210"/>
        <v>11</v>
      </c>
      <c r="BE260" s="185">
        <f t="shared" si="211"/>
        <v>1</v>
      </c>
      <c r="BF260" s="185">
        <f t="shared" si="187"/>
        <v>1</v>
      </c>
      <c r="BG260" s="186">
        <f t="shared" si="200"/>
        <v>1</v>
      </c>
      <c r="BH260" s="187">
        <f t="shared" si="212"/>
        <v>1</v>
      </c>
      <c r="BI260" s="187">
        <f t="shared" si="213"/>
        <v>1</v>
      </c>
      <c r="BJ260" s="187" t="str">
        <f t="shared" si="214"/>
        <v>Faible</v>
      </c>
      <c r="BK260" s="187">
        <f t="shared" si="215"/>
        <v>1</v>
      </c>
      <c r="BL260" s="187">
        <f t="shared" si="188"/>
        <v>1</v>
      </c>
      <c r="BM260" s="187">
        <f t="shared" si="189"/>
        <v>0.5</v>
      </c>
      <c r="BN260" s="187">
        <f t="shared" si="190"/>
        <v>1</v>
      </c>
      <c r="BO260" s="186">
        <f t="shared" si="201"/>
        <v>0.5</v>
      </c>
      <c r="BP260" s="188" t="str">
        <f t="shared" si="202"/>
        <v>RISQUE MINIME</v>
      </c>
      <c r="BQ260" s="182">
        <f t="shared" si="191"/>
        <v>0</v>
      </c>
      <c r="BR260" s="182">
        <f t="shared" si="192"/>
        <v>0</v>
      </c>
      <c r="BS260" s="182">
        <f t="shared" si="193"/>
        <v>0</v>
      </c>
      <c r="BT260" s="182">
        <f t="shared" si="194"/>
        <v>0</v>
      </c>
      <c r="BU260" s="182">
        <f t="shared" si="203"/>
        <v>0</v>
      </c>
      <c r="BV260" s="159" t="str">
        <f t="shared" si="207"/>
        <v>NON</v>
      </c>
      <c r="BW260" s="105"/>
      <c r="BX260" s="105"/>
      <c r="BY260" s="105"/>
      <c r="BZ260" s="105"/>
      <c r="CA260" s="105"/>
      <c r="CB260" s="105"/>
      <c r="CC260" s="105"/>
      <c r="CD260" s="105"/>
      <c r="CE260" s="105"/>
      <c r="CF260" s="105"/>
      <c r="CG260" s="105"/>
      <c r="CH260" s="105"/>
      <c r="CI260" s="105"/>
      <c r="CJ260" s="105"/>
      <c r="CK260" s="105"/>
      <c r="CL260" s="105"/>
      <c r="CM260" s="105"/>
      <c r="CN260" s="105"/>
      <c r="CO260" s="105"/>
      <c r="CP260" s="105"/>
      <c r="CQ260" s="105"/>
      <c r="CR260" s="105"/>
      <c r="CS260" s="105"/>
      <c r="CT260" s="105"/>
      <c r="CU260" s="105"/>
      <c r="CV260" s="105"/>
      <c r="CW260" s="105"/>
      <c r="CX260" s="105"/>
      <c r="CY260" s="105"/>
      <c r="CZ260" s="105"/>
      <c r="DA260" s="105"/>
      <c r="DB260" s="105"/>
      <c r="DC260" s="105"/>
      <c r="DD260" s="105"/>
      <c r="DE260" s="105"/>
      <c r="DF260" s="105"/>
      <c r="DG260" s="105"/>
      <c r="DH260" s="105"/>
      <c r="DI260" s="105"/>
      <c r="DJ260" s="105"/>
      <c r="DK260" s="105"/>
      <c r="DL260" s="105"/>
      <c r="DM260" s="105"/>
      <c r="DN260" s="105"/>
      <c r="DO260" s="105"/>
      <c r="DP260" s="105"/>
      <c r="DQ260" s="105"/>
      <c r="DR260" s="105"/>
      <c r="DS260" s="105"/>
      <c r="DT260" s="105"/>
      <c r="DU260" s="105"/>
      <c r="DV260" s="105"/>
      <c r="DW260" s="105"/>
      <c r="DX260" s="105"/>
      <c r="DY260" s="105"/>
      <c r="DZ260" s="105"/>
      <c r="EA260" s="105"/>
      <c r="EB260" s="105"/>
      <c r="EC260" s="105"/>
      <c r="ED260" s="105"/>
      <c r="EE260" s="105"/>
      <c r="EF260" s="105"/>
      <c r="EG260" s="105"/>
      <c r="EH260" s="105"/>
      <c r="EI260" s="105"/>
      <c r="EJ260" s="105"/>
      <c r="EK260" s="105"/>
      <c r="EL260" s="105"/>
      <c r="EM260" s="105"/>
      <c r="EN260" s="105"/>
      <c r="EO260" s="105"/>
      <c r="EP260" s="105"/>
      <c r="EQ260" s="105"/>
      <c r="ER260" s="105"/>
      <c r="ES260" s="105"/>
      <c r="ET260" s="105"/>
      <c r="EU260" s="105"/>
      <c r="EV260" s="105"/>
      <c r="EW260" s="105"/>
      <c r="EX260" s="105"/>
      <c r="EY260" s="105"/>
      <c r="EZ260" s="105"/>
      <c r="FA260" s="105"/>
      <c r="FB260" s="105"/>
      <c r="FC260" s="105"/>
      <c r="FD260" s="105"/>
      <c r="FE260" s="105"/>
      <c r="FF260" s="105"/>
      <c r="FG260" s="105"/>
      <c r="FH260" s="105"/>
      <c r="FI260" s="105"/>
      <c r="FJ260" s="105"/>
      <c r="FK260" s="105"/>
      <c r="FL260" s="105"/>
      <c r="FM260" s="105"/>
      <c r="FN260" s="105"/>
      <c r="FO260" s="105"/>
      <c r="FP260" s="105"/>
      <c r="FQ260" s="105"/>
      <c r="FR260" s="105"/>
      <c r="FS260" s="105"/>
      <c r="FT260" s="105"/>
      <c r="FU260" s="105"/>
      <c r="FV260" s="105"/>
      <c r="FW260" s="105"/>
      <c r="FX260" s="105"/>
      <c r="FY260" s="105"/>
      <c r="FZ260" s="105"/>
      <c r="GA260" s="105"/>
      <c r="GB260" s="105"/>
      <c r="GC260" s="105"/>
      <c r="GD260" s="105"/>
      <c r="GE260" s="105"/>
      <c r="GF260" s="105"/>
      <c r="GG260" s="105"/>
      <c r="GH260" s="105"/>
      <c r="GI260" s="105"/>
      <c r="GJ260" s="105"/>
      <c r="GK260" s="105"/>
      <c r="GL260" s="105"/>
      <c r="GM260" s="105"/>
      <c r="GN260" s="105"/>
      <c r="GO260" s="105"/>
      <c r="GP260" s="105"/>
      <c r="GQ260" s="105"/>
      <c r="GR260" s="105"/>
      <c r="GS260" s="105"/>
      <c r="GT260" s="105"/>
      <c r="GU260" s="105"/>
      <c r="GV260" s="105"/>
      <c r="GW260" s="105"/>
      <c r="GX260" s="105"/>
      <c r="GY260" s="105"/>
      <c r="GZ260" s="105"/>
      <c r="HA260" s="105"/>
      <c r="HB260" s="105"/>
      <c r="HC260" s="105"/>
      <c r="HD260" s="105"/>
      <c r="HE260" s="105"/>
      <c r="HF260" s="105"/>
      <c r="HG260" s="105"/>
      <c r="HH260" s="105"/>
      <c r="HI260" s="105"/>
      <c r="HJ260" s="105"/>
      <c r="HK260" s="105"/>
      <c r="HL260" s="105"/>
      <c r="HM260" s="105"/>
      <c r="HN260" s="105"/>
      <c r="HO260" s="105"/>
      <c r="HP260" s="105"/>
      <c r="HQ260" s="105"/>
      <c r="HR260" s="105"/>
      <c r="HS260" s="105"/>
      <c r="HT260" s="105"/>
      <c r="HU260" s="105"/>
      <c r="HV260" s="105"/>
      <c r="HW260" s="105"/>
      <c r="HX260" s="105"/>
      <c r="HY260" s="105"/>
      <c r="HZ260" s="105"/>
      <c r="IA260" s="105"/>
      <c r="IB260" s="105"/>
    </row>
    <row r="261" spans="1:236" s="116" customFormat="1" ht="26.55" customHeight="1" x14ac:dyDescent="0.25">
      <c r="A261" s="79">
        <v>255</v>
      </c>
      <c r="B261" s="113"/>
      <c r="C261" s="113"/>
      <c r="D261" s="114"/>
      <c r="E261" s="114"/>
      <c r="F261" s="115"/>
      <c r="G261" s="123" t="s">
        <v>77</v>
      </c>
      <c r="H261" s="123" t="s">
        <v>77</v>
      </c>
      <c r="I261" s="123" t="s">
        <v>77</v>
      </c>
      <c r="J261" s="123" t="s">
        <v>77</v>
      </c>
      <c r="K261" s="123" t="s">
        <v>9</v>
      </c>
      <c r="L261" s="116" t="s">
        <v>8</v>
      </c>
      <c r="M261" s="116" t="s">
        <v>8</v>
      </c>
      <c r="N261" s="116" t="s">
        <v>8</v>
      </c>
      <c r="O261" s="116" t="s">
        <v>8</v>
      </c>
      <c r="P261" s="131" t="s">
        <v>77</v>
      </c>
      <c r="Q261" s="124" t="s">
        <v>35</v>
      </c>
      <c r="R261" s="174">
        <v>0</v>
      </c>
      <c r="S261" s="175" t="s">
        <v>59</v>
      </c>
      <c r="T261" s="175" t="s">
        <v>271</v>
      </c>
      <c r="U261" s="176" t="str">
        <f t="shared" si="208"/>
        <v>&lt; 30 mn</v>
      </c>
      <c r="V261" s="177" t="s">
        <v>32</v>
      </c>
      <c r="W261" s="178" t="s">
        <v>112</v>
      </c>
      <c r="X261" s="179">
        <f t="shared" si="165"/>
        <v>0</v>
      </c>
      <c r="Y261" s="179">
        <f t="shared" si="166"/>
        <v>0</v>
      </c>
      <c r="Z261" s="179">
        <f t="shared" si="167"/>
        <v>0</v>
      </c>
      <c r="AA261" s="179">
        <f t="shared" si="168"/>
        <v>0</v>
      </c>
      <c r="AB261" s="179">
        <f t="shared" si="169"/>
        <v>0</v>
      </c>
      <c r="AC261" s="179">
        <f t="shared" si="170"/>
        <v>0</v>
      </c>
      <c r="AD261" s="179">
        <f t="shared" si="171"/>
        <v>0</v>
      </c>
      <c r="AE261" s="179">
        <f t="shared" si="172"/>
        <v>0</v>
      </c>
      <c r="AF261" s="179">
        <f t="shared" si="173"/>
        <v>0</v>
      </c>
      <c r="AG261" s="179">
        <f t="shared" si="174"/>
        <v>0</v>
      </c>
      <c r="AH261" s="179">
        <f t="shared" si="175"/>
        <v>0</v>
      </c>
      <c r="AI261" s="179">
        <f t="shared" si="176"/>
        <v>0</v>
      </c>
      <c r="AJ261" s="180">
        <f t="shared" si="195"/>
        <v>0</v>
      </c>
      <c r="AK261" s="180">
        <f t="shared" si="196"/>
        <v>0</v>
      </c>
      <c r="AL261" s="180" t="str">
        <f t="shared" si="197"/>
        <v>0</v>
      </c>
      <c r="AM261" s="180" t="str">
        <f t="shared" si="204"/>
        <v>0</v>
      </c>
      <c r="AN261" s="180" t="str">
        <f t="shared" si="205"/>
        <v>0</v>
      </c>
      <c r="AO261" s="181" t="str">
        <f t="shared" si="198"/>
        <v>NON</v>
      </c>
      <c r="AP261" s="181" t="str">
        <f t="shared" si="216"/>
        <v>NON</v>
      </c>
      <c r="AQ261" s="181" t="str">
        <f t="shared" si="206"/>
        <v>NON</v>
      </c>
      <c r="AR261" s="181" t="str">
        <f t="shared" si="177"/>
        <v>NON</v>
      </c>
      <c r="AS261" s="182">
        <f t="shared" si="178"/>
        <v>0</v>
      </c>
      <c r="AT261" s="182">
        <f t="shared" si="179"/>
        <v>0</v>
      </c>
      <c r="AU261" s="182">
        <f t="shared" si="180"/>
        <v>0</v>
      </c>
      <c r="AV261" s="182">
        <f t="shared" si="181"/>
        <v>0</v>
      </c>
      <c r="AW261" s="182">
        <f t="shared" si="182"/>
        <v>1</v>
      </c>
      <c r="AX261" s="182">
        <f t="shared" si="183"/>
        <v>1</v>
      </c>
      <c r="AY261" s="182">
        <f t="shared" si="184"/>
        <v>1</v>
      </c>
      <c r="AZ261" s="182">
        <f t="shared" si="185"/>
        <v>1</v>
      </c>
      <c r="BA261" s="182">
        <f t="shared" si="186"/>
        <v>1</v>
      </c>
      <c r="BB261" s="183">
        <f t="shared" si="199"/>
        <v>0</v>
      </c>
      <c r="BC261" s="184">
        <f t="shared" si="209"/>
        <v>11</v>
      </c>
      <c r="BD261" s="184">
        <f t="shared" si="210"/>
        <v>11</v>
      </c>
      <c r="BE261" s="185">
        <f t="shared" si="211"/>
        <v>1</v>
      </c>
      <c r="BF261" s="185">
        <f t="shared" si="187"/>
        <v>1</v>
      </c>
      <c r="BG261" s="186">
        <f t="shared" si="200"/>
        <v>1</v>
      </c>
      <c r="BH261" s="187">
        <f t="shared" si="212"/>
        <v>1</v>
      </c>
      <c r="BI261" s="187">
        <f t="shared" si="213"/>
        <v>1</v>
      </c>
      <c r="BJ261" s="187" t="str">
        <f t="shared" si="214"/>
        <v>Faible</v>
      </c>
      <c r="BK261" s="187">
        <f t="shared" si="215"/>
        <v>1</v>
      </c>
      <c r="BL261" s="187">
        <f t="shared" si="188"/>
        <v>1</v>
      </c>
      <c r="BM261" s="187">
        <f t="shared" si="189"/>
        <v>0.5</v>
      </c>
      <c r="BN261" s="187">
        <f t="shared" si="190"/>
        <v>1</v>
      </c>
      <c r="BO261" s="186">
        <f t="shared" si="201"/>
        <v>0.5</v>
      </c>
      <c r="BP261" s="188" t="str">
        <f t="shared" si="202"/>
        <v>RISQUE MINIME</v>
      </c>
      <c r="BQ261" s="182">
        <f t="shared" si="191"/>
        <v>0</v>
      </c>
      <c r="BR261" s="182">
        <f t="shared" si="192"/>
        <v>0</v>
      </c>
      <c r="BS261" s="182">
        <f t="shared" si="193"/>
        <v>0</v>
      </c>
      <c r="BT261" s="182">
        <f t="shared" si="194"/>
        <v>0</v>
      </c>
      <c r="BU261" s="182">
        <f t="shared" si="203"/>
        <v>0</v>
      </c>
      <c r="BV261" s="159" t="str">
        <f t="shared" si="207"/>
        <v>NON</v>
      </c>
      <c r="BW261" s="105"/>
      <c r="BX261" s="105"/>
      <c r="BY261" s="105"/>
      <c r="BZ261" s="105"/>
      <c r="CA261" s="105"/>
      <c r="CB261" s="105"/>
      <c r="CC261" s="105"/>
      <c r="CD261" s="105"/>
      <c r="CE261" s="105"/>
      <c r="CF261" s="105"/>
      <c r="CG261" s="105"/>
      <c r="CH261" s="105"/>
      <c r="CI261" s="105"/>
      <c r="CJ261" s="105"/>
      <c r="CK261" s="105"/>
      <c r="CL261" s="105"/>
      <c r="CM261" s="105"/>
      <c r="CN261" s="105"/>
      <c r="CO261" s="105"/>
      <c r="CP261" s="105"/>
      <c r="CQ261" s="105"/>
      <c r="CR261" s="105"/>
      <c r="CS261" s="105"/>
      <c r="CT261" s="105"/>
      <c r="CU261" s="105"/>
      <c r="CV261" s="105"/>
      <c r="CW261" s="105"/>
      <c r="CX261" s="105"/>
      <c r="CY261" s="105"/>
      <c r="CZ261" s="105"/>
      <c r="DA261" s="105"/>
      <c r="DB261" s="105"/>
      <c r="DC261" s="105"/>
      <c r="DD261" s="105"/>
      <c r="DE261" s="105"/>
      <c r="DF261" s="105"/>
      <c r="DG261" s="105"/>
      <c r="DH261" s="105"/>
      <c r="DI261" s="105"/>
      <c r="DJ261" s="105"/>
      <c r="DK261" s="105"/>
      <c r="DL261" s="105"/>
      <c r="DM261" s="105"/>
      <c r="DN261" s="105"/>
      <c r="DO261" s="105"/>
      <c r="DP261" s="105"/>
      <c r="DQ261" s="105"/>
      <c r="DR261" s="105"/>
      <c r="DS261" s="105"/>
      <c r="DT261" s="105"/>
      <c r="DU261" s="105"/>
      <c r="DV261" s="105"/>
      <c r="DW261" s="105"/>
      <c r="DX261" s="105"/>
      <c r="DY261" s="105"/>
      <c r="DZ261" s="105"/>
      <c r="EA261" s="105"/>
      <c r="EB261" s="105"/>
      <c r="EC261" s="105"/>
      <c r="ED261" s="105"/>
      <c r="EE261" s="105"/>
      <c r="EF261" s="105"/>
      <c r="EG261" s="105"/>
      <c r="EH261" s="105"/>
      <c r="EI261" s="105"/>
      <c r="EJ261" s="105"/>
      <c r="EK261" s="105"/>
      <c r="EL261" s="105"/>
      <c r="EM261" s="105"/>
      <c r="EN261" s="105"/>
      <c r="EO261" s="105"/>
      <c r="EP261" s="105"/>
      <c r="EQ261" s="105"/>
      <c r="ER261" s="105"/>
      <c r="ES261" s="105"/>
      <c r="ET261" s="105"/>
      <c r="EU261" s="105"/>
      <c r="EV261" s="105"/>
      <c r="EW261" s="105"/>
      <c r="EX261" s="105"/>
      <c r="EY261" s="105"/>
      <c r="EZ261" s="105"/>
      <c r="FA261" s="105"/>
      <c r="FB261" s="105"/>
      <c r="FC261" s="105"/>
      <c r="FD261" s="105"/>
      <c r="FE261" s="105"/>
      <c r="FF261" s="105"/>
      <c r="FG261" s="105"/>
      <c r="FH261" s="105"/>
      <c r="FI261" s="105"/>
      <c r="FJ261" s="105"/>
      <c r="FK261" s="105"/>
      <c r="FL261" s="105"/>
      <c r="FM261" s="105"/>
      <c r="FN261" s="105"/>
      <c r="FO261" s="105"/>
      <c r="FP261" s="105"/>
      <c r="FQ261" s="105"/>
      <c r="FR261" s="105"/>
      <c r="FS261" s="105"/>
      <c r="FT261" s="105"/>
      <c r="FU261" s="105"/>
      <c r="FV261" s="105"/>
      <c r="FW261" s="105"/>
      <c r="FX261" s="105"/>
      <c r="FY261" s="105"/>
      <c r="FZ261" s="105"/>
      <c r="GA261" s="105"/>
      <c r="GB261" s="105"/>
      <c r="GC261" s="105"/>
      <c r="GD261" s="105"/>
      <c r="GE261" s="105"/>
      <c r="GF261" s="105"/>
      <c r="GG261" s="105"/>
      <c r="GH261" s="105"/>
      <c r="GI261" s="105"/>
      <c r="GJ261" s="105"/>
      <c r="GK261" s="105"/>
      <c r="GL261" s="105"/>
      <c r="GM261" s="105"/>
      <c r="GN261" s="105"/>
      <c r="GO261" s="105"/>
      <c r="GP261" s="105"/>
      <c r="GQ261" s="105"/>
      <c r="GR261" s="105"/>
      <c r="GS261" s="105"/>
      <c r="GT261" s="105"/>
      <c r="GU261" s="105"/>
      <c r="GV261" s="105"/>
      <c r="GW261" s="105"/>
      <c r="GX261" s="105"/>
      <c r="GY261" s="105"/>
      <c r="GZ261" s="105"/>
      <c r="HA261" s="105"/>
      <c r="HB261" s="105"/>
      <c r="HC261" s="105"/>
      <c r="HD261" s="105"/>
      <c r="HE261" s="105"/>
      <c r="HF261" s="105"/>
      <c r="HG261" s="105"/>
      <c r="HH261" s="105"/>
      <c r="HI261" s="105"/>
      <c r="HJ261" s="105"/>
      <c r="HK261" s="105"/>
      <c r="HL261" s="105"/>
      <c r="HM261" s="105"/>
      <c r="HN261" s="105"/>
      <c r="HO261" s="105"/>
      <c r="HP261" s="105"/>
      <c r="HQ261" s="105"/>
      <c r="HR261" s="105"/>
      <c r="HS261" s="105"/>
      <c r="HT261" s="105"/>
      <c r="HU261" s="105"/>
      <c r="HV261" s="105"/>
      <c r="HW261" s="105"/>
      <c r="HX261" s="105"/>
      <c r="HY261" s="105"/>
      <c r="HZ261" s="105"/>
      <c r="IA261" s="105"/>
      <c r="IB261" s="105"/>
    </row>
    <row r="262" spans="1:236" s="116" customFormat="1" ht="26.55" customHeight="1" x14ac:dyDescent="0.25">
      <c r="A262" s="79">
        <v>256</v>
      </c>
      <c r="B262" s="113"/>
      <c r="C262" s="113"/>
      <c r="D262" s="114"/>
      <c r="E262" s="114"/>
      <c r="F262" s="115"/>
      <c r="G262" s="123" t="s">
        <v>77</v>
      </c>
      <c r="H262" s="123" t="s">
        <v>77</v>
      </c>
      <c r="I262" s="123" t="s">
        <v>77</v>
      </c>
      <c r="J262" s="123" t="s">
        <v>77</v>
      </c>
      <c r="K262" s="123" t="s">
        <v>9</v>
      </c>
      <c r="L262" s="116" t="s">
        <v>8</v>
      </c>
      <c r="M262" s="116" t="s">
        <v>8</v>
      </c>
      <c r="N262" s="116" t="s">
        <v>8</v>
      </c>
      <c r="O262" s="116" t="s">
        <v>8</v>
      </c>
      <c r="P262" s="131" t="s">
        <v>77</v>
      </c>
      <c r="Q262" s="124" t="s">
        <v>35</v>
      </c>
      <c r="R262" s="174">
        <v>0</v>
      </c>
      <c r="S262" s="175" t="s">
        <v>59</v>
      </c>
      <c r="T262" s="175" t="s">
        <v>271</v>
      </c>
      <c r="U262" s="176" t="str">
        <f t="shared" si="208"/>
        <v>&lt; 30 mn</v>
      </c>
      <c r="V262" s="177" t="s">
        <v>32</v>
      </c>
      <c r="W262" s="178" t="s">
        <v>112</v>
      </c>
      <c r="X262" s="179">
        <f t="shared" ref="X262:X325" si="217">IF(ISNA(VLOOKUP(L262,DANGERCLP,7,FALSE)),0,(VLOOKUP(L262,DANGERCLP,7,FALSE)))</f>
        <v>0</v>
      </c>
      <c r="Y262" s="179">
        <f t="shared" ref="Y262:Y325" si="218">IF(ISNA(VLOOKUP(L262,DANGERCLP,8,FALSE)),0,(VLOOKUP(L262,DANGERCLP,8,FALSE)))</f>
        <v>0</v>
      </c>
      <c r="Z262" s="179">
        <f t="shared" ref="Z262:Z325" si="219">IF(ISNA(VLOOKUP(L262,DANGERCLP,9,FALSE)),0,(VLOOKUP(L262,DANGERCLP,9,FALSE)))</f>
        <v>0</v>
      </c>
      <c r="AA262" s="179">
        <f t="shared" ref="AA262:AA325" si="220">IF(ISNA(VLOOKUP(M262,DANGERCLP,7,FALSE)),0,(VLOOKUP(M262,DANGERCLP,7,FALSE)))</f>
        <v>0</v>
      </c>
      <c r="AB262" s="179">
        <f t="shared" ref="AB262:AB325" si="221">IF(ISNA(VLOOKUP(M262,DANGERCLP,8,FALSE)),0,(VLOOKUP(M262,DANGERCLP,8,FALSE)))</f>
        <v>0</v>
      </c>
      <c r="AC262" s="179">
        <f t="shared" ref="AC262:AC325" si="222">IF(ISNA(VLOOKUP(M262,DANGERCLP,9,FALSE)),0,(VLOOKUP(M262,DANGERCLP,9,FALSE)))</f>
        <v>0</v>
      </c>
      <c r="AD262" s="179">
        <f t="shared" ref="AD262:AD325" si="223">IF(ISNA(VLOOKUP(N262,DANGERCLP,7,FALSE)),0,(VLOOKUP(N262,DANGERCLP,7,FALSE)))</f>
        <v>0</v>
      </c>
      <c r="AE262" s="179">
        <f t="shared" ref="AE262:AE325" si="224">IF(ISNA(VLOOKUP(N262,DANGERCLP,8,FALSE)),0,(VLOOKUP(N262,DANGERCLP,8,FALSE)))</f>
        <v>0</v>
      </c>
      <c r="AF262" s="179">
        <f t="shared" ref="AF262:AF325" si="225">IF(ISNA(VLOOKUP(N262,DANGERCLP,9,FALSE)),0,(VLOOKUP(N262,DANGERCLP,9,FALSE)))</f>
        <v>0</v>
      </c>
      <c r="AG262" s="179">
        <f t="shared" ref="AG262:AG325" si="226">IF(ISNA(VLOOKUP(O262,DANGERCLP,7,FALSE)),0,(VLOOKUP(O262,DANGERCLP,7,FALSE)))</f>
        <v>0</v>
      </c>
      <c r="AH262" s="179">
        <f t="shared" ref="AH262:AH325" si="227">IF(ISNA(VLOOKUP(O262,DANGERCLP,8,FALSE)),0,(VLOOKUP(O262,DANGERCLP,8,FALSE)))</f>
        <v>0</v>
      </c>
      <c r="AI262" s="179">
        <f t="shared" ref="AI262:AI325" si="228">IF(ISNA(VLOOKUP(O262,DANGERCLP,9,FALSE)),0,(VLOOKUP(O262,DANGERCLP,9,FALSE)))</f>
        <v>0</v>
      </c>
      <c r="AJ262" s="180">
        <f t="shared" si="195"/>
        <v>0</v>
      </c>
      <c r="AK262" s="180">
        <f t="shared" si="196"/>
        <v>0</v>
      </c>
      <c r="AL262" s="180" t="str">
        <f t="shared" si="197"/>
        <v>0</v>
      </c>
      <c r="AM262" s="180" t="str">
        <f t="shared" si="204"/>
        <v>0</v>
      </c>
      <c r="AN262" s="180" t="str">
        <f t="shared" si="205"/>
        <v>0</v>
      </c>
      <c r="AO262" s="181" t="str">
        <f t="shared" si="198"/>
        <v>NON</v>
      </c>
      <c r="AP262" s="181" t="str">
        <f t="shared" si="216"/>
        <v>NON</v>
      </c>
      <c r="AQ262" s="181" t="str">
        <f t="shared" si="206"/>
        <v>NON</v>
      </c>
      <c r="AR262" s="181" t="str">
        <f t="shared" ref="AR262:AR325" si="229">IF(SUM(AS262:AV262)=0,"NON","OUI")</f>
        <v>NON</v>
      </c>
      <c r="AS262" s="182">
        <f t="shared" ref="AS262:AS325" si="230">IF(ISNA(VLOOKUP(L262,CMRCLP,4,FALSE)),0,VLOOKUP(L262,CMRCLP,4))</f>
        <v>0</v>
      </c>
      <c r="AT262" s="182">
        <f t="shared" ref="AT262:AT325" si="231">IF(ISNA(VLOOKUP(M262,CMRCLP,4,FALSE)),0,VLOOKUP(M262,CMRCLP,4))</f>
        <v>0</v>
      </c>
      <c r="AU262" s="182">
        <f t="shared" ref="AU262:AU325" si="232">IF(ISNA(VLOOKUP(N262,CMRCLP,4,FALSE)),0,VLOOKUP(N262,CMRCLP,4))</f>
        <v>0</v>
      </c>
      <c r="AV262" s="182">
        <f t="shared" ref="AV262:AV325" si="233">IF(ISNA(VLOOKUP(O262,CMRCLP,4,FALSE)),0,VLOOKUP(O262,CMRCLP,4))</f>
        <v>0</v>
      </c>
      <c r="AW262" s="182">
        <f t="shared" ref="AW262:AW325" si="234">IF(ISNA(VLOOKUP(L262,DANGERCLP,2,FALSE)),1,VLOOKUP(L262,DANGERCLP,2,FALSE))</f>
        <v>1</v>
      </c>
      <c r="AX262" s="182">
        <f t="shared" ref="AX262:AX325" si="235">IF(ISNA(VLOOKUP(M262,DANGERCLP,2,FALSE)),1,VLOOKUP(M262,DANGERCLP,2,FALSE))</f>
        <v>1</v>
      </c>
      <c r="AY262" s="182">
        <f t="shared" ref="AY262:AY325" si="236">IF(ISNA(VLOOKUP(N262,DANGERCLP,2,FALSE)),1,VLOOKUP(N262,DANGERCLP,2,FALSE))</f>
        <v>1</v>
      </c>
      <c r="AZ262" s="182">
        <f t="shared" ref="AZ262:AZ325" si="237">IF(ISNA(VLOOKUP(O262,DANGERCLP,2,FALSE)),1,VLOOKUP(O262,DANGERCLP,2,FALSE))</f>
        <v>1</v>
      </c>
      <c r="BA262" s="182">
        <f t="shared" ref="BA262:BA325" si="238">IF(ISNA(VLOOKUP(P262,VLEPON,2)),1,VLOOKUP(P262,VLEPON,2))</f>
        <v>1</v>
      </c>
      <c r="BB262" s="183">
        <f t="shared" si="199"/>
        <v>0</v>
      </c>
      <c r="BC262" s="184">
        <f t="shared" si="209"/>
        <v>11</v>
      </c>
      <c r="BD262" s="184">
        <f t="shared" si="210"/>
        <v>11</v>
      </c>
      <c r="BE262" s="185">
        <f t="shared" si="211"/>
        <v>1</v>
      </c>
      <c r="BF262" s="185">
        <f t="shared" ref="BF262:BF325" si="239">MAXA(AW262:BA262)</f>
        <v>1</v>
      </c>
      <c r="BG262" s="186">
        <f t="shared" si="200"/>
        <v>1</v>
      </c>
      <c r="BH262" s="187">
        <f t="shared" si="212"/>
        <v>1</v>
      </c>
      <c r="BI262" s="187">
        <f t="shared" si="213"/>
        <v>1</v>
      </c>
      <c r="BJ262" s="187" t="str">
        <f t="shared" si="214"/>
        <v>Faible</v>
      </c>
      <c r="BK262" s="187">
        <f t="shared" si="215"/>
        <v>1</v>
      </c>
      <c r="BL262" s="187">
        <f t="shared" ref="BL262:BL325" si="240">IF(ISNA(VLOOKUP(Q262,score_volatilité,2,FALSE)),0,VLOOKUP(Q262,score_volatilité,2,FALSE))</f>
        <v>1</v>
      </c>
      <c r="BM262" s="187">
        <f t="shared" ref="BM262:BM325" si="241">IF(ISNA(VLOOKUP(V262,score_procédé,2,FALSE)),0,VLOOKUP(V262,score_procédé,2,FALSE))</f>
        <v>0.5</v>
      </c>
      <c r="BN262" s="187">
        <f t="shared" ref="BN262:BN325" si="242">IF(ISNA(VLOOKUP(W262,score_protection,2,FALSE)),0,VLOOKUP(W262,score_protection,2,FALSE))</f>
        <v>1</v>
      </c>
      <c r="BO262" s="186">
        <f t="shared" si="201"/>
        <v>0.5</v>
      </c>
      <c r="BP262" s="188" t="str">
        <f t="shared" si="202"/>
        <v>RISQUE MINIME</v>
      </c>
      <c r="BQ262" s="182">
        <f t="shared" ref="BQ262:BQ325" si="243">IF(ISNA(VLOOKUP(L262,DANGERARRETE,10,FALSE)),0,VLOOKUP(L262,DANGERARRETE,10,FALSE))</f>
        <v>0</v>
      </c>
      <c r="BR262" s="182">
        <f t="shared" ref="BR262:BR325" si="244">IF(ISNA(VLOOKUP(M262,DANGERARRETE,10,FALSE)),0,VLOOKUP(M262,DANGERARRETE,10,FALSE))</f>
        <v>0</v>
      </c>
      <c r="BS262" s="182">
        <f t="shared" ref="BS262:BS325" si="245">IF(ISNA(VLOOKUP(N262,DANGERARRETE,10,FALSE)),0,VLOOKUP(N262,DANGERARRETE,10,FALSE))</f>
        <v>0</v>
      </c>
      <c r="BT262" s="182">
        <f t="shared" ref="BT262:BT325" si="246">IF(ISNA(VLOOKUP(O262,DANGERARRETE,10,FALSE)),0,VLOOKUP(O262,DANGERARRETE,10,FALSE))</f>
        <v>0</v>
      </c>
      <c r="BU262" s="182">
        <f t="shared" si="203"/>
        <v>0</v>
      </c>
      <c r="BV262" s="159" t="str">
        <f t="shared" si="207"/>
        <v>NON</v>
      </c>
      <c r="BW262" s="105"/>
      <c r="BX262" s="105"/>
      <c r="BY262" s="105"/>
      <c r="BZ262" s="105"/>
      <c r="CA262" s="105"/>
      <c r="CB262" s="105"/>
      <c r="CC262" s="105"/>
      <c r="CD262" s="105"/>
      <c r="CE262" s="105"/>
      <c r="CF262" s="105"/>
      <c r="CG262" s="105"/>
      <c r="CH262" s="105"/>
      <c r="CI262" s="105"/>
      <c r="CJ262" s="105"/>
      <c r="CK262" s="105"/>
      <c r="CL262" s="105"/>
      <c r="CM262" s="105"/>
      <c r="CN262" s="105"/>
      <c r="CO262" s="105"/>
      <c r="CP262" s="105"/>
      <c r="CQ262" s="105"/>
      <c r="CR262" s="105"/>
      <c r="CS262" s="105"/>
      <c r="CT262" s="105"/>
      <c r="CU262" s="105"/>
      <c r="CV262" s="105"/>
      <c r="CW262" s="105"/>
      <c r="CX262" s="105"/>
      <c r="CY262" s="105"/>
      <c r="CZ262" s="105"/>
      <c r="DA262" s="105"/>
      <c r="DB262" s="105"/>
      <c r="DC262" s="105"/>
      <c r="DD262" s="105"/>
      <c r="DE262" s="105"/>
      <c r="DF262" s="105"/>
      <c r="DG262" s="105"/>
      <c r="DH262" s="105"/>
      <c r="DI262" s="105"/>
      <c r="DJ262" s="105"/>
      <c r="DK262" s="105"/>
      <c r="DL262" s="105"/>
      <c r="DM262" s="105"/>
      <c r="DN262" s="105"/>
      <c r="DO262" s="105"/>
      <c r="DP262" s="105"/>
      <c r="DQ262" s="105"/>
      <c r="DR262" s="105"/>
      <c r="DS262" s="105"/>
      <c r="DT262" s="105"/>
      <c r="DU262" s="105"/>
      <c r="DV262" s="105"/>
      <c r="DW262" s="105"/>
      <c r="DX262" s="105"/>
      <c r="DY262" s="105"/>
      <c r="DZ262" s="105"/>
      <c r="EA262" s="105"/>
      <c r="EB262" s="105"/>
      <c r="EC262" s="105"/>
      <c r="ED262" s="105"/>
      <c r="EE262" s="105"/>
      <c r="EF262" s="105"/>
      <c r="EG262" s="105"/>
      <c r="EH262" s="105"/>
      <c r="EI262" s="105"/>
      <c r="EJ262" s="105"/>
      <c r="EK262" s="105"/>
      <c r="EL262" s="105"/>
      <c r="EM262" s="105"/>
      <c r="EN262" s="105"/>
      <c r="EO262" s="105"/>
      <c r="EP262" s="105"/>
      <c r="EQ262" s="105"/>
      <c r="ER262" s="105"/>
      <c r="ES262" s="105"/>
      <c r="ET262" s="105"/>
      <c r="EU262" s="105"/>
      <c r="EV262" s="105"/>
      <c r="EW262" s="105"/>
      <c r="EX262" s="105"/>
      <c r="EY262" s="105"/>
      <c r="EZ262" s="105"/>
      <c r="FA262" s="105"/>
      <c r="FB262" s="105"/>
      <c r="FC262" s="105"/>
      <c r="FD262" s="105"/>
      <c r="FE262" s="105"/>
      <c r="FF262" s="105"/>
      <c r="FG262" s="105"/>
      <c r="FH262" s="105"/>
      <c r="FI262" s="105"/>
      <c r="FJ262" s="105"/>
      <c r="FK262" s="105"/>
      <c r="FL262" s="105"/>
      <c r="FM262" s="105"/>
      <c r="FN262" s="105"/>
      <c r="FO262" s="105"/>
      <c r="FP262" s="105"/>
      <c r="FQ262" s="105"/>
      <c r="FR262" s="105"/>
      <c r="FS262" s="105"/>
      <c r="FT262" s="105"/>
      <c r="FU262" s="105"/>
      <c r="FV262" s="105"/>
      <c r="FW262" s="105"/>
      <c r="FX262" s="105"/>
      <c r="FY262" s="105"/>
      <c r="FZ262" s="105"/>
      <c r="GA262" s="105"/>
      <c r="GB262" s="105"/>
      <c r="GC262" s="105"/>
      <c r="GD262" s="105"/>
      <c r="GE262" s="105"/>
      <c r="GF262" s="105"/>
      <c r="GG262" s="105"/>
      <c r="GH262" s="105"/>
      <c r="GI262" s="105"/>
      <c r="GJ262" s="105"/>
      <c r="GK262" s="105"/>
      <c r="GL262" s="105"/>
      <c r="GM262" s="105"/>
      <c r="GN262" s="105"/>
      <c r="GO262" s="105"/>
      <c r="GP262" s="105"/>
      <c r="GQ262" s="105"/>
      <c r="GR262" s="105"/>
      <c r="GS262" s="105"/>
      <c r="GT262" s="105"/>
      <c r="GU262" s="105"/>
      <c r="GV262" s="105"/>
      <c r="GW262" s="105"/>
      <c r="GX262" s="105"/>
      <c r="GY262" s="105"/>
      <c r="GZ262" s="105"/>
      <c r="HA262" s="105"/>
      <c r="HB262" s="105"/>
      <c r="HC262" s="105"/>
      <c r="HD262" s="105"/>
      <c r="HE262" s="105"/>
      <c r="HF262" s="105"/>
      <c r="HG262" s="105"/>
      <c r="HH262" s="105"/>
      <c r="HI262" s="105"/>
      <c r="HJ262" s="105"/>
      <c r="HK262" s="105"/>
      <c r="HL262" s="105"/>
      <c r="HM262" s="105"/>
      <c r="HN262" s="105"/>
      <c r="HO262" s="105"/>
      <c r="HP262" s="105"/>
      <c r="HQ262" s="105"/>
      <c r="HR262" s="105"/>
      <c r="HS262" s="105"/>
      <c r="HT262" s="105"/>
      <c r="HU262" s="105"/>
      <c r="HV262" s="105"/>
      <c r="HW262" s="105"/>
      <c r="HX262" s="105"/>
      <c r="HY262" s="105"/>
      <c r="HZ262" s="105"/>
      <c r="IA262" s="105"/>
      <c r="IB262" s="105"/>
    </row>
    <row r="263" spans="1:236" s="116" customFormat="1" ht="26.55" customHeight="1" x14ac:dyDescent="0.25">
      <c r="A263" s="79">
        <v>257</v>
      </c>
      <c r="B263" s="113"/>
      <c r="C263" s="113"/>
      <c r="D263" s="114"/>
      <c r="E263" s="114"/>
      <c r="F263" s="115"/>
      <c r="G263" s="123" t="s">
        <v>77</v>
      </c>
      <c r="H263" s="123" t="s">
        <v>77</v>
      </c>
      <c r="I263" s="123" t="s">
        <v>77</v>
      </c>
      <c r="J263" s="123" t="s">
        <v>77</v>
      </c>
      <c r="K263" s="123" t="s">
        <v>9</v>
      </c>
      <c r="L263" s="116" t="s">
        <v>8</v>
      </c>
      <c r="M263" s="116" t="s">
        <v>8</v>
      </c>
      <c r="N263" s="116" t="s">
        <v>8</v>
      </c>
      <c r="O263" s="116" t="s">
        <v>8</v>
      </c>
      <c r="P263" s="131" t="s">
        <v>77</v>
      </c>
      <c r="Q263" s="124" t="s">
        <v>35</v>
      </c>
      <c r="R263" s="174">
        <v>0</v>
      </c>
      <c r="S263" s="175" t="s">
        <v>59</v>
      </c>
      <c r="T263" s="175" t="s">
        <v>271</v>
      </c>
      <c r="U263" s="176" t="str">
        <f t="shared" si="208"/>
        <v>&lt; 30 mn</v>
      </c>
      <c r="V263" s="177" t="s">
        <v>32</v>
      </c>
      <c r="W263" s="178" t="s">
        <v>112</v>
      </c>
      <c r="X263" s="179">
        <f t="shared" si="217"/>
        <v>0</v>
      </c>
      <c r="Y263" s="179">
        <f t="shared" si="218"/>
        <v>0</v>
      </c>
      <c r="Z263" s="179">
        <f t="shared" si="219"/>
        <v>0</v>
      </c>
      <c r="AA263" s="179">
        <f t="shared" si="220"/>
        <v>0</v>
      </c>
      <c r="AB263" s="179">
        <f t="shared" si="221"/>
        <v>0</v>
      </c>
      <c r="AC263" s="179">
        <f t="shared" si="222"/>
        <v>0</v>
      </c>
      <c r="AD263" s="179">
        <f t="shared" si="223"/>
        <v>0</v>
      </c>
      <c r="AE263" s="179">
        <f t="shared" si="224"/>
        <v>0</v>
      </c>
      <c r="AF263" s="179">
        <f t="shared" si="225"/>
        <v>0</v>
      </c>
      <c r="AG263" s="179">
        <f t="shared" si="226"/>
        <v>0</v>
      </c>
      <c r="AH263" s="179">
        <f t="shared" si="227"/>
        <v>0</v>
      </c>
      <c r="AI263" s="179">
        <f t="shared" si="228"/>
        <v>0</v>
      </c>
      <c r="AJ263" s="180">
        <f t="shared" ref="AJ263:AJ326" si="247">SUM(X263,AA263,AD263,AG263)</f>
        <v>0</v>
      </c>
      <c r="AK263" s="180">
        <f t="shared" ref="AK263:AK326" si="248">SUM(Y263,AB263,AE263,AH263)</f>
        <v>0</v>
      </c>
      <c r="AL263" s="180" t="str">
        <f t="shared" ref="AL263:AL326" si="249">IF(Z263=2,"2",IF(AC263=2,"2",IF(AF263=2,"2",IF(AI263=2,"2;","0"))))</f>
        <v>0</v>
      </c>
      <c r="AM263" s="180" t="str">
        <f t="shared" si="204"/>
        <v>0</v>
      </c>
      <c r="AN263" s="180" t="str">
        <f t="shared" si="205"/>
        <v>0</v>
      </c>
      <c r="AO263" s="181" t="str">
        <f t="shared" ref="AO263:AO326" si="250">IF(AJ263=0,"NON","OUI")</f>
        <v>NON</v>
      </c>
      <c r="AP263" s="181" t="str">
        <f t="shared" si="216"/>
        <v>NON</v>
      </c>
      <c r="AQ263" s="181" t="str">
        <f t="shared" si="206"/>
        <v>NON</v>
      </c>
      <c r="AR263" s="181" t="str">
        <f t="shared" si="229"/>
        <v>NON</v>
      </c>
      <c r="AS263" s="182">
        <f t="shared" si="230"/>
        <v>0</v>
      </c>
      <c r="AT263" s="182">
        <f t="shared" si="231"/>
        <v>0</v>
      </c>
      <c r="AU263" s="182">
        <f t="shared" si="232"/>
        <v>0</v>
      </c>
      <c r="AV263" s="182">
        <f t="shared" si="233"/>
        <v>0</v>
      </c>
      <c r="AW263" s="182">
        <f t="shared" si="234"/>
        <v>1</v>
      </c>
      <c r="AX263" s="182">
        <f t="shared" si="235"/>
        <v>1</v>
      </c>
      <c r="AY263" s="182">
        <f t="shared" si="236"/>
        <v>1</v>
      </c>
      <c r="AZ263" s="182">
        <f t="shared" si="237"/>
        <v>1</v>
      </c>
      <c r="BA263" s="182">
        <f t="shared" si="238"/>
        <v>1</v>
      </c>
      <c r="BB263" s="183">
        <f t="shared" ref="BB263:BB326" si="251">R263/MAXA($R$7:$R$393)</f>
        <v>0</v>
      </c>
      <c r="BC263" s="184">
        <f t="shared" si="209"/>
        <v>11</v>
      </c>
      <c r="BD263" s="184">
        <f t="shared" si="210"/>
        <v>11</v>
      </c>
      <c r="BE263" s="185">
        <f t="shared" si="211"/>
        <v>1</v>
      </c>
      <c r="BF263" s="185">
        <f t="shared" si="239"/>
        <v>1</v>
      </c>
      <c r="BG263" s="186">
        <f t="shared" ref="BG263:BG326" si="252">IF(ISNA(VLOOKUP((CONCATENATE(S263,T263)),Fréquencess,3,FALSE)),0,VLOOKUP((CONCATENATE(S263,T263)),Fréquencess,3,FALSE))</f>
        <v>1</v>
      </c>
      <c r="BH263" s="187">
        <f t="shared" si="212"/>
        <v>1</v>
      </c>
      <c r="BI263" s="187">
        <f t="shared" si="213"/>
        <v>1</v>
      </c>
      <c r="BJ263" s="187" t="str">
        <f t="shared" si="214"/>
        <v>Faible</v>
      </c>
      <c r="BK263" s="187">
        <f t="shared" si="215"/>
        <v>1</v>
      </c>
      <c r="BL263" s="187">
        <f t="shared" si="240"/>
        <v>1</v>
      </c>
      <c r="BM263" s="187">
        <f t="shared" si="241"/>
        <v>0.5</v>
      </c>
      <c r="BN263" s="187">
        <f t="shared" si="242"/>
        <v>1</v>
      </c>
      <c r="BO263" s="186">
        <f t="shared" ref="BO263:BO326" si="253">BK263*BL263*BM263*BN263</f>
        <v>0.5</v>
      </c>
      <c r="BP263" s="188" t="str">
        <f t="shared" ref="BP263:BP326" si="254">IF(BO263&lt;100,"RISQUE MINIME","RISQUE NON FAIBLE")</f>
        <v>RISQUE MINIME</v>
      </c>
      <c r="BQ263" s="182">
        <f t="shared" si="243"/>
        <v>0</v>
      </c>
      <c r="BR263" s="182">
        <f t="shared" si="244"/>
        <v>0</v>
      </c>
      <c r="BS263" s="182">
        <f t="shared" si="245"/>
        <v>0</v>
      </c>
      <c r="BT263" s="182">
        <f t="shared" si="246"/>
        <v>0</v>
      </c>
      <c r="BU263" s="182">
        <f t="shared" ref="BU263:BU326" si="255">SUM(BQ263:BT263)</f>
        <v>0</v>
      </c>
      <c r="BV263" s="159" t="str">
        <f t="shared" si="207"/>
        <v>NON</v>
      </c>
      <c r="BW263" s="105"/>
      <c r="BX263" s="105"/>
      <c r="BY263" s="105"/>
      <c r="BZ263" s="105"/>
      <c r="CA263" s="105"/>
      <c r="CB263" s="105"/>
      <c r="CC263" s="105"/>
      <c r="CD263" s="105"/>
      <c r="CE263" s="105"/>
      <c r="CF263" s="105"/>
      <c r="CG263" s="105"/>
      <c r="CH263" s="105"/>
      <c r="CI263" s="105"/>
      <c r="CJ263" s="105"/>
      <c r="CK263" s="105"/>
      <c r="CL263" s="105"/>
      <c r="CM263" s="105"/>
      <c r="CN263" s="105"/>
      <c r="CO263" s="105"/>
      <c r="CP263" s="105"/>
      <c r="CQ263" s="105"/>
      <c r="CR263" s="105"/>
      <c r="CS263" s="105"/>
      <c r="CT263" s="105"/>
      <c r="CU263" s="105"/>
      <c r="CV263" s="105"/>
      <c r="CW263" s="105"/>
      <c r="CX263" s="105"/>
      <c r="CY263" s="105"/>
      <c r="CZ263" s="105"/>
      <c r="DA263" s="105"/>
      <c r="DB263" s="105"/>
      <c r="DC263" s="105"/>
      <c r="DD263" s="105"/>
      <c r="DE263" s="105"/>
      <c r="DF263" s="105"/>
      <c r="DG263" s="105"/>
      <c r="DH263" s="105"/>
      <c r="DI263" s="105"/>
      <c r="DJ263" s="105"/>
      <c r="DK263" s="105"/>
      <c r="DL263" s="105"/>
      <c r="DM263" s="105"/>
      <c r="DN263" s="105"/>
      <c r="DO263" s="105"/>
      <c r="DP263" s="105"/>
      <c r="DQ263" s="105"/>
      <c r="DR263" s="105"/>
      <c r="DS263" s="105"/>
      <c r="DT263" s="105"/>
      <c r="DU263" s="105"/>
      <c r="DV263" s="105"/>
      <c r="DW263" s="105"/>
      <c r="DX263" s="105"/>
      <c r="DY263" s="105"/>
      <c r="DZ263" s="105"/>
      <c r="EA263" s="105"/>
      <c r="EB263" s="105"/>
      <c r="EC263" s="105"/>
      <c r="ED263" s="105"/>
      <c r="EE263" s="105"/>
      <c r="EF263" s="105"/>
      <c r="EG263" s="105"/>
      <c r="EH263" s="105"/>
      <c r="EI263" s="105"/>
      <c r="EJ263" s="105"/>
      <c r="EK263" s="105"/>
      <c r="EL263" s="105"/>
      <c r="EM263" s="105"/>
      <c r="EN263" s="105"/>
      <c r="EO263" s="105"/>
      <c r="EP263" s="105"/>
      <c r="EQ263" s="105"/>
      <c r="ER263" s="105"/>
      <c r="ES263" s="105"/>
      <c r="ET263" s="105"/>
      <c r="EU263" s="105"/>
      <c r="EV263" s="105"/>
      <c r="EW263" s="105"/>
      <c r="EX263" s="105"/>
      <c r="EY263" s="105"/>
      <c r="EZ263" s="105"/>
      <c r="FA263" s="105"/>
      <c r="FB263" s="105"/>
      <c r="FC263" s="105"/>
      <c r="FD263" s="105"/>
      <c r="FE263" s="105"/>
      <c r="FF263" s="105"/>
      <c r="FG263" s="105"/>
      <c r="FH263" s="105"/>
      <c r="FI263" s="105"/>
      <c r="FJ263" s="105"/>
      <c r="FK263" s="105"/>
      <c r="FL263" s="105"/>
      <c r="FM263" s="105"/>
      <c r="FN263" s="105"/>
      <c r="FO263" s="105"/>
      <c r="FP263" s="105"/>
      <c r="FQ263" s="105"/>
      <c r="FR263" s="105"/>
      <c r="FS263" s="105"/>
      <c r="FT263" s="105"/>
      <c r="FU263" s="105"/>
      <c r="FV263" s="105"/>
      <c r="FW263" s="105"/>
      <c r="FX263" s="105"/>
      <c r="FY263" s="105"/>
      <c r="FZ263" s="105"/>
      <c r="GA263" s="105"/>
      <c r="GB263" s="105"/>
      <c r="GC263" s="105"/>
      <c r="GD263" s="105"/>
      <c r="GE263" s="105"/>
      <c r="GF263" s="105"/>
      <c r="GG263" s="105"/>
      <c r="GH263" s="105"/>
      <c r="GI263" s="105"/>
      <c r="GJ263" s="105"/>
      <c r="GK263" s="105"/>
      <c r="GL263" s="105"/>
      <c r="GM263" s="105"/>
      <c r="GN263" s="105"/>
      <c r="GO263" s="105"/>
      <c r="GP263" s="105"/>
      <c r="GQ263" s="105"/>
      <c r="GR263" s="105"/>
      <c r="GS263" s="105"/>
      <c r="GT263" s="105"/>
      <c r="GU263" s="105"/>
      <c r="GV263" s="105"/>
      <c r="GW263" s="105"/>
      <c r="GX263" s="105"/>
      <c r="GY263" s="105"/>
      <c r="GZ263" s="105"/>
      <c r="HA263" s="105"/>
      <c r="HB263" s="105"/>
      <c r="HC263" s="105"/>
      <c r="HD263" s="105"/>
      <c r="HE263" s="105"/>
      <c r="HF263" s="105"/>
      <c r="HG263" s="105"/>
      <c r="HH263" s="105"/>
      <c r="HI263" s="105"/>
      <c r="HJ263" s="105"/>
      <c r="HK263" s="105"/>
      <c r="HL263" s="105"/>
      <c r="HM263" s="105"/>
      <c r="HN263" s="105"/>
      <c r="HO263" s="105"/>
      <c r="HP263" s="105"/>
      <c r="HQ263" s="105"/>
      <c r="HR263" s="105"/>
      <c r="HS263" s="105"/>
      <c r="HT263" s="105"/>
      <c r="HU263" s="105"/>
      <c r="HV263" s="105"/>
      <c r="HW263" s="105"/>
      <c r="HX263" s="105"/>
      <c r="HY263" s="105"/>
      <c r="HZ263" s="105"/>
      <c r="IA263" s="105"/>
      <c r="IB263" s="105"/>
    </row>
    <row r="264" spans="1:236" s="116" customFormat="1" ht="26.55" customHeight="1" x14ac:dyDescent="0.25">
      <c r="A264" s="79">
        <v>258</v>
      </c>
      <c r="B264" s="113"/>
      <c r="C264" s="113"/>
      <c r="D264" s="114"/>
      <c r="E264" s="114"/>
      <c r="F264" s="115"/>
      <c r="G264" s="123" t="s">
        <v>77</v>
      </c>
      <c r="H264" s="123" t="s">
        <v>77</v>
      </c>
      <c r="I264" s="123" t="s">
        <v>77</v>
      </c>
      <c r="J264" s="123" t="s">
        <v>77</v>
      </c>
      <c r="K264" s="123" t="s">
        <v>9</v>
      </c>
      <c r="L264" s="116" t="s">
        <v>8</v>
      </c>
      <c r="M264" s="116" t="s">
        <v>8</v>
      </c>
      <c r="N264" s="116" t="s">
        <v>8</v>
      </c>
      <c r="O264" s="116" t="s">
        <v>8</v>
      </c>
      <c r="P264" s="131" t="s">
        <v>77</v>
      </c>
      <c r="Q264" s="124" t="s">
        <v>35</v>
      </c>
      <c r="R264" s="174">
        <v>0</v>
      </c>
      <c r="S264" s="175" t="s">
        <v>59</v>
      </c>
      <c r="T264" s="175" t="s">
        <v>271</v>
      </c>
      <c r="U264" s="176" t="str">
        <f t="shared" si="208"/>
        <v>&lt; 30 mn</v>
      </c>
      <c r="V264" s="177" t="s">
        <v>32</v>
      </c>
      <c r="W264" s="178" t="s">
        <v>112</v>
      </c>
      <c r="X264" s="179">
        <f t="shared" si="217"/>
        <v>0</v>
      </c>
      <c r="Y264" s="179">
        <f t="shared" si="218"/>
        <v>0</v>
      </c>
      <c r="Z264" s="179">
        <f t="shared" si="219"/>
        <v>0</v>
      </c>
      <c r="AA264" s="179">
        <f t="shared" si="220"/>
        <v>0</v>
      </c>
      <c r="AB264" s="179">
        <f t="shared" si="221"/>
        <v>0</v>
      </c>
      <c r="AC264" s="179">
        <f t="shared" si="222"/>
        <v>0</v>
      </c>
      <c r="AD264" s="179">
        <f t="shared" si="223"/>
        <v>0</v>
      </c>
      <c r="AE264" s="179">
        <f t="shared" si="224"/>
        <v>0</v>
      </c>
      <c r="AF264" s="179">
        <f t="shared" si="225"/>
        <v>0</v>
      </c>
      <c r="AG264" s="179">
        <f t="shared" si="226"/>
        <v>0</v>
      </c>
      <c r="AH264" s="179">
        <f t="shared" si="227"/>
        <v>0</v>
      </c>
      <c r="AI264" s="179">
        <f t="shared" si="228"/>
        <v>0</v>
      </c>
      <c r="AJ264" s="180">
        <f t="shared" si="247"/>
        <v>0</v>
      </c>
      <c r="AK264" s="180">
        <f t="shared" si="248"/>
        <v>0</v>
      </c>
      <c r="AL264" s="180" t="str">
        <f t="shared" si="249"/>
        <v>0</v>
      </c>
      <c r="AM264" s="180" t="str">
        <f t="shared" ref="AM264:AM327" si="256">IF(Z264=1,"1",IF(AC264=1,"1",IF(AF264=1,"1",IF(AI264=1,"1","0"))))</f>
        <v>0</v>
      </c>
      <c r="AN264" s="180" t="str">
        <f t="shared" ref="AN264:AN327" si="257">IF(SUM(AL264:AM264)=3,"3",IF(Z264=3,"3",IF(AC264=3,"3",IF(AF264=3,"3",IF(AI264=3,"3","0")))))</f>
        <v>0</v>
      </c>
      <c r="AO264" s="181" t="str">
        <f t="shared" si="250"/>
        <v>NON</v>
      </c>
      <c r="AP264" s="181" t="str">
        <f t="shared" si="216"/>
        <v>NON</v>
      </c>
      <c r="AQ264" s="181" t="str">
        <f t="shared" ref="AQ264:AQ327" si="258">IF((AL264+AM264)=3,"YEUX / INGESTION",IF(AL264="2","YEUX",IF(AM264="1","INGESTION","NON")))</f>
        <v>NON</v>
      </c>
      <c r="AR264" s="181" t="str">
        <f t="shared" si="229"/>
        <v>NON</v>
      </c>
      <c r="AS264" s="182">
        <f t="shared" si="230"/>
        <v>0</v>
      </c>
      <c r="AT264" s="182">
        <f t="shared" si="231"/>
        <v>0</v>
      </c>
      <c r="AU264" s="182">
        <f t="shared" si="232"/>
        <v>0</v>
      </c>
      <c r="AV264" s="182">
        <f t="shared" si="233"/>
        <v>0</v>
      </c>
      <c r="AW264" s="182">
        <f t="shared" si="234"/>
        <v>1</v>
      </c>
      <c r="AX264" s="182">
        <f t="shared" si="235"/>
        <v>1</v>
      </c>
      <c r="AY264" s="182">
        <f t="shared" si="236"/>
        <v>1</v>
      </c>
      <c r="AZ264" s="182">
        <f t="shared" si="237"/>
        <v>1</v>
      </c>
      <c r="BA264" s="182">
        <f t="shared" si="238"/>
        <v>1</v>
      </c>
      <c r="BB264" s="183">
        <f t="shared" si="251"/>
        <v>0</v>
      </c>
      <c r="BC264" s="184">
        <f t="shared" si="209"/>
        <v>11</v>
      </c>
      <c r="BD264" s="184">
        <f t="shared" si="210"/>
        <v>11</v>
      </c>
      <c r="BE264" s="185">
        <f t="shared" si="211"/>
        <v>1</v>
      </c>
      <c r="BF264" s="185">
        <f t="shared" si="239"/>
        <v>1</v>
      </c>
      <c r="BG264" s="186">
        <f t="shared" si="252"/>
        <v>1</v>
      </c>
      <c r="BH264" s="187">
        <f t="shared" si="212"/>
        <v>1</v>
      </c>
      <c r="BI264" s="187">
        <f t="shared" si="213"/>
        <v>1</v>
      </c>
      <c r="BJ264" s="187" t="str">
        <f t="shared" si="214"/>
        <v>Faible</v>
      </c>
      <c r="BK264" s="187">
        <f t="shared" si="215"/>
        <v>1</v>
      </c>
      <c r="BL264" s="187">
        <f t="shared" si="240"/>
        <v>1</v>
      </c>
      <c r="BM264" s="187">
        <f t="shared" si="241"/>
        <v>0.5</v>
      </c>
      <c r="BN264" s="187">
        <f t="shared" si="242"/>
        <v>1</v>
      </c>
      <c r="BO264" s="186">
        <f t="shared" si="253"/>
        <v>0.5</v>
      </c>
      <c r="BP264" s="188" t="str">
        <f t="shared" si="254"/>
        <v>RISQUE MINIME</v>
      </c>
      <c r="BQ264" s="182">
        <f t="shared" si="243"/>
        <v>0</v>
      </c>
      <c r="BR264" s="182">
        <f t="shared" si="244"/>
        <v>0</v>
      </c>
      <c r="BS264" s="182">
        <f t="shared" si="245"/>
        <v>0</v>
      </c>
      <c r="BT264" s="182">
        <f t="shared" si="246"/>
        <v>0</v>
      </c>
      <c r="BU264" s="182">
        <f t="shared" si="255"/>
        <v>0</v>
      </c>
      <c r="BV264" s="159" t="str">
        <f t="shared" ref="BV264:BV327" si="259">IF(BU264=0,"NON","OUI")</f>
        <v>NON</v>
      </c>
      <c r="BW264" s="105"/>
      <c r="BX264" s="105"/>
      <c r="BY264" s="105"/>
      <c r="BZ264" s="105"/>
      <c r="CA264" s="105"/>
      <c r="CB264" s="105"/>
      <c r="CC264" s="105"/>
      <c r="CD264" s="105"/>
      <c r="CE264" s="105"/>
      <c r="CF264" s="105"/>
      <c r="CG264" s="105"/>
      <c r="CH264" s="105"/>
      <c r="CI264" s="105"/>
      <c r="CJ264" s="105"/>
      <c r="CK264" s="105"/>
      <c r="CL264" s="105"/>
      <c r="CM264" s="105"/>
      <c r="CN264" s="105"/>
      <c r="CO264" s="105"/>
      <c r="CP264" s="105"/>
      <c r="CQ264" s="105"/>
      <c r="CR264" s="105"/>
      <c r="CS264" s="105"/>
      <c r="CT264" s="105"/>
      <c r="CU264" s="105"/>
      <c r="CV264" s="105"/>
      <c r="CW264" s="105"/>
      <c r="CX264" s="105"/>
      <c r="CY264" s="105"/>
      <c r="CZ264" s="105"/>
      <c r="DA264" s="105"/>
      <c r="DB264" s="105"/>
      <c r="DC264" s="105"/>
      <c r="DD264" s="105"/>
      <c r="DE264" s="105"/>
      <c r="DF264" s="105"/>
      <c r="DG264" s="105"/>
      <c r="DH264" s="105"/>
      <c r="DI264" s="105"/>
      <c r="DJ264" s="105"/>
      <c r="DK264" s="105"/>
      <c r="DL264" s="105"/>
      <c r="DM264" s="105"/>
      <c r="DN264" s="105"/>
      <c r="DO264" s="105"/>
      <c r="DP264" s="105"/>
      <c r="DQ264" s="105"/>
      <c r="DR264" s="105"/>
      <c r="DS264" s="105"/>
      <c r="DT264" s="105"/>
      <c r="DU264" s="105"/>
      <c r="DV264" s="105"/>
      <c r="DW264" s="105"/>
      <c r="DX264" s="105"/>
      <c r="DY264" s="105"/>
      <c r="DZ264" s="105"/>
      <c r="EA264" s="105"/>
      <c r="EB264" s="105"/>
      <c r="EC264" s="105"/>
      <c r="ED264" s="105"/>
      <c r="EE264" s="105"/>
      <c r="EF264" s="105"/>
      <c r="EG264" s="105"/>
      <c r="EH264" s="105"/>
      <c r="EI264" s="105"/>
      <c r="EJ264" s="105"/>
      <c r="EK264" s="105"/>
      <c r="EL264" s="105"/>
      <c r="EM264" s="105"/>
      <c r="EN264" s="105"/>
      <c r="EO264" s="105"/>
      <c r="EP264" s="105"/>
      <c r="EQ264" s="105"/>
      <c r="ER264" s="105"/>
      <c r="ES264" s="105"/>
      <c r="ET264" s="105"/>
      <c r="EU264" s="105"/>
      <c r="EV264" s="105"/>
      <c r="EW264" s="105"/>
      <c r="EX264" s="105"/>
      <c r="EY264" s="105"/>
      <c r="EZ264" s="105"/>
      <c r="FA264" s="105"/>
      <c r="FB264" s="105"/>
      <c r="FC264" s="105"/>
      <c r="FD264" s="105"/>
      <c r="FE264" s="105"/>
      <c r="FF264" s="105"/>
      <c r="FG264" s="105"/>
      <c r="FH264" s="105"/>
      <c r="FI264" s="105"/>
      <c r="FJ264" s="105"/>
      <c r="FK264" s="105"/>
      <c r="FL264" s="105"/>
      <c r="FM264" s="105"/>
      <c r="FN264" s="105"/>
      <c r="FO264" s="105"/>
      <c r="FP264" s="105"/>
      <c r="FQ264" s="105"/>
      <c r="FR264" s="105"/>
      <c r="FS264" s="105"/>
      <c r="FT264" s="105"/>
      <c r="FU264" s="105"/>
      <c r="FV264" s="105"/>
      <c r="FW264" s="105"/>
      <c r="FX264" s="105"/>
      <c r="FY264" s="105"/>
      <c r="FZ264" s="105"/>
      <c r="GA264" s="105"/>
      <c r="GB264" s="105"/>
      <c r="GC264" s="105"/>
      <c r="GD264" s="105"/>
      <c r="GE264" s="105"/>
      <c r="GF264" s="105"/>
      <c r="GG264" s="105"/>
      <c r="GH264" s="105"/>
      <c r="GI264" s="105"/>
      <c r="GJ264" s="105"/>
      <c r="GK264" s="105"/>
      <c r="GL264" s="105"/>
      <c r="GM264" s="105"/>
      <c r="GN264" s="105"/>
      <c r="GO264" s="105"/>
      <c r="GP264" s="105"/>
      <c r="GQ264" s="105"/>
      <c r="GR264" s="105"/>
      <c r="GS264" s="105"/>
      <c r="GT264" s="105"/>
      <c r="GU264" s="105"/>
      <c r="GV264" s="105"/>
      <c r="GW264" s="105"/>
      <c r="GX264" s="105"/>
      <c r="GY264" s="105"/>
      <c r="GZ264" s="105"/>
      <c r="HA264" s="105"/>
      <c r="HB264" s="105"/>
      <c r="HC264" s="105"/>
      <c r="HD264" s="105"/>
      <c r="HE264" s="105"/>
      <c r="HF264" s="105"/>
      <c r="HG264" s="105"/>
      <c r="HH264" s="105"/>
      <c r="HI264" s="105"/>
      <c r="HJ264" s="105"/>
      <c r="HK264" s="105"/>
      <c r="HL264" s="105"/>
      <c r="HM264" s="105"/>
      <c r="HN264" s="105"/>
      <c r="HO264" s="105"/>
      <c r="HP264" s="105"/>
      <c r="HQ264" s="105"/>
      <c r="HR264" s="105"/>
      <c r="HS264" s="105"/>
      <c r="HT264" s="105"/>
      <c r="HU264" s="105"/>
      <c r="HV264" s="105"/>
      <c r="HW264" s="105"/>
      <c r="HX264" s="105"/>
      <c r="HY264" s="105"/>
      <c r="HZ264" s="105"/>
      <c r="IA264" s="105"/>
      <c r="IB264" s="105"/>
    </row>
    <row r="265" spans="1:236" s="116" customFormat="1" ht="26.55" customHeight="1" x14ac:dyDescent="0.25">
      <c r="A265" s="79">
        <v>259</v>
      </c>
      <c r="B265" s="113"/>
      <c r="C265" s="113"/>
      <c r="D265" s="114"/>
      <c r="E265" s="114"/>
      <c r="F265" s="115"/>
      <c r="G265" s="123" t="s">
        <v>77</v>
      </c>
      <c r="H265" s="123" t="s">
        <v>77</v>
      </c>
      <c r="I265" s="123" t="s">
        <v>77</v>
      </c>
      <c r="J265" s="123" t="s">
        <v>77</v>
      </c>
      <c r="K265" s="123" t="s">
        <v>9</v>
      </c>
      <c r="L265" s="116" t="s">
        <v>8</v>
      </c>
      <c r="M265" s="116" t="s">
        <v>8</v>
      </c>
      <c r="N265" s="116" t="s">
        <v>8</v>
      </c>
      <c r="O265" s="116" t="s">
        <v>8</v>
      </c>
      <c r="P265" s="131" t="s">
        <v>77</v>
      </c>
      <c r="Q265" s="124" t="s">
        <v>35</v>
      </c>
      <c r="R265" s="174">
        <v>0</v>
      </c>
      <c r="S265" s="175" t="s">
        <v>59</v>
      </c>
      <c r="T265" s="175" t="s">
        <v>271</v>
      </c>
      <c r="U265" s="176" t="str">
        <f t="shared" si="208"/>
        <v>&lt; 30 mn</v>
      </c>
      <c r="V265" s="177" t="s">
        <v>32</v>
      </c>
      <c r="W265" s="178" t="s">
        <v>112</v>
      </c>
      <c r="X265" s="179">
        <f t="shared" si="217"/>
        <v>0</v>
      </c>
      <c r="Y265" s="179">
        <f t="shared" si="218"/>
        <v>0</v>
      </c>
      <c r="Z265" s="179">
        <f t="shared" si="219"/>
        <v>0</v>
      </c>
      <c r="AA265" s="179">
        <f t="shared" si="220"/>
        <v>0</v>
      </c>
      <c r="AB265" s="179">
        <f t="shared" si="221"/>
        <v>0</v>
      </c>
      <c r="AC265" s="179">
        <f t="shared" si="222"/>
        <v>0</v>
      </c>
      <c r="AD265" s="179">
        <f t="shared" si="223"/>
        <v>0</v>
      </c>
      <c r="AE265" s="179">
        <f t="shared" si="224"/>
        <v>0</v>
      </c>
      <c r="AF265" s="179">
        <f t="shared" si="225"/>
        <v>0</v>
      </c>
      <c r="AG265" s="179">
        <f t="shared" si="226"/>
        <v>0</v>
      </c>
      <c r="AH265" s="179">
        <f t="shared" si="227"/>
        <v>0</v>
      </c>
      <c r="AI265" s="179">
        <f t="shared" si="228"/>
        <v>0</v>
      </c>
      <c r="AJ265" s="180">
        <f t="shared" si="247"/>
        <v>0</v>
      </c>
      <c r="AK265" s="180">
        <f t="shared" si="248"/>
        <v>0</v>
      </c>
      <c r="AL265" s="180" t="str">
        <f t="shared" si="249"/>
        <v>0</v>
      </c>
      <c r="AM265" s="180" t="str">
        <f t="shared" si="256"/>
        <v>0</v>
      </c>
      <c r="AN265" s="180" t="str">
        <f t="shared" si="257"/>
        <v>0</v>
      </c>
      <c r="AO265" s="181" t="str">
        <f t="shared" si="250"/>
        <v>NON</v>
      </c>
      <c r="AP265" s="181" t="str">
        <f t="shared" si="216"/>
        <v>NON</v>
      </c>
      <c r="AQ265" s="181" t="str">
        <f t="shared" si="258"/>
        <v>NON</v>
      </c>
      <c r="AR265" s="181" t="str">
        <f t="shared" si="229"/>
        <v>NON</v>
      </c>
      <c r="AS265" s="182">
        <f t="shared" si="230"/>
        <v>0</v>
      </c>
      <c r="AT265" s="182">
        <f t="shared" si="231"/>
        <v>0</v>
      </c>
      <c r="AU265" s="182">
        <f t="shared" si="232"/>
        <v>0</v>
      </c>
      <c r="AV265" s="182">
        <f t="shared" si="233"/>
        <v>0</v>
      </c>
      <c r="AW265" s="182">
        <f t="shared" si="234"/>
        <v>1</v>
      </c>
      <c r="AX265" s="182">
        <f t="shared" si="235"/>
        <v>1</v>
      </c>
      <c r="AY265" s="182">
        <f t="shared" si="236"/>
        <v>1</v>
      </c>
      <c r="AZ265" s="182">
        <f t="shared" si="237"/>
        <v>1</v>
      </c>
      <c r="BA265" s="182">
        <f t="shared" si="238"/>
        <v>1</v>
      </c>
      <c r="BB265" s="183">
        <f t="shared" si="251"/>
        <v>0</v>
      </c>
      <c r="BC265" s="184">
        <f t="shared" si="209"/>
        <v>11</v>
      </c>
      <c r="BD265" s="184">
        <f t="shared" si="210"/>
        <v>11</v>
      </c>
      <c r="BE265" s="185">
        <f t="shared" si="211"/>
        <v>1</v>
      </c>
      <c r="BF265" s="185">
        <f t="shared" si="239"/>
        <v>1</v>
      </c>
      <c r="BG265" s="186">
        <f t="shared" si="252"/>
        <v>1</v>
      </c>
      <c r="BH265" s="187">
        <f t="shared" si="212"/>
        <v>1</v>
      </c>
      <c r="BI265" s="187">
        <f t="shared" si="213"/>
        <v>1</v>
      </c>
      <c r="BJ265" s="187" t="str">
        <f t="shared" si="214"/>
        <v>Faible</v>
      </c>
      <c r="BK265" s="187">
        <f t="shared" si="215"/>
        <v>1</v>
      </c>
      <c r="BL265" s="187">
        <f t="shared" si="240"/>
        <v>1</v>
      </c>
      <c r="BM265" s="187">
        <f t="shared" si="241"/>
        <v>0.5</v>
      </c>
      <c r="BN265" s="187">
        <f t="shared" si="242"/>
        <v>1</v>
      </c>
      <c r="BO265" s="186">
        <f t="shared" si="253"/>
        <v>0.5</v>
      </c>
      <c r="BP265" s="188" t="str">
        <f t="shared" si="254"/>
        <v>RISQUE MINIME</v>
      </c>
      <c r="BQ265" s="182">
        <f t="shared" si="243"/>
        <v>0</v>
      </c>
      <c r="BR265" s="182">
        <f t="shared" si="244"/>
        <v>0</v>
      </c>
      <c r="BS265" s="182">
        <f t="shared" si="245"/>
        <v>0</v>
      </c>
      <c r="BT265" s="182">
        <f t="shared" si="246"/>
        <v>0</v>
      </c>
      <c r="BU265" s="182">
        <f t="shared" si="255"/>
        <v>0</v>
      </c>
      <c r="BV265" s="159" t="str">
        <f t="shared" si="259"/>
        <v>NON</v>
      </c>
      <c r="BW265" s="105"/>
      <c r="BX265" s="105"/>
      <c r="BY265" s="105"/>
      <c r="BZ265" s="105"/>
      <c r="CA265" s="105"/>
      <c r="CB265" s="105"/>
      <c r="CC265" s="105"/>
      <c r="CD265" s="105"/>
      <c r="CE265" s="105"/>
      <c r="CF265" s="105"/>
      <c r="CG265" s="105"/>
      <c r="CH265" s="105"/>
      <c r="CI265" s="105"/>
      <c r="CJ265" s="105"/>
      <c r="CK265" s="105"/>
      <c r="CL265" s="105"/>
      <c r="CM265" s="105"/>
      <c r="CN265" s="105"/>
      <c r="CO265" s="105"/>
      <c r="CP265" s="105"/>
      <c r="CQ265" s="105"/>
      <c r="CR265" s="105"/>
      <c r="CS265" s="105"/>
      <c r="CT265" s="105"/>
      <c r="CU265" s="105"/>
      <c r="CV265" s="105"/>
      <c r="CW265" s="105"/>
      <c r="CX265" s="105"/>
      <c r="CY265" s="105"/>
      <c r="CZ265" s="105"/>
      <c r="DA265" s="105"/>
      <c r="DB265" s="105"/>
      <c r="DC265" s="105"/>
      <c r="DD265" s="105"/>
      <c r="DE265" s="105"/>
      <c r="DF265" s="105"/>
      <c r="DG265" s="105"/>
      <c r="DH265" s="105"/>
      <c r="DI265" s="105"/>
      <c r="DJ265" s="105"/>
      <c r="DK265" s="105"/>
      <c r="DL265" s="105"/>
      <c r="DM265" s="105"/>
      <c r="DN265" s="105"/>
      <c r="DO265" s="105"/>
      <c r="DP265" s="105"/>
      <c r="DQ265" s="105"/>
      <c r="DR265" s="105"/>
      <c r="DS265" s="105"/>
      <c r="DT265" s="105"/>
      <c r="DU265" s="105"/>
      <c r="DV265" s="105"/>
      <c r="DW265" s="105"/>
      <c r="DX265" s="105"/>
      <c r="DY265" s="105"/>
      <c r="DZ265" s="105"/>
      <c r="EA265" s="105"/>
      <c r="EB265" s="105"/>
      <c r="EC265" s="105"/>
      <c r="ED265" s="105"/>
      <c r="EE265" s="105"/>
      <c r="EF265" s="105"/>
      <c r="EG265" s="105"/>
      <c r="EH265" s="105"/>
      <c r="EI265" s="105"/>
      <c r="EJ265" s="105"/>
      <c r="EK265" s="105"/>
      <c r="EL265" s="105"/>
      <c r="EM265" s="105"/>
      <c r="EN265" s="105"/>
      <c r="EO265" s="105"/>
      <c r="EP265" s="105"/>
      <c r="EQ265" s="105"/>
      <c r="ER265" s="105"/>
      <c r="ES265" s="105"/>
      <c r="ET265" s="105"/>
      <c r="EU265" s="105"/>
      <c r="EV265" s="105"/>
      <c r="EW265" s="105"/>
      <c r="EX265" s="105"/>
      <c r="EY265" s="105"/>
      <c r="EZ265" s="105"/>
      <c r="FA265" s="105"/>
      <c r="FB265" s="105"/>
      <c r="FC265" s="105"/>
      <c r="FD265" s="105"/>
      <c r="FE265" s="105"/>
      <c r="FF265" s="105"/>
      <c r="FG265" s="105"/>
      <c r="FH265" s="105"/>
      <c r="FI265" s="105"/>
      <c r="FJ265" s="105"/>
      <c r="FK265" s="105"/>
      <c r="FL265" s="105"/>
      <c r="FM265" s="105"/>
      <c r="FN265" s="105"/>
      <c r="FO265" s="105"/>
      <c r="FP265" s="105"/>
      <c r="FQ265" s="105"/>
      <c r="FR265" s="105"/>
      <c r="FS265" s="105"/>
      <c r="FT265" s="105"/>
      <c r="FU265" s="105"/>
      <c r="FV265" s="105"/>
      <c r="FW265" s="105"/>
      <c r="FX265" s="105"/>
      <c r="FY265" s="105"/>
      <c r="FZ265" s="105"/>
      <c r="GA265" s="105"/>
      <c r="GB265" s="105"/>
      <c r="GC265" s="105"/>
      <c r="GD265" s="105"/>
      <c r="GE265" s="105"/>
      <c r="GF265" s="105"/>
      <c r="GG265" s="105"/>
      <c r="GH265" s="105"/>
      <c r="GI265" s="105"/>
      <c r="GJ265" s="105"/>
      <c r="GK265" s="105"/>
      <c r="GL265" s="105"/>
      <c r="GM265" s="105"/>
      <c r="GN265" s="105"/>
      <c r="GO265" s="105"/>
      <c r="GP265" s="105"/>
      <c r="GQ265" s="105"/>
      <c r="GR265" s="105"/>
      <c r="GS265" s="105"/>
      <c r="GT265" s="105"/>
      <c r="GU265" s="105"/>
      <c r="GV265" s="105"/>
      <c r="GW265" s="105"/>
      <c r="GX265" s="105"/>
      <c r="GY265" s="105"/>
      <c r="GZ265" s="105"/>
      <c r="HA265" s="105"/>
      <c r="HB265" s="105"/>
      <c r="HC265" s="105"/>
      <c r="HD265" s="105"/>
      <c r="HE265" s="105"/>
      <c r="HF265" s="105"/>
      <c r="HG265" s="105"/>
      <c r="HH265" s="105"/>
      <c r="HI265" s="105"/>
      <c r="HJ265" s="105"/>
      <c r="HK265" s="105"/>
      <c r="HL265" s="105"/>
      <c r="HM265" s="105"/>
      <c r="HN265" s="105"/>
      <c r="HO265" s="105"/>
      <c r="HP265" s="105"/>
      <c r="HQ265" s="105"/>
      <c r="HR265" s="105"/>
      <c r="HS265" s="105"/>
      <c r="HT265" s="105"/>
      <c r="HU265" s="105"/>
      <c r="HV265" s="105"/>
      <c r="HW265" s="105"/>
      <c r="HX265" s="105"/>
      <c r="HY265" s="105"/>
      <c r="HZ265" s="105"/>
      <c r="IA265" s="105"/>
      <c r="IB265" s="105"/>
    </row>
    <row r="266" spans="1:236" s="116" customFormat="1" ht="26.55" customHeight="1" x14ac:dyDescent="0.25">
      <c r="A266" s="79">
        <v>260</v>
      </c>
      <c r="B266" s="113"/>
      <c r="C266" s="113"/>
      <c r="D266" s="114"/>
      <c r="E266" s="114"/>
      <c r="F266" s="115"/>
      <c r="G266" s="123" t="s">
        <v>77</v>
      </c>
      <c r="H266" s="123" t="s">
        <v>77</v>
      </c>
      <c r="I266" s="123" t="s">
        <v>77</v>
      </c>
      <c r="J266" s="123" t="s">
        <v>77</v>
      </c>
      <c r="K266" s="123" t="s">
        <v>9</v>
      </c>
      <c r="L266" s="116" t="s">
        <v>8</v>
      </c>
      <c r="M266" s="116" t="s">
        <v>8</v>
      </c>
      <c r="N266" s="116" t="s">
        <v>8</v>
      </c>
      <c r="O266" s="116" t="s">
        <v>8</v>
      </c>
      <c r="P266" s="131" t="s">
        <v>77</v>
      </c>
      <c r="Q266" s="124" t="s">
        <v>35</v>
      </c>
      <c r="R266" s="174">
        <v>0</v>
      </c>
      <c r="S266" s="175" t="s">
        <v>59</v>
      </c>
      <c r="T266" s="175" t="s">
        <v>271</v>
      </c>
      <c r="U266" s="176" t="str">
        <f t="shared" si="208"/>
        <v>&lt; 30 mn</v>
      </c>
      <c r="V266" s="177" t="s">
        <v>32</v>
      </c>
      <c r="W266" s="178" t="s">
        <v>112</v>
      </c>
      <c r="X266" s="179">
        <f t="shared" si="217"/>
        <v>0</v>
      </c>
      <c r="Y266" s="179">
        <f t="shared" si="218"/>
        <v>0</v>
      </c>
      <c r="Z266" s="179">
        <f t="shared" si="219"/>
        <v>0</v>
      </c>
      <c r="AA266" s="179">
        <f t="shared" si="220"/>
        <v>0</v>
      </c>
      <c r="AB266" s="179">
        <f t="shared" si="221"/>
        <v>0</v>
      </c>
      <c r="AC266" s="179">
        <f t="shared" si="222"/>
        <v>0</v>
      </c>
      <c r="AD266" s="179">
        <f t="shared" si="223"/>
        <v>0</v>
      </c>
      <c r="AE266" s="179">
        <f t="shared" si="224"/>
        <v>0</v>
      </c>
      <c r="AF266" s="179">
        <f t="shared" si="225"/>
        <v>0</v>
      </c>
      <c r="AG266" s="179">
        <f t="shared" si="226"/>
        <v>0</v>
      </c>
      <c r="AH266" s="179">
        <f t="shared" si="227"/>
        <v>0</v>
      </c>
      <c r="AI266" s="179">
        <f t="shared" si="228"/>
        <v>0</v>
      </c>
      <c r="AJ266" s="180">
        <f t="shared" si="247"/>
        <v>0</v>
      </c>
      <c r="AK266" s="180">
        <f t="shared" si="248"/>
        <v>0</v>
      </c>
      <c r="AL266" s="180" t="str">
        <f t="shared" si="249"/>
        <v>0</v>
      </c>
      <c r="AM266" s="180" t="str">
        <f t="shared" si="256"/>
        <v>0</v>
      </c>
      <c r="AN266" s="180" t="str">
        <f t="shared" si="257"/>
        <v>0</v>
      </c>
      <c r="AO266" s="181" t="str">
        <f t="shared" si="250"/>
        <v>NON</v>
      </c>
      <c r="AP266" s="181" t="str">
        <f t="shared" si="216"/>
        <v>NON</v>
      </c>
      <c r="AQ266" s="181" t="str">
        <f t="shared" si="258"/>
        <v>NON</v>
      </c>
      <c r="AR266" s="181" t="str">
        <f t="shared" si="229"/>
        <v>NON</v>
      </c>
      <c r="AS266" s="182">
        <f t="shared" si="230"/>
        <v>0</v>
      </c>
      <c r="AT266" s="182">
        <f t="shared" si="231"/>
        <v>0</v>
      </c>
      <c r="AU266" s="182">
        <f t="shared" si="232"/>
        <v>0</v>
      </c>
      <c r="AV266" s="182">
        <f t="shared" si="233"/>
        <v>0</v>
      </c>
      <c r="AW266" s="182">
        <f t="shared" si="234"/>
        <v>1</v>
      </c>
      <c r="AX266" s="182">
        <f t="shared" si="235"/>
        <v>1</v>
      </c>
      <c r="AY266" s="182">
        <f t="shared" si="236"/>
        <v>1</v>
      </c>
      <c r="AZ266" s="182">
        <f t="shared" si="237"/>
        <v>1</v>
      </c>
      <c r="BA266" s="182">
        <f t="shared" si="238"/>
        <v>1</v>
      </c>
      <c r="BB266" s="183">
        <f t="shared" si="251"/>
        <v>0</v>
      </c>
      <c r="BC266" s="184">
        <f t="shared" si="209"/>
        <v>11</v>
      </c>
      <c r="BD266" s="184">
        <f t="shared" si="210"/>
        <v>11</v>
      </c>
      <c r="BE266" s="185">
        <f t="shared" si="211"/>
        <v>1</v>
      </c>
      <c r="BF266" s="185">
        <f t="shared" si="239"/>
        <v>1</v>
      </c>
      <c r="BG266" s="186">
        <f t="shared" si="252"/>
        <v>1</v>
      </c>
      <c r="BH266" s="187">
        <f t="shared" si="212"/>
        <v>1</v>
      </c>
      <c r="BI266" s="187">
        <f t="shared" si="213"/>
        <v>1</v>
      </c>
      <c r="BJ266" s="187" t="str">
        <f t="shared" si="214"/>
        <v>Faible</v>
      </c>
      <c r="BK266" s="187">
        <f t="shared" si="215"/>
        <v>1</v>
      </c>
      <c r="BL266" s="187">
        <f t="shared" si="240"/>
        <v>1</v>
      </c>
      <c r="BM266" s="187">
        <f t="shared" si="241"/>
        <v>0.5</v>
      </c>
      <c r="BN266" s="187">
        <f t="shared" si="242"/>
        <v>1</v>
      </c>
      <c r="BO266" s="186">
        <f t="shared" si="253"/>
        <v>0.5</v>
      </c>
      <c r="BP266" s="188" t="str">
        <f t="shared" si="254"/>
        <v>RISQUE MINIME</v>
      </c>
      <c r="BQ266" s="182">
        <f t="shared" si="243"/>
        <v>0</v>
      </c>
      <c r="BR266" s="182">
        <f t="shared" si="244"/>
        <v>0</v>
      </c>
      <c r="BS266" s="182">
        <f t="shared" si="245"/>
        <v>0</v>
      </c>
      <c r="BT266" s="182">
        <f t="shared" si="246"/>
        <v>0</v>
      </c>
      <c r="BU266" s="182">
        <f t="shared" si="255"/>
        <v>0</v>
      </c>
      <c r="BV266" s="159" t="str">
        <f t="shared" si="259"/>
        <v>NON</v>
      </c>
      <c r="BW266" s="105"/>
      <c r="BX266" s="105"/>
      <c r="BY266" s="105"/>
      <c r="BZ266" s="105"/>
      <c r="CA266" s="105"/>
      <c r="CB266" s="105"/>
      <c r="CC266" s="105"/>
      <c r="CD266" s="105"/>
      <c r="CE266" s="105"/>
      <c r="CF266" s="105"/>
      <c r="CG266" s="105"/>
      <c r="CH266" s="105"/>
      <c r="CI266" s="105"/>
      <c r="CJ266" s="105"/>
      <c r="CK266" s="105"/>
      <c r="CL266" s="105"/>
      <c r="CM266" s="105"/>
      <c r="CN266" s="105"/>
      <c r="CO266" s="105"/>
      <c r="CP266" s="105"/>
      <c r="CQ266" s="105"/>
      <c r="CR266" s="105"/>
      <c r="CS266" s="105"/>
      <c r="CT266" s="105"/>
      <c r="CU266" s="105"/>
      <c r="CV266" s="105"/>
      <c r="CW266" s="105"/>
      <c r="CX266" s="105"/>
      <c r="CY266" s="105"/>
      <c r="CZ266" s="105"/>
      <c r="DA266" s="105"/>
      <c r="DB266" s="105"/>
      <c r="DC266" s="105"/>
      <c r="DD266" s="105"/>
      <c r="DE266" s="105"/>
      <c r="DF266" s="105"/>
      <c r="DG266" s="105"/>
      <c r="DH266" s="105"/>
      <c r="DI266" s="105"/>
      <c r="DJ266" s="105"/>
      <c r="DK266" s="105"/>
      <c r="DL266" s="105"/>
      <c r="DM266" s="105"/>
      <c r="DN266" s="105"/>
      <c r="DO266" s="105"/>
      <c r="DP266" s="105"/>
      <c r="DQ266" s="105"/>
      <c r="DR266" s="105"/>
      <c r="DS266" s="105"/>
      <c r="DT266" s="105"/>
      <c r="DU266" s="105"/>
      <c r="DV266" s="105"/>
      <c r="DW266" s="105"/>
      <c r="DX266" s="105"/>
      <c r="DY266" s="105"/>
      <c r="DZ266" s="105"/>
      <c r="EA266" s="105"/>
      <c r="EB266" s="105"/>
      <c r="EC266" s="105"/>
      <c r="ED266" s="105"/>
      <c r="EE266" s="105"/>
      <c r="EF266" s="105"/>
      <c r="EG266" s="105"/>
      <c r="EH266" s="105"/>
      <c r="EI266" s="105"/>
      <c r="EJ266" s="105"/>
      <c r="EK266" s="105"/>
      <c r="EL266" s="105"/>
      <c r="EM266" s="105"/>
      <c r="EN266" s="105"/>
      <c r="EO266" s="105"/>
      <c r="EP266" s="105"/>
      <c r="EQ266" s="105"/>
      <c r="ER266" s="105"/>
      <c r="ES266" s="105"/>
      <c r="ET266" s="105"/>
      <c r="EU266" s="105"/>
      <c r="EV266" s="105"/>
      <c r="EW266" s="105"/>
      <c r="EX266" s="105"/>
      <c r="EY266" s="105"/>
      <c r="EZ266" s="105"/>
      <c r="FA266" s="105"/>
      <c r="FB266" s="105"/>
      <c r="FC266" s="105"/>
      <c r="FD266" s="105"/>
      <c r="FE266" s="105"/>
      <c r="FF266" s="105"/>
      <c r="FG266" s="105"/>
      <c r="FH266" s="105"/>
      <c r="FI266" s="105"/>
      <c r="FJ266" s="105"/>
      <c r="FK266" s="105"/>
      <c r="FL266" s="105"/>
      <c r="FM266" s="105"/>
      <c r="FN266" s="105"/>
      <c r="FO266" s="105"/>
      <c r="FP266" s="105"/>
      <c r="FQ266" s="105"/>
      <c r="FR266" s="105"/>
      <c r="FS266" s="105"/>
      <c r="FT266" s="105"/>
      <c r="FU266" s="105"/>
      <c r="FV266" s="105"/>
      <c r="FW266" s="105"/>
      <c r="FX266" s="105"/>
      <c r="FY266" s="105"/>
      <c r="FZ266" s="105"/>
      <c r="GA266" s="105"/>
      <c r="GB266" s="105"/>
      <c r="GC266" s="105"/>
      <c r="GD266" s="105"/>
      <c r="GE266" s="105"/>
      <c r="GF266" s="105"/>
      <c r="GG266" s="105"/>
      <c r="GH266" s="105"/>
      <c r="GI266" s="105"/>
      <c r="GJ266" s="105"/>
      <c r="GK266" s="105"/>
      <c r="GL266" s="105"/>
      <c r="GM266" s="105"/>
      <c r="GN266" s="105"/>
      <c r="GO266" s="105"/>
      <c r="GP266" s="105"/>
      <c r="GQ266" s="105"/>
      <c r="GR266" s="105"/>
      <c r="GS266" s="105"/>
      <c r="GT266" s="105"/>
      <c r="GU266" s="105"/>
      <c r="GV266" s="105"/>
      <c r="GW266" s="105"/>
      <c r="GX266" s="105"/>
      <c r="GY266" s="105"/>
      <c r="GZ266" s="105"/>
      <c r="HA266" s="105"/>
      <c r="HB266" s="105"/>
      <c r="HC266" s="105"/>
      <c r="HD266" s="105"/>
      <c r="HE266" s="105"/>
      <c r="HF266" s="105"/>
      <c r="HG266" s="105"/>
      <c r="HH266" s="105"/>
      <c r="HI266" s="105"/>
      <c r="HJ266" s="105"/>
      <c r="HK266" s="105"/>
      <c r="HL266" s="105"/>
      <c r="HM266" s="105"/>
      <c r="HN266" s="105"/>
      <c r="HO266" s="105"/>
      <c r="HP266" s="105"/>
      <c r="HQ266" s="105"/>
      <c r="HR266" s="105"/>
      <c r="HS266" s="105"/>
      <c r="HT266" s="105"/>
      <c r="HU266" s="105"/>
      <c r="HV266" s="105"/>
      <c r="HW266" s="105"/>
      <c r="HX266" s="105"/>
      <c r="HY266" s="105"/>
      <c r="HZ266" s="105"/>
      <c r="IA266" s="105"/>
      <c r="IB266" s="105"/>
    </row>
    <row r="267" spans="1:236" s="116" customFormat="1" ht="26.55" customHeight="1" x14ac:dyDescent="0.25">
      <c r="A267" s="79">
        <v>261</v>
      </c>
      <c r="B267" s="113"/>
      <c r="C267" s="113"/>
      <c r="D267" s="114"/>
      <c r="E267" s="114"/>
      <c r="F267" s="115"/>
      <c r="G267" s="123" t="s">
        <v>77</v>
      </c>
      <c r="H267" s="123" t="s">
        <v>77</v>
      </c>
      <c r="I267" s="123" t="s">
        <v>77</v>
      </c>
      <c r="J267" s="123" t="s">
        <v>77</v>
      </c>
      <c r="K267" s="123" t="s">
        <v>9</v>
      </c>
      <c r="L267" s="116" t="s">
        <v>8</v>
      </c>
      <c r="M267" s="116" t="s">
        <v>8</v>
      </c>
      <c r="N267" s="116" t="s">
        <v>8</v>
      </c>
      <c r="O267" s="116" t="s">
        <v>8</v>
      </c>
      <c r="P267" s="131" t="s">
        <v>77</v>
      </c>
      <c r="Q267" s="124" t="s">
        <v>35</v>
      </c>
      <c r="R267" s="174">
        <v>0</v>
      </c>
      <c r="S267" s="175" t="s">
        <v>59</v>
      </c>
      <c r="T267" s="175" t="s">
        <v>271</v>
      </c>
      <c r="U267" s="176" t="str">
        <f t="shared" si="208"/>
        <v>&lt; 30 mn</v>
      </c>
      <c r="V267" s="177" t="s">
        <v>32</v>
      </c>
      <c r="W267" s="178" t="s">
        <v>112</v>
      </c>
      <c r="X267" s="179">
        <f t="shared" si="217"/>
        <v>0</v>
      </c>
      <c r="Y267" s="179">
        <f t="shared" si="218"/>
        <v>0</v>
      </c>
      <c r="Z267" s="179">
        <f t="shared" si="219"/>
        <v>0</v>
      </c>
      <c r="AA267" s="179">
        <f t="shared" si="220"/>
        <v>0</v>
      </c>
      <c r="AB267" s="179">
        <f t="shared" si="221"/>
        <v>0</v>
      </c>
      <c r="AC267" s="179">
        <f t="shared" si="222"/>
        <v>0</v>
      </c>
      <c r="AD267" s="179">
        <f t="shared" si="223"/>
        <v>0</v>
      </c>
      <c r="AE267" s="179">
        <f t="shared" si="224"/>
        <v>0</v>
      </c>
      <c r="AF267" s="179">
        <f t="shared" si="225"/>
        <v>0</v>
      </c>
      <c r="AG267" s="179">
        <f t="shared" si="226"/>
        <v>0</v>
      </c>
      <c r="AH267" s="179">
        <f t="shared" si="227"/>
        <v>0</v>
      </c>
      <c r="AI267" s="179">
        <f t="shared" si="228"/>
        <v>0</v>
      </c>
      <c r="AJ267" s="180">
        <f t="shared" si="247"/>
        <v>0</v>
      </c>
      <c r="AK267" s="180">
        <f t="shared" si="248"/>
        <v>0</v>
      </c>
      <c r="AL267" s="180" t="str">
        <f t="shared" si="249"/>
        <v>0</v>
      </c>
      <c r="AM267" s="180" t="str">
        <f t="shared" si="256"/>
        <v>0</v>
      </c>
      <c r="AN267" s="180" t="str">
        <f t="shared" si="257"/>
        <v>0</v>
      </c>
      <c r="AO267" s="181" t="str">
        <f t="shared" si="250"/>
        <v>NON</v>
      </c>
      <c r="AP267" s="181" t="str">
        <f t="shared" si="216"/>
        <v>NON</v>
      </c>
      <c r="AQ267" s="181" t="str">
        <f t="shared" si="258"/>
        <v>NON</v>
      </c>
      <c r="AR267" s="181" t="str">
        <f t="shared" si="229"/>
        <v>NON</v>
      </c>
      <c r="AS267" s="182">
        <f t="shared" si="230"/>
        <v>0</v>
      </c>
      <c r="AT267" s="182">
        <f t="shared" si="231"/>
        <v>0</v>
      </c>
      <c r="AU267" s="182">
        <f t="shared" si="232"/>
        <v>0</v>
      </c>
      <c r="AV267" s="182">
        <f t="shared" si="233"/>
        <v>0</v>
      </c>
      <c r="AW267" s="182">
        <f t="shared" si="234"/>
        <v>1</v>
      </c>
      <c r="AX267" s="182">
        <f t="shared" si="235"/>
        <v>1</v>
      </c>
      <c r="AY267" s="182">
        <f t="shared" si="236"/>
        <v>1</v>
      </c>
      <c r="AZ267" s="182">
        <f t="shared" si="237"/>
        <v>1</v>
      </c>
      <c r="BA267" s="182">
        <f t="shared" si="238"/>
        <v>1</v>
      </c>
      <c r="BB267" s="183">
        <f t="shared" si="251"/>
        <v>0</v>
      </c>
      <c r="BC267" s="184">
        <f t="shared" si="209"/>
        <v>11</v>
      </c>
      <c r="BD267" s="184">
        <f t="shared" si="210"/>
        <v>11</v>
      </c>
      <c r="BE267" s="185">
        <f t="shared" si="211"/>
        <v>1</v>
      </c>
      <c r="BF267" s="185">
        <f t="shared" si="239"/>
        <v>1</v>
      </c>
      <c r="BG267" s="186">
        <f t="shared" si="252"/>
        <v>1</v>
      </c>
      <c r="BH267" s="187">
        <f t="shared" si="212"/>
        <v>1</v>
      </c>
      <c r="BI267" s="187">
        <f t="shared" si="213"/>
        <v>1</v>
      </c>
      <c r="BJ267" s="187" t="str">
        <f t="shared" si="214"/>
        <v>Faible</v>
      </c>
      <c r="BK267" s="187">
        <f t="shared" si="215"/>
        <v>1</v>
      </c>
      <c r="BL267" s="187">
        <f t="shared" si="240"/>
        <v>1</v>
      </c>
      <c r="BM267" s="187">
        <f t="shared" si="241"/>
        <v>0.5</v>
      </c>
      <c r="BN267" s="187">
        <f t="shared" si="242"/>
        <v>1</v>
      </c>
      <c r="BO267" s="186">
        <f t="shared" si="253"/>
        <v>0.5</v>
      </c>
      <c r="BP267" s="188" t="str">
        <f t="shared" si="254"/>
        <v>RISQUE MINIME</v>
      </c>
      <c r="BQ267" s="182">
        <f t="shared" si="243"/>
        <v>0</v>
      </c>
      <c r="BR267" s="182">
        <f t="shared" si="244"/>
        <v>0</v>
      </c>
      <c r="BS267" s="182">
        <f t="shared" si="245"/>
        <v>0</v>
      </c>
      <c r="BT267" s="182">
        <f t="shared" si="246"/>
        <v>0</v>
      </c>
      <c r="BU267" s="182">
        <f t="shared" si="255"/>
        <v>0</v>
      </c>
      <c r="BV267" s="159" t="str">
        <f t="shared" si="259"/>
        <v>NON</v>
      </c>
      <c r="BW267" s="105"/>
      <c r="BX267" s="105"/>
      <c r="BY267" s="105"/>
      <c r="BZ267" s="105"/>
      <c r="CA267" s="105"/>
      <c r="CB267" s="105"/>
      <c r="CC267" s="105"/>
      <c r="CD267" s="105"/>
      <c r="CE267" s="105"/>
      <c r="CF267" s="105"/>
      <c r="CG267" s="105"/>
      <c r="CH267" s="105"/>
      <c r="CI267" s="105"/>
      <c r="CJ267" s="105"/>
      <c r="CK267" s="105"/>
      <c r="CL267" s="105"/>
      <c r="CM267" s="105"/>
      <c r="CN267" s="105"/>
      <c r="CO267" s="105"/>
      <c r="CP267" s="105"/>
      <c r="CQ267" s="105"/>
      <c r="CR267" s="105"/>
      <c r="CS267" s="105"/>
      <c r="CT267" s="105"/>
      <c r="CU267" s="105"/>
      <c r="CV267" s="105"/>
      <c r="CW267" s="105"/>
      <c r="CX267" s="105"/>
      <c r="CY267" s="105"/>
      <c r="CZ267" s="105"/>
      <c r="DA267" s="105"/>
      <c r="DB267" s="105"/>
      <c r="DC267" s="105"/>
      <c r="DD267" s="105"/>
      <c r="DE267" s="105"/>
      <c r="DF267" s="105"/>
      <c r="DG267" s="105"/>
      <c r="DH267" s="105"/>
      <c r="DI267" s="105"/>
      <c r="DJ267" s="105"/>
      <c r="DK267" s="105"/>
      <c r="DL267" s="105"/>
      <c r="DM267" s="105"/>
      <c r="DN267" s="105"/>
      <c r="DO267" s="105"/>
      <c r="DP267" s="105"/>
      <c r="DQ267" s="105"/>
      <c r="DR267" s="105"/>
      <c r="DS267" s="105"/>
      <c r="DT267" s="105"/>
      <c r="DU267" s="105"/>
      <c r="DV267" s="105"/>
      <c r="DW267" s="105"/>
      <c r="DX267" s="105"/>
      <c r="DY267" s="105"/>
      <c r="DZ267" s="105"/>
      <c r="EA267" s="105"/>
      <c r="EB267" s="105"/>
      <c r="EC267" s="105"/>
      <c r="ED267" s="105"/>
      <c r="EE267" s="105"/>
      <c r="EF267" s="105"/>
      <c r="EG267" s="105"/>
      <c r="EH267" s="105"/>
      <c r="EI267" s="105"/>
      <c r="EJ267" s="105"/>
      <c r="EK267" s="105"/>
      <c r="EL267" s="105"/>
      <c r="EM267" s="105"/>
      <c r="EN267" s="105"/>
      <c r="EO267" s="105"/>
      <c r="EP267" s="105"/>
      <c r="EQ267" s="105"/>
      <c r="ER267" s="105"/>
      <c r="ES267" s="105"/>
      <c r="ET267" s="105"/>
      <c r="EU267" s="105"/>
      <c r="EV267" s="105"/>
      <c r="EW267" s="105"/>
      <c r="EX267" s="105"/>
      <c r="EY267" s="105"/>
      <c r="EZ267" s="105"/>
      <c r="FA267" s="105"/>
      <c r="FB267" s="105"/>
      <c r="FC267" s="105"/>
      <c r="FD267" s="105"/>
      <c r="FE267" s="105"/>
      <c r="FF267" s="105"/>
      <c r="FG267" s="105"/>
      <c r="FH267" s="105"/>
      <c r="FI267" s="105"/>
      <c r="FJ267" s="105"/>
      <c r="FK267" s="105"/>
      <c r="FL267" s="105"/>
      <c r="FM267" s="105"/>
      <c r="FN267" s="105"/>
      <c r="FO267" s="105"/>
      <c r="FP267" s="105"/>
      <c r="FQ267" s="105"/>
      <c r="FR267" s="105"/>
      <c r="FS267" s="105"/>
      <c r="FT267" s="105"/>
      <c r="FU267" s="105"/>
      <c r="FV267" s="105"/>
      <c r="FW267" s="105"/>
      <c r="FX267" s="105"/>
      <c r="FY267" s="105"/>
      <c r="FZ267" s="105"/>
      <c r="GA267" s="105"/>
      <c r="GB267" s="105"/>
      <c r="GC267" s="105"/>
      <c r="GD267" s="105"/>
      <c r="GE267" s="105"/>
      <c r="GF267" s="105"/>
      <c r="GG267" s="105"/>
      <c r="GH267" s="105"/>
      <c r="GI267" s="105"/>
      <c r="GJ267" s="105"/>
      <c r="GK267" s="105"/>
      <c r="GL267" s="105"/>
      <c r="GM267" s="105"/>
      <c r="GN267" s="105"/>
      <c r="GO267" s="105"/>
      <c r="GP267" s="105"/>
      <c r="GQ267" s="105"/>
      <c r="GR267" s="105"/>
      <c r="GS267" s="105"/>
      <c r="GT267" s="105"/>
      <c r="GU267" s="105"/>
      <c r="GV267" s="105"/>
      <c r="GW267" s="105"/>
      <c r="GX267" s="105"/>
      <c r="GY267" s="105"/>
      <c r="GZ267" s="105"/>
      <c r="HA267" s="105"/>
      <c r="HB267" s="105"/>
      <c r="HC267" s="105"/>
      <c r="HD267" s="105"/>
      <c r="HE267" s="105"/>
      <c r="HF267" s="105"/>
      <c r="HG267" s="105"/>
      <c r="HH267" s="105"/>
      <c r="HI267" s="105"/>
      <c r="HJ267" s="105"/>
      <c r="HK267" s="105"/>
      <c r="HL267" s="105"/>
      <c r="HM267" s="105"/>
      <c r="HN267" s="105"/>
      <c r="HO267" s="105"/>
      <c r="HP267" s="105"/>
      <c r="HQ267" s="105"/>
      <c r="HR267" s="105"/>
      <c r="HS267" s="105"/>
      <c r="HT267" s="105"/>
      <c r="HU267" s="105"/>
      <c r="HV267" s="105"/>
      <c r="HW267" s="105"/>
      <c r="HX267" s="105"/>
      <c r="HY267" s="105"/>
      <c r="HZ267" s="105"/>
      <c r="IA267" s="105"/>
      <c r="IB267" s="105"/>
    </row>
    <row r="268" spans="1:236" s="116" customFormat="1" ht="26.55" customHeight="1" x14ac:dyDescent="0.25">
      <c r="A268" s="79">
        <v>262</v>
      </c>
      <c r="B268" s="113"/>
      <c r="C268" s="113"/>
      <c r="D268" s="114"/>
      <c r="E268" s="114"/>
      <c r="F268" s="115"/>
      <c r="G268" s="123" t="s">
        <v>77</v>
      </c>
      <c r="H268" s="123" t="s">
        <v>77</v>
      </c>
      <c r="I268" s="123" t="s">
        <v>77</v>
      </c>
      <c r="J268" s="123" t="s">
        <v>77</v>
      </c>
      <c r="K268" s="123" t="s">
        <v>9</v>
      </c>
      <c r="L268" s="116" t="s">
        <v>8</v>
      </c>
      <c r="M268" s="116" t="s">
        <v>8</v>
      </c>
      <c r="N268" s="116" t="s">
        <v>8</v>
      </c>
      <c r="O268" s="116" t="s">
        <v>8</v>
      </c>
      <c r="P268" s="131" t="s">
        <v>77</v>
      </c>
      <c r="Q268" s="124" t="s">
        <v>35</v>
      </c>
      <c r="R268" s="174">
        <v>0</v>
      </c>
      <c r="S268" s="175" t="s">
        <v>59</v>
      </c>
      <c r="T268" s="175" t="s">
        <v>271</v>
      </c>
      <c r="U268" s="176" t="str">
        <f t="shared" si="208"/>
        <v>&lt; 30 mn</v>
      </c>
      <c r="V268" s="177" t="s">
        <v>32</v>
      </c>
      <c r="W268" s="178" t="s">
        <v>112</v>
      </c>
      <c r="X268" s="179">
        <f t="shared" si="217"/>
        <v>0</v>
      </c>
      <c r="Y268" s="179">
        <f t="shared" si="218"/>
        <v>0</v>
      </c>
      <c r="Z268" s="179">
        <f t="shared" si="219"/>
        <v>0</v>
      </c>
      <c r="AA268" s="179">
        <f t="shared" si="220"/>
        <v>0</v>
      </c>
      <c r="AB268" s="179">
        <f t="shared" si="221"/>
        <v>0</v>
      </c>
      <c r="AC268" s="179">
        <f t="shared" si="222"/>
        <v>0</v>
      </c>
      <c r="AD268" s="179">
        <f t="shared" si="223"/>
        <v>0</v>
      </c>
      <c r="AE268" s="179">
        <f t="shared" si="224"/>
        <v>0</v>
      </c>
      <c r="AF268" s="179">
        <f t="shared" si="225"/>
        <v>0</v>
      </c>
      <c r="AG268" s="179">
        <f t="shared" si="226"/>
        <v>0</v>
      </c>
      <c r="AH268" s="179">
        <f t="shared" si="227"/>
        <v>0</v>
      </c>
      <c r="AI268" s="179">
        <f t="shared" si="228"/>
        <v>0</v>
      </c>
      <c r="AJ268" s="180">
        <f t="shared" si="247"/>
        <v>0</v>
      </c>
      <c r="AK268" s="180">
        <f t="shared" si="248"/>
        <v>0</v>
      </c>
      <c r="AL268" s="180" t="str">
        <f t="shared" si="249"/>
        <v>0</v>
      </c>
      <c r="AM268" s="180" t="str">
        <f t="shared" si="256"/>
        <v>0</v>
      </c>
      <c r="AN268" s="180" t="str">
        <f t="shared" si="257"/>
        <v>0</v>
      </c>
      <c r="AO268" s="181" t="str">
        <f t="shared" si="250"/>
        <v>NON</v>
      </c>
      <c r="AP268" s="181" t="str">
        <f t="shared" si="216"/>
        <v>NON</v>
      </c>
      <c r="AQ268" s="181" t="str">
        <f t="shared" si="258"/>
        <v>NON</v>
      </c>
      <c r="AR268" s="181" t="str">
        <f t="shared" si="229"/>
        <v>NON</v>
      </c>
      <c r="AS268" s="182">
        <f t="shared" si="230"/>
        <v>0</v>
      </c>
      <c r="AT268" s="182">
        <f t="shared" si="231"/>
        <v>0</v>
      </c>
      <c r="AU268" s="182">
        <f t="shared" si="232"/>
        <v>0</v>
      </c>
      <c r="AV268" s="182">
        <f t="shared" si="233"/>
        <v>0</v>
      </c>
      <c r="AW268" s="182">
        <f t="shared" si="234"/>
        <v>1</v>
      </c>
      <c r="AX268" s="182">
        <f t="shared" si="235"/>
        <v>1</v>
      </c>
      <c r="AY268" s="182">
        <f t="shared" si="236"/>
        <v>1</v>
      </c>
      <c r="AZ268" s="182">
        <f t="shared" si="237"/>
        <v>1</v>
      </c>
      <c r="BA268" s="182">
        <f t="shared" si="238"/>
        <v>1</v>
      </c>
      <c r="BB268" s="183">
        <f t="shared" si="251"/>
        <v>0</v>
      </c>
      <c r="BC268" s="184">
        <f t="shared" si="209"/>
        <v>11</v>
      </c>
      <c r="BD268" s="184">
        <f t="shared" si="210"/>
        <v>11</v>
      </c>
      <c r="BE268" s="185">
        <f t="shared" si="211"/>
        <v>1</v>
      </c>
      <c r="BF268" s="185">
        <f t="shared" si="239"/>
        <v>1</v>
      </c>
      <c r="BG268" s="186">
        <f t="shared" si="252"/>
        <v>1</v>
      </c>
      <c r="BH268" s="187">
        <f t="shared" si="212"/>
        <v>1</v>
      </c>
      <c r="BI268" s="187">
        <f t="shared" si="213"/>
        <v>1</v>
      </c>
      <c r="BJ268" s="187" t="str">
        <f t="shared" si="214"/>
        <v>Faible</v>
      </c>
      <c r="BK268" s="187">
        <f t="shared" si="215"/>
        <v>1</v>
      </c>
      <c r="BL268" s="187">
        <f t="shared" si="240"/>
        <v>1</v>
      </c>
      <c r="BM268" s="187">
        <f t="shared" si="241"/>
        <v>0.5</v>
      </c>
      <c r="BN268" s="187">
        <f t="shared" si="242"/>
        <v>1</v>
      </c>
      <c r="BO268" s="186">
        <f t="shared" si="253"/>
        <v>0.5</v>
      </c>
      <c r="BP268" s="188" t="str">
        <f t="shared" si="254"/>
        <v>RISQUE MINIME</v>
      </c>
      <c r="BQ268" s="182">
        <f t="shared" si="243"/>
        <v>0</v>
      </c>
      <c r="BR268" s="182">
        <f t="shared" si="244"/>
        <v>0</v>
      </c>
      <c r="BS268" s="182">
        <f t="shared" si="245"/>
        <v>0</v>
      </c>
      <c r="BT268" s="182">
        <f t="shared" si="246"/>
        <v>0</v>
      </c>
      <c r="BU268" s="182">
        <f t="shared" si="255"/>
        <v>0</v>
      </c>
      <c r="BV268" s="159" t="str">
        <f t="shared" si="259"/>
        <v>NON</v>
      </c>
      <c r="BW268" s="105"/>
      <c r="BX268" s="105"/>
      <c r="BY268" s="105"/>
      <c r="BZ268" s="105"/>
      <c r="CA268" s="105"/>
      <c r="CB268" s="105"/>
      <c r="CC268" s="105"/>
      <c r="CD268" s="105"/>
      <c r="CE268" s="105"/>
      <c r="CF268" s="105"/>
      <c r="CG268" s="105"/>
      <c r="CH268" s="105"/>
      <c r="CI268" s="105"/>
      <c r="CJ268" s="105"/>
      <c r="CK268" s="105"/>
      <c r="CL268" s="105"/>
      <c r="CM268" s="105"/>
      <c r="CN268" s="105"/>
      <c r="CO268" s="105"/>
      <c r="CP268" s="105"/>
      <c r="CQ268" s="105"/>
      <c r="CR268" s="105"/>
      <c r="CS268" s="105"/>
      <c r="CT268" s="105"/>
      <c r="CU268" s="105"/>
      <c r="CV268" s="105"/>
      <c r="CW268" s="105"/>
      <c r="CX268" s="105"/>
      <c r="CY268" s="105"/>
      <c r="CZ268" s="105"/>
      <c r="DA268" s="105"/>
      <c r="DB268" s="105"/>
      <c r="DC268" s="105"/>
      <c r="DD268" s="105"/>
      <c r="DE268" s="105"/>
      <c r="DF268" s="105"/>
      <c r="DG268" s="105"/>
      <c r="DH268" s="105"/>
      <c r="DI268" s="105"/>
      <c r="DJ268" s="105"/>
      <c r="DK268" s="105"/>
      <c r="DL268" s="105"/>
      <c r="DM268" s="105"/>
      <c r="DN268" s="105"/>
      <c r="DO268" s="105"/>
      <c r="DP268" s="105"/>
      <c r="DQ268" s="105"/>
      <c r="DR268" s="105"/>
      <c r="DS268" s="105"/>
      <c r="DT268" s="105"/>
      <c r="DU268" s="105"/>
      <c r="DV268" s="105"/>
      <c r="DW268" s="105"/>
      <c r="DX268" s="105"/>
      <c r="DY268" s="105"/>
      <c r="DZ268" s="105"/>
      <c r="EA268" s="105"/>
      <c r="EB268" s="105"/>
      <c r="EC268" s="105"/>
      <c r="ED268" s="105"/>
      <c r="EE268" s="105"/>
      <c r="EF268" s="105"/>
      <c r="EG268" s="105"/>
      <c r="EH268" s="105"/>
      <c r="EI268" s="105"/>
      <c r="EJ268" s="105"/>
      <c r="EK268" s="105"/>
      <c r="EL268" s="105"/>
      <c r="EM268" s="105"/>
      <c r="EN268" s="105"/>
      <c r="EO268" s="105"/>
      <c r="EP268" s="105"/>
      <c r="EQ268" s="105"/>
      <c r="ER268" s="105"/>
      <c r="ES268" s="105"/>
      <c r="ET268" s="105"/>
      <c r="EU268" s="105"/>
      <c r="EV268" s="105"/>
      <c r="EW268" s="105"/>
      <c r="EX268" s="105"/>
      <c r="EY268" s="105"/>
      <c r="EZ268" s="105"/>
      <c r="FA268" s="105"/>
      <c r="FB268" s="105"/>
      <c r="FC268" s="105"/>
      <c r="FD268" s="105"/>
      <c r="FE268" s="105"/>
      <c r="FF268" s="105"/>
      <c r="FG268" s="105"/>
      <c r="FH268" s="105"/>
      <c r="FI268" s="105"/>
      <c r="FJ268" s="105"/>
      <c r="FK268" s="105"/>
      <c r="FL268" s="105"/>
      <c r="FM268" s="105"/>
      <c r="FN268" s="105"/>
      <c r="FO268" s="105"/>
      <c r="FP268" s="105"/>
      <c r="FQ268" s="105"/>
      <c r="FR268" s="105"/>
      <c r="FS268" s="105"/>
      <c r="FT268" s="105"/>
      <c r="FU268" s="105"/>
      <c r="FV268" s="105"/>
      <c r="FW268" s="105"/>
      <c r="FX268" s="105"/>
      <c r="FY268" s="105"/>
      <c r="FZ268" s="105"/>
      <c r="GA268" s="105"/>
      <c r="GB268" s="105"/>
      <c r="GC268" s="105"/>
      <c r="GD268" s="105"/>
      <c r="GE268" s="105"/>
      <c r="GF268" s="105"/>
      <c r="GG268" s="105"/>
      <c r="GH268" s="105"/>
      <c r="GI268" s="105"/>
      <c r="GJ268" s="105"/>
      <c r="GK268" s="105"/>
      <c r="GL268" s="105"/>
      <c r="GM268" s="105"/>
      <c r="GN268" s="105"/>
      <c r="GO268" s="105"/>
      <c r="GP268" s="105"/>
      <c r="GQ268" s="105"/>
      <c r="GR268" s="105"/>
      <c r="GS268" s="105"/>
      <c r="GT268" s="105"/>
      <c r="GU268" s="105"/>
      <c r="GV268" s="105"/>
      <c r="GW268" s="105"/>
      <c r="GX268" s="105"/>
      <c r="GY268" s="105"/>
      <c r="GZ268" s="105"/>
      <c r="HA268" s="105"/>
      <c r="HB268" s="105"/>
      <c r="HC268" s="105"/>
      <c r="HD268" s="105"/>
      <c r="HE268" s="105"/>
      <c r="HF268" s="105"/>
      <c r="HG268" s="105"/>
      <c r="HH268" s="105"/>
      <c r="HI268" s="105"/>
      <c r="HJ268" s="105"/>
      <c r="HK268" s="105"/>
      <c r="HL268" s="105"/>
      <c r="HM268" s="105"/>
      <c r="HN268" s="105"/>
      <c r="HO268" s="105"/>
      <c r="HP268" s="105"/>
      <c r="HQ268" s="105"/>
      <c r="HR268" s="105"/>
      <c r="HS268" s="105"/>
      <c r="HT268" s="105"/>
      <c r="HU268" s="105"/>
      <c r="HV268" s="105"/>
      <c r="HW268" s="105"/>
      <c r="HX268" s="105"/>
      <c r="HY268" s="105"/>
      <c r="HZ268" s="105"/>
      <c r="IA268" s="105"/>
      <c r="IB268" s="105"/>
    </row>
    <row r="269" spans="1:236" s="116" customFormat="1" ht="26.55" customHeight="1" x14ac:dyDescent="0.25">
      <c r="A269" s="79">
        <v>263</v>
      </c>
      <c r="B269" s="113"/>
      <c r="C269" s="113"/>
      <c r="D269" s="114"/>
      <c r="E269" s="114"/>
      <c r="F269" s="115"/>
      <c r="G269" s="123" t="s">
        <v>77</v>
      </c>
      <c r="H269" s="123" t="s">
        <v>77</v>
      </c>
      <c r="I269" s="123" t="s">
        <v>77</v>
      </c>
      <c r="J269" s="123" t="s">
        <v>77</v>
      </c>
      <c r="K269" s="123" t="s">
        <v>9</v>
      </c>
      <c r="L269" s="116" t="s">
        <v>8</v>
      </c>
      <c r="M269" s="116" t="s">
        <v>8</v>
      </c>
      <c r="N269" s="116" t="s">
        <v>8</v>
      </c>
      <c r="O269" s="116" t="s">
        <v>8</v>
      </c>
      <c r="P269" s="131" t="s">
        <v>77</v>
      </c>
      <c r="Q269" s="124" t="s">
        <v>35</v>
      </c>
      <c r="R269" s="174">
        <v>0</v>
      </c>
      <c r="S269" s="175" t="s">
        <v>59</v>
      </c>
      <c r="T269" s="175" t="s">
        <v>271</v>
      </c>
      <c r="U269" s="176" t="str">
        <f t="shared" si="208"/>
        <v>&lt; 30 mn</v>
      </c>
      <c r="V269" s="177" t="s">
        <v>32</v>
      </c>
      <c r="W269" s="178" t="s">
        <v>112</v>
      </c>
      <c r="X269" s="179">
        <f t="shared" si="217"/>
        <v>0</v>
      </c>
      <c r="Y269" s="179">
        <f t="shared" si="218"/>
        <v>0</v>
      </c>
      <c r="Z269" s="179">
        <f t="shared" si="219"/>
        <v>0</v>
      </c>
      <c r="AA269" s="179">
        <f t="shared" si="220"/>
        <v>0</v>
      </c>
      <c r="AB269" s="179">
        <f t="shared" si="221"/>
        <v>0</v>
      </c>
      <c r="AC269" s="179">
        <f t="shared" si="222"/>
        <v>0</v>
      </c>
      <c r="AD269" s="179">
        <f t="shared" si="223"/>
        <v>0</v>
      </c>
      <c r="AE269" s="179">
        <f t="shared" si="224"/>
        <v>0</v>
      </c>
      <c r="AF269" s="179">
        <f t="shared" si="225"/>
        <v>0</v>
      </c>
      <c r="AG269" s="179">
        <f t="shared" si="226"/>
        <v>0</v>
      </c>
      <c r="AH269" s="179">
        <f t="shared" si="227"/>
        <v>0</v>
      </c>
      <c r="AI269" s="179">
        <f t="shared" si="228"/>
        <v>0</v>
      </c>
      <c r="AJ269" s="180">
        <f t="shared" si="247"/>
        <v>0</v>
      </c>
      <c r="AK269" s="180">
        <f t="shared" si="248"/>
        <v>0</v>
      </c>
      <c r="AL269" s="180" t="str">
        <f t="shared" si="249"/>
        <v>0</v>
      </c>
      <c r="AM269" s="180" t="str">
        <f t="shared" si="256"/>
        <v>0</v>
      </c>
      <c r="AN269" s="180" t="str">
        <f t="shared" si="257"/>
        <v>0</v>
      </c>
      <c r="AO269" s="181" t="str">
        <f t="shared" si="250"/>
        <v>NON</v>
      </c>
      <c r="AP269" s="181" t="str">
        <f t="shared" si="216"/>
        <v>NON</v>
      </c>
      <c r="AQ269" s="181" t="str">
        <f t="shared" si="258"/>
        <v>NON</v>
      </c>
      <c r="AR269" s="181" t="str">
        <f t="shared" si="229"/>
        <v>NON</v>
      </c>
      <c r="AS269" s="182">
        <f t="shared" si="230"/>
        <v>0</v>
      </c>
      <c r="AT269" s="182">
        <f t="shared" si="231"/>
        <v>0</v>
      </c>
      <c r="AU269" s="182">
        <f t="shared" si="232"/>
        <v>0</v>
      </c>
      <c r="AV269" s="182">
        <f t="shared" si="233"/>
        <v>0</v>
      </c>
      <c r="AW269" s="182">
        <f t="shared" si="234"/>
        <v>1</v>
      </c>
      <c r="AX269" s="182">
        <f t="shared" si="235"/>
        <v>1</v>
      </c>
      <c r="AY269" s="182">
        <f t="shared" si="236"/>
        <v>1</v>
      </c>
      <c r="AZ269" s="182">
        <f t="shared" si="237"/>
        <v>1</v>
      </c>
      <c r="BA269" s="182">
        <f t="shared" si="238"/>
        <v>1</v>
      </c>
      <c r="BB269" s="183">
        <f t="shared" si="251"/>
        <v>0</v>
      </c>
      <c r="BC269" s="184">
        <f t="shared" si="209"/>
        <v>11</v>
      </c>
      <c r="BD269" s="184">
        <f t="shared" si="210"/>
        <v>11</v>
      </c>
      <c r="BE269" s="185">
        <f t="shared" si="211"/>
        <v>1</v>
      </c>
      <c r="BF269" s="185">
        <f t="shared" si="239"/>
        <v>1</v>
      </c>
      <c r="BG269" s="186">
        <f t="shared" si="252"/>
        <v>1</v>
      </c>
      <c r="BH269" s="187">
        <f t="shared" si="212"/>
        <v>1</v>
      </c>
      <c r="BI269" s="187">
        <f t="shared" si="213"/>
        <v>1</v>
      </c>
      <c r="BJ269" s="187" t="str">
        <f t="shared" si="214"/>
        <v>Faible</v>
      </c>
      <c r="BK269" s="187">
        <f t="shared" si="215"/>
        <v>1</v>
      </c>
      <c r="BL269" s="187">
        <f t="shared" si="240"/>
        <v>1</v>
      </c>
      <c r="BM269" s="187">
        <f t="shared" si="241"/>
        <v>0.5</v>
      </c>
      <c r="BN269" s="187">
        <f t="shared" si="242"/>
        <v>1</v>
      </c>
      <c r="BO269" s="186">
        <f t="shared" si="253"/>
        <v>0.5</v>
      </c>
      <c r="BP269" s="188" t="str">
        <f t="shared" si="254"/>
        <v>RISQUE MINIME</v>
      </c>
      <c r="BQ269" s="182">
        <f t="shared" si="243"/>
        <v>0</v>
      </c>
      <c r="BR269" s="182">
        <f t="shared" si="244"/>
        <v>0</v>
      </c>
      <c r="BS269" s="182">
        <f t="shared" si="245"/>
        <v>0</v>
      </c>
      <c r="BT269" s="182">
        <f t="shared" si="246"/>
        <v>0</v>
      </c>
      <c r="BU269" s="182">
        <f t="shared" si="255"/>
        <v>0</v>
      </c>
      <c r="BV269" s="159" t="str">
        <f t="shared" si="259"/>
        <v>NON</v>
      </c>
      <c r="BW269" s="105"/>
      <c r="BX269" s="105"/>
      <c r="BY269" s="105"/>
      <c r="BZ269" s="105"/>
      <c r="CA269" s="105"/>
      <c r="CB269" s="105"/>
      <c r="CC269" s="105"/>
      <c r="CD269" s="105"/>
      <c r="CE269" s="105"/>
      <c r="CF269" s="105"/>
      <c r="CG269" s="105"/>
      <c r="CH269" s="105"/>
      <c r="CI269" s="105"/>
      <c r="CJ269" s="105"/>
      <c r="CK269" s="105"/>
      <c r="CL269" s="105"/>
      <c r="CM269" s="105"/>
      <c r="CN269" s="105"/>
      <c r="CO269" s="105"/>
      <c r="CP269" s="105"/>
      <c r="CQ269" s="105"/>
      <c r="CR269" s="105"/>
      <c r="CS269" s="105"/>
      <c r="CT269" s="105"/>
      <c r="CU269" s="105"/>
      <c r="CV269" s="105"/>
      <c r="CW269" s="105"/>
      <c r="CX269" s="105"/>
      <c r="CY269" s="105"/>
      <c r="CZ269" s="105"/>
      <c r="DA269" s="105"/>
      <c r="DB269" s="105"/>
      <c r="DC269" s="105"/>
      <c r="DD269" s="105"/>
      <c r="DE269" s="105"/>
      <c r="DF269" s="105"/>
      <c r="DG269" s="105"/>
      <c r="DH269" s="105"/>
      <c r="DI269" s="105"/>
      <c r="DJ269" s="105"/>
      <c r="DK269" s="105"/>
      <c r="DL269" s="105"/>
      <c r="DM269" s="105"/>
      <c r="DN269" s="105"/>
      <c r="DO269" s="105"/>
      <c r="DP269" s="105"/>
      <c r="DQ269" s="105"/>
      <c r="DR269" s="105"/>
      <c r="DS269" s="105"/>
      <c r="DT269" s="105"/>
      <c r="DU269" s="105"/>
      <c r="DV269" s="105"/>
      <c r="DW269" s="105"/>
      <c r="DX269" s="105"/>
      <c r="DY269" s="105"/>
      <c r="DZ269" s="105"/>
      <c r="EA269" s="105"/>
      <c r="EB269" s="105"/>
      <c r="EC269" s="105"/>
      <c r="ED269" s="105"/>
      <c r="EE269" s="105"/>
      <c r="EF269" s="105"/>
      <c r="EG269" s="105"/>
      <c r="EH269" s="105"/>
      <c r="EI269" s="105"/>
      <c r="EJ269" s="105"/>
      <c r="EK269" s="105"/>
      <c r="EL269" s="105"/>
      <c r="EM269" s="105"/>
      <c r="EN269" s="105"/>
      <c r="EO269" s="105"/>
      <c r="EP269" s="105"/>
      <c r="EQ269" s="105"/>
      <c r="ER269" s="105"/>
      <c r="ES269" s="105"/>
      <c r="ET269" s="105"/>
      <c r="EU269" s="105"/>
      <c r="EV269" s="105"/>
      <c r="EW269" s="105"/>
      <c r="EX269" s="105"/>
      <c r="EY269" s="105"/>
      <c r="EZ269" s="105"/>
      <c r="FA269" s="105"/>
      <c r="FB269" s="105"/>
      <c r="FC269" s="105"/>
      <c r="FD269" s="105"/>
      <c r="FE269" s="105"/>
      <c r="FF269" s="105"/>
      <c r="FG269" s="105"/>
      <c r="FH269" s="105"/>
      <c r="FI269" s="105"/>
      <c r="FJ269" s="105"/>
      <c r="FK269" s="105"/>
      <c r="FL269" s="105"/>
      <c r="FM269" s="105"/>
      <c r="FN269" s="105"/>
      <c r="FO269" s="105"/>
      <c r="FP269" s="105"/>
      <c r="FQ269" s="105"/>
      <c r="FR269" s="105"/>
      <c r="FS269" s="105"/>
      <c r="FT269" s="105"/>
      <c r="FU269" s="105"/>
      <c r="FV269" s="105"/>
      <c r="FW269" s="105"/>
      <c r="FX269" s="105"/>
      <c r="FY269" s="105"/>
      <c r="FZ269" s="105"/>
      <c r="GA269" s="105"/>
      <c r="GB269" s="105"/>
      <c r="GC269" s="105"/>
      <c r="GD269" s="105"/>
      <c r="GE269" s="105"/>
      <c r="GF269" s="105"/>
      <c r="GG269" s="105"/>
      <c r="GH269" s="105"/>
      <c r="GI269" s="105"/>
      <c r="GJ269" s="105"/>
      <c r="GK269" s="105"/>
      <c r="GL269" s="105"/>
      <c r="GM269" s="105"/>
      <c r="GN269" s="105"/>
      <c r="GO269" s="105"/>
      <c r="GP269" s="105"/>
      <c r="GQ269" s="105"/>
      <c r="GR269" s="105"/>
      <c r="GS269" s="105"/>
      <c r="GT269" s="105"/>
      <c r="GU269" s="105"/>
      <c r="GV269" s="105"/>
      <c r="GW269" s="105"/>
      <c r="GX269" s="105"/>
      <c r="GY269" s="105"/>
      <c r="GZ269" s="105"/>
      <c r="HA269" s="105"/>
      <c r="HB269" s="105"/>
      <c r="HC269" s="105"/>
      <c r="HD269" s="105"/>
      <c r="HE269" s="105"/>
      <c r="HF269" s="105"/>
      <c r="HG269" s="105"/>
      <c r="HH269" s="105"/>
      <c r="HI269" s="105"/>
      <c r="HJ269" s="105"/>
      <c r="HK269" s="105"/>
      <c r="HL269" s="105"/>
      <c r="HM269" s="105"/>
      <c r="HN269" s="105"/>
      <c r="HO269" s="105"/>
      <c r="HP269" s="105"/>
      <c r="HQ269" s="105"/>
      <c r="HR269" s="105"/>
      <c r="HS269" s="105"/>
      <c r="HT269" s="105"/>
      <c r="HU269" s="105"/>
      <c r="HV269" s="105"/>
      <c r="HW269" s="105"/>
      <c r="HX269" s="105"/>
      <c r="HY269" s="105"/>
      <c r="HZ269" s="105"/>
      <c r="IA269" s="105"/>
      <c r="IB269" s="105"/>
    </row>
    <row r="270" spans="1:236" s="116" customFormat="1" ht="26.55" customHeight="1" x14ac:dyDescent="0.25">
      <c r="A270" s="79">
        <v>264</v>
      </c>
      <c r="B270" s="113"/>
      <c r="C270" s="113"/>
      <c r="D270" s="114"/>
      <c r="E270" s="114"/>
      <c r="F270" s="115"/>
      <c r="G270" s="123" t="s">
        <v>77</v>
      </c>
      <c r="H270" s="123" t="s">
        <v>77</v>
      </c>
      <c r="I270" s="123" t="s">
        <v>77</v>
      </c>
      <c r="J270" s="123" t="s">
        <v>77</v>
      </c>
      <c r="K270" s="123" t="s">
        <v>9</v>
      </c>
      <c r="L270" s="116" t="s">
        <v>8</v>
      </c>
      <c r="M270" s="116" t="s">
        <v>8</v>
      </c>
      <c r="N270" s="116" t="s">
        <v>8</v>
      </c>
      <c r="O270" s="116" t="s">
        <v>8</v>
      </c>
      <c r="P270" s="131" t="s">
        <v>77</v>
      </c>
      <c r="Q270" s="124" t="s">
        <v>35</v>
      </c>
      <c r="R270" s="174">
        <v>0</v>
      </c>
      <c r="S270" s="175" t="s">
        <v>59</v>
      </c>
      <c r="T270" s="175" t="s">
        <v>271</v>
      </c>
      <c r="U270" s="176" t="str">
        <f t="shared" si="208"/>
        <v>&lt; 30 mn</v>
      </c>
      <c r="V270" s="177" t="s">
        <v>32</v>
      </c>
      <c r="W270" s="178" t="s">
        <v>112</v>
      </c>
      <c r="X270" s="179">
        <f t="shared" si="217"/>
        <v>0</v>
      </c>
      <c r="Y270" s="179">
        <f t="shared" si="218"/>
        <v>0</v>
      </c>
      <c r="Z270" s="179">
        <f t="shared" si="219"/>
        <v>0</v>
      </c>
      <c r="AA270" s="179">
        <f t="shared" si="220"/>
        <v>0</v>
      </c>
      <c r="AB270" s="179">
        <f t="shared" si="221"/>
        <v>0</v>
      </c>
      <c r="AC270" s="179">
        <f t="shared" si="222"/>
        <v>0</v>
      </c>
      <c r="AD270" s="179">
        <f t="shared" si="223"/>
        <v>0</v>
      </c>
      <c r="AE270" s="179">
        <f t="shared" si="224"/>
        <v>0</v>
      </c>
      <c r="AF270" s="179">
        <f t="shared" si="225"/>
        <v>0</v>
      </c>
      <c r="AG270" s="179">
        <f t="shared" si="226"/>
        <v>0</v>
      </c>
      <c r="AH270" s="179">
        <f t="shared" si="227"/>
        <v>0</v>
      </c>
      <c r="AI270" s="179">
        <f t="shared" si="228"/>
        <v>0</v>
      </c>
      <c r="AJ270" s="180">
        <f t="shared" si="247"/>
        <v>0</v>
      </c>
      <c r="AK270" s="180">
        <f t="shared" si="248"/>
        <v>0</v>
      </c>
      <c r="AL270" s="180" t="str">
        <f t="shared" si="249"/>
        <v>0</v>
      </c>
      <c r="AM270" s="180" t="str">
        <f t="shared" si="256"/>
        <v>0</v>
      </c>
      <c r="AN270" s="180" t="str">
        <f t="shared" si="257"/>
        <v>0</v>
      </c>
      <c r="AO270" s="181" t="str">
        <f t="shared" si="250"/>
        <v>NON</v>
      </c>
      <c r="AP270" s="181" t="str">
        <f t="shared" si="216"/>
        <v>NON</v>
      </c>
      <c r="AQ270" s="181" t="str">
        <f t="shared" si="258"/>
        <v>NON</v>
      </c>
      <c r="AR270" s="181" t="str">
        <f t="shared" si="229"/>
        <v>NON</v>
      </c>
      <c r="AS270" s="182">
        <f t="shared" si="230"/>
        <v>0</v>
      </c>
      <c r="AT270" s="182">
        <f t="shared" si="231"/>
        <v>0</v>
      </c>
      <c r="AU270" s="182">
        <f t="shared" si="232"/>
        <v>0</v>
      </c>
      <c r="AV270" s="182">
        <f t="shared" si="233"/>
        <v>0</v>
      </c>
      <c r="AW270" s="182">
        <f t="shared" si="234"/>
        <v>1</v>
      </c>
      <c r="AX270" s="182">
        <f t="shared" si="235"/>
        <v>1</v>
      </c>
      <c r="AY270" s="182">
        <f t="shared" si="236"/>
        <v>1</v>
      </c>
      <c r="AZ270" s="182">
        <f t="shared" si="237"/>
        <v>1</v>
      </c>
      <c r="BA270" s="182">
        <f t="shared" si="238"/>
        <v>1</v>
      </c>
      <c r="BB270" s="183">
        <f t="shared" si="251"/>
        <v>0</v>
      </c>
      <c r="BC270" s="184">
        <f t="shared" si="209"/>
        <v>11</v>
      </c>
      <c r="BD270" s="184">
        <f t="shared" si="210"/>
        <v>11</v>
      </c>
      <c r="BE270" s="185">
        <f t="shared" si="211"/>
        <v>1</v>
      </c>
      <c r="BF270" s="185">
        <f t="shared" si="239"/>
        <v>1</v>
      </c>
      <c r="BG270" s="186">
        <f t="shared" si="252"/>
        <v>1</v>
      </c>
      <c r="BH270" s="187">
        <f t="shared" si="212"/>
        <v>1</v>
      </c>
      <c r="BI270" s="187">
        <f t="shared" si="213"/>
        <v>1</v>
      </c>
      <c r="BJ270" s="187" t="str">
        <f t="shared" si="214"/>
        <v>Faible</v>
      </c>
      <c r="BK270" s="187">
        <f t="shared" si="215"/>
        <v>1</v>
      </c>
      <c r="BL270" s="187">
        <f t="shared" si="240"/>
        <v>1</v>
      </c>
      <c r="BM270" s="187">
        <f t="shared" si="241"/>
        <v>0.5</v>
      </c>
      <c r="BN270" s="187">
        <f t="shared" si="242"/>
        <v>1</v>
      </c>
      <c r="BO270" s="186">
        <f t="shared" si="253"/>
        <v>0.5</v>
      </c>
      <c r="BP270" s="188" t="str">
        <f t="shared" si="254"/>
        <v>RISQUE MINIME</v>
      </c>
      <c r="BQ270" s="182">
        <f t="shared" si="243"/>
        <v>0</v>
      </c>
      <c r="BR270" s="182">
        <f t="shared" si="244"/>
        <v>0</v>
      </c>
      <c r="BS270" s="182">
        <f t="shared" si="245"/>
        <v>0</v>
      </c>
      <c r="BT270" s="182">
        <f t="shared" si="246"/>
        <v>0</v>
      </c>
      <c r="BU270" s="182">
        <f t="shared" si="255"/>
        <v>0</v>
      </c>
      <c r="BV270" s="159" t="str">
        <f t="shared" si="259"/>
        <v>NON</v>
      </c>
      <c r="BW270" s="105"/>
      <c r="BX270" s="105"/>
      <c r="BY270" s="105"/>
      <c r="BZ270" s="105"/>
      <c r="CA270" s="105"/>
      <c r="CB270" s="105"/>
      <c r="CC270" s="105"/>
      <c r="CD270" s="105"/>
      <c r="CE270" s="105"/>
      <c r="CF270" s="105"/>
      <c r="CG270" s="105"/>
      <c r="CH270" s="105"/>
      <c r="CI270" s="105"/>
      <c r="CJ270" s="105"/>
      <c r="CK270" s="105"/>
      <c r="CL270" s="105"/>
      <c r="CM270" s="105"/>
      <c r="CN270" s="105"/>
      <c r="CO270" s="105"/>
      <c r="CP270" s="105"/>
      <c r="CQ270" s="105"/>
      <c r="CR270" s="105"/>
      <c r="CS270" s="105"/>
      <c r="CT270" s="105"/>
      <c r="CU270" s="105"/>
      <c r="CV270" s="105"/>
      <c r="CW270" s="105"/>
      <c r="CX270" s="105"/>
      <c r="CY270" s="105"/>
      <c r="CZ270" s="105"/>
      <c r="DA270" s="105"/>
      <c r="DB270" s="105"/>
      <c r="DC270" s="105"/>
      <c r="DD270" s="105"/>
      <c r="DE270" s="105"/>
      <c r="DF270" s="105"/>
      <c r="DG270" s="105"/>
      <c r="DH270" s="105"/>
      <c r="DI270" s="105"/>
      <c r="DJ270" s="105"/>
      <c r="DK270" s="105"/>
      <c r="DL270" s="105"/>
      <c r="DM270" s="105"/>
      <c r="DN270" s="105"/>
      <c r="DO270" s="105"/>
      <c r="DP270" s="105"/>
      <c r="DQ270" s="105"/>
      <c r="DR270" s="105"/>
      <c r="DS270" s="105"/>
      <c r="DT270" s="105"/>
      <c r="DU270" s="105"/>
      <c r="DV270" s="105"/>
      <c r="DW270" s="105"/>
      <c r="DX270" s="105"/>
      <c r="DY270" s="105"/>
      <c r="DZ270" s="105"/>
      <c r="EA270" s="105"/>
      <c r="EB270" s="105"/>
      <c r="EC270" s="105"/>
      <c r="ED270" s="105"/>
      <c r="EE270" s="105"/>
      <c r="EF270" s="105"/>
      <c r="EG270" s="105"/>
      <c r="EH270" s="105"/>
      <c r="EI270" s="105"/>
      <c r="EJ270" s="105"/>
      <c r="EK270" s="105"/>
      <c r="EL270" s="105"/>
      <c r="EM270" s="105"/>
      <c r="EN270" s="105"/>
      <c r="EO270" s="105"/>
      <c r="EP270" s="105"/>
      <c r="EQ270" s="105"/>
      <c r="ER270" s="105"/>
      <c r="ES270" s="105"/>
      <c r="ET270" s="105"/>
      <c r="EU270" s="105"/>
      <c r="EV270" s="105"/>
      <c r="EW270" s="105"/>
      <c r="EX270" s="105"/>
      <c r="EY270" s="105"/>
      <c r="EZ270" s="105"/>
      <c r="FA270" s="105"/>
      <c r="FB270" s="105"/>
      <c r="FC270" s="105"/>
      <c r="FD270" s="105"/>
      <c r="FE270" s="105"/>
      <c r="FF270" s="105"/>
      <c r="FG270" s="105"/>
      <c r="FH270" s="105"/>
      <c r="FI270" s="105"/>
      <c r="FJ270" s="105"/>
      <c r="FK270" s="105"/>
      <c r="FL270" s="105"/>
      <c r="FM270" s="105"/>
      <c r="FN270" s="105"/>
      <c r="FO270" s="105"/>
      <c r="FP270" s="105"/>
      <c r="FQ270" s="105"/>
      <c r="FR270" s="105"/>
      <c r="FS270" s="105"/>
      <c r="FT270" s="105"/>
      <c r="FU270" s="105"/>
      <c r="FV270" s="105"/>
      <c r="FW270" s="105"/>
      <c r="FX270" s="105"/>
      <c r="FY270" s="105"/>
      <c r="FZ270" s="105"/>
      <c r="GA270" s="105"/>
      <c r="GB270" s="105"/>
      <c r="GC270" s="105"/>
      <c r="GD270" s="105"/>
      <c r="GE270" s="105"/>
      <c r="GF270" s="105"/>
      <c r="GG270" s="105"/>
      <c r="GH270" s="105"/>
      <c r="GI270" s="105"/>
      <c r="GJ270" s="105"/>
      <c r="GK270" s="105"/>
      <c r="GL270" s="105"/>
      <c r="GM270" s="105"/>
      <c r="GN270" s="105"/>
      <c r="GO270" s="105"/>
      <c r="GP270" s="105"/>
      <c r="GQ270" s="105"/>
      <c r="GR270" s="105"/>
      <c r="GS270" s="105"/>
      <c r="GT270" s="105"/>
      <c r="GU270" s="105"/>
      <c r="GV270" s="105"/>
      <c r="GW270" s="105"/>
      <c r="GX270" s="105"/>
      <c r="GY270" s="105"/>
      <c r="GZ270" s="105"/>
      <c r="HA270" s="105"/>
      <c r="HB270" s="105"/>
      <c r="HC270" s="105"/>
      <c r="HD270" s="105"/>
      <c r="HE270" s="105"/>
      <c r="HF270" s="105"/>
      <c r="HG270" s="105"/>
      <c r="HH270" s="105"/>
      <c r="HI270" s="105"/>
      <c r="HJ270" s="105"/>
      <c r="HK270" s="105"/>
      <c r="HL270" s="105"/>
      <c r="HM270" s="105"/>
      <c r="HN270" s="105"/>
      <c r="HO270" s="105"/>
      <c r="HP270" s="105"/>
      <c r="HQ270" s="105"/>
      <c r="HR270" s="105"/>
      <c r="HS270" s="105"/>
      <c r="HT270" s="105"/>
      <c r="HU270" s="105"/>
      <c r="HV270" s="105"/>
      <c r="HW270" s="105"/>
      <c r="HX270" s="105"/>
      <c r="HY270" s="105"/>
      <c r="HZ270" s="105"/>
      <c r="IA270" s="105"/>
      <c r="IB270" s="105"/>
    </row>
    <row r="271" spans="1:236" s="116" customFormat="1" ht="26.55" customHeight="1" x14ac:dyDescent="0.25">
      <c r="A271" s="79">
        <v>265</v>
      </c>
      <c r="B271" s="113"/>
      <c r="C271" s="113"/>
      <c r="D271" s="114"/>
      <c r="E271" s="114"/>
      <c r="F271" s="115"/>
      <c r="G271" s="123" t="s">
        <v>77</v>
      </c>
      <c r="H271" s="123" t="s">
        <v>77</v>
      </c>
      <c r="I271" s="123" t="s">
        <v>77</v>
      </c>
      <c r="J271" s="123" t="s">
        <v>77</v>
      </c>
      <c r="K271" s="123" t="s">
        <v>9</v>
      </c>
      <c r="L271" s="116" t="s">
        <v>8</v>
      </c>
      <c r="M271" s="116" t="s">
        <v>8</v>
      </c>
      <c r="N271" s="116" t="s">
        <v>8</v>
      </c>
      <c r="O271" s="116" t="s">
        <v>8</v>
      </c>
      <c r="P271" s="131" t="s">
        <v>77</v>
      </c>
      <c r="Q271" s="124" t="s">
        <v>35</v>
      </c>
      <c r="R271" s="174">
        <v>0</v>
      </c>
      <c r="S271" s="175" t="s">
        <v>59</v>
      </c>
      <c r="T271" s="175" t="s">
        <v>271</v>
      </c>
      <c r="U271" s="176" t="str">
        <f t="shared" si="208"/>
        <v>&lt; 30 mn</v>
      </c>
      <c r="V271" s="177" t="s">
        <v>32</v>
      </c>
      <c r="W271" s="178" t="s">
        <v>112</v>
      </c>
      <c r="X271" s="179">
        <f t="shared" si="217"/>
        <v>0</v>
      </c>
      <c r="Y271" s="179">
        <f t="shared" si="218"/>
        <v>0</v>
      </c>
      <c r="Z271" s="179">
        <f t="shared" si="219"/>
        <v>0</v>
      </c>
      <c r="AA271" s="179">
        <f t="shared" si="220"/>
        <v>0</v>
      </c>
      <c r="AB271" s="179">
        <f t="shared" si="221"/>
        <v>0</v>
      </c>
      <c r="AC271" s="179">
        <f t="shared" si="222"/>
        <v>0</v>
      </c>
      <c r="AD271" s="179">
        <f t="shared" si="223"/>
        <v>0</v>
      </c>
      <c r="AE271" s="179">
        <f t="shared" si="224"/>
        <v>0</v>
      </c>
      <c r="AF271" s="179">
        <f t="shared" si="225"/>
        <v>0</v>
      </c>
      <c r="AG271" s="179">
        <f t="shared" si="226"/>
        <v>0</v>
      </c>
      <c r="AH271" s="179">
        <f t="shared" si="227"/>
        <v>0</v>
      </c>
      <c r="AI271" s="179">
        <f t="shared" si="228"/>
        <v>0</v>
      </c>
      <c r="AJ271" s="180">
        <f t="shared" si="247"/>
        <v>0</v>
      </c>
      <c r="AK271" s="180">
        <f t="shared" si="248"/>
        <v>0</v>
      </c>
      <c r="AL271" s="180" t="str">
        <f t="shared" si="249"/>
        <v>0</v>
      </c>
      <c r="AM271" s="180" t="str">
        <f t="shared" si="256"/>
        <v>0</v>
      </c>
      <c r="AN271" s="180" t="str">
        <f t="shared" si="257"/>
        <v>0</v>
      </c>
      <c r="AO271" s="181" t="str">
        <f t="shared" si="250"/>
        <v>NON</v>
      </c>
      <c r="AP271" s="181" t="str">
        <f t="shared" si="216"/>
        <v>NON</v>
      </c>
      <c r="AQ271" s="181" t="str">
        <f t="shared" si="258"/>
        <v>NON</v>
      </c>
      <c r="AR271" s="181" t="str">
        <f t="shared" si="229"/>
        <v>NON</v>
      </c>
      <c r="AS271" s="182">
        <f t="shared" si="230"/>
        <v>0</v>
      </c>
      <c r="AT271" s="182">
        <f t="shared" si="231"/>
        <v>0</v>
      </c>
      <c r="AU271" s="182">
        <f t="shared" si="232"/>
        <v>0</v>
      </c>
      <c r="AV271" s="182">
        <f t="shared" si="233"/>
        <v>0</v>
      </c>
      <c r="AW271" s="182">
        <f t="shared" si="234"/>
        <v>1</v>
      </c>
      <c r="AX271" s="182">
        <f t="shared" si="235"/>
        <v>1</v>
      </c>
      <c r="AY271" s="182">
        <f t="shared" si="236"/>
        <v>1</v>
      </c>
      <c r="AZ271" s="182">
        <f t="shared" si="237"/>
        <v>1</v>
      </c>
      <c r="BA271" s="182">
        <f t="shared" si="238"/>
        <v>1</v>
      </c>
      <c r="BB271" s="183">
        <f t="shared" si="251"/>
        <v>0</v>
      </c>
      <c r="BC271" s="184">
        <f t="shared" si="209"/>
        <v>11</v>
      </c>
      <c r="BD271" s="184">
        <f t="shared" si="210"/>
        <v>11</v>
      </c>
      <c r="BE271" s="185">
        <f t="shared" si="211"/>
        <v>1</v>
      </c>
      <c r="BF271" s="185">
        <f t="shared" si="239"/>
        <v>1</v>
      </c>
      <c r="BG271" s="186">
        <f t="shared" si="252"/>
        <v>1</v>
      </c>
      <c r="BH271" s="187">
        <f t="shared" si="212"/>
        <v>1</v>
      </c>
      <c r="BI271" s="187">
        <f t="shared" si="213"/>
        <v>1</v>
      </c>
      <c r="BJ271" s="187" t="str">
        <f t="shared" si="214"/>
        <v>Faible</v>
      </c>
      <c r="BK271" s="187">
        <f t="shared" si="215"/>
        <v>1</v>
      </c>
      <c r="BL271" s="187">
        <f t="shared" si="240"/>
        <v>1</v>
      </c>
      <c r="BM271" s="187">
        <f t="shared" si="241"/>
        <v>0.5</v>
      </c>
      <c r="BN271" s="187">
        <f t="shared" si="242"/>
        <v>1</v>
      </c>
      <c r="BO271" s="186">
        <f t="shared" si="253"/>
        <v>0.5</v>
      </c>
      <c r="BP271" s="188" t="str">
        <f t="shared" si="254"/>
        <v>RISQUE MINIME</v>
      </c>
      <c r="BQ271" s="182">
        <f t="shared" si="243"/>
        <v>0</v>
      </c>
      <c r="BR271" s="182">
        <f t="shared" si="244"/>
        <v>0</v>
      </c>
      <c r="BS271" s="182">
        <f t="shared" si="245"/>
        <v>0</v>
      </c>
      <c r="BT271" s="182">
        <f t="shared" si="246"/>
        <v>0</v>
      </c>
      <c r="BU271" s="182">
        <f t="shared" si="255"/>
        <v>0</v>
      </c>
      <c r="BV271" s="159" t="str">
        <f t="shared" si="259"/>
        <v>NON</v>
      </c>
      <c r="BW271" s="105"/>
      <c r="BX271" s="105"/>
      <c r="BY271" s="105"/>
      <c r="BZ271" s="105"/>
      <c r="CA271" s="105"/>
      <c r="CB271" s="105"/>
      <c r="CC271" s="105"/>
      <c r="CD271" s="105"/>
      <c r="CE271" s="105"/>
      <c r="CF271" s="105"/>
      <c r="CG271" s="105"/>
      <c r="CH271" s="105"/>
      <c r="CI271" s="105"/>
      <c r="CJ271" s="105"/>
      <c r="CK271" s="105"/>
      <c r="CL271" s="105"/>
      <c r="CM271" s="105"/>
      <c r="CN271" s="105"/>
      <c r="CO271" s="105"/>
      <c r="CP271" s="105"/>
      <c r="CQ271" s="105"/>
      <c r="CR271" s="105"/>
      <c r="CS271" s="105"/>
      <c r="CT271" s="105"/>
      <c r="CU271" s="105"/>
      <c r="CV271" s="105"/>
      <c r="CW271" s="105"/>
      <c r="CX271" s="105"/>
      <c r="CY271" s="105"/>
      <c r="CZ271" s="105"/>
      <c r="DA271" s="105"/>
      <c r="DB271" s="105"/>
      <c r="DC271" s="105"/>
      <c r="DD271" s="105"/>
      <c r="DE271" s="105"/>
      <c r="DF271" s="105"/>
      <c r="DG271" s="105"/>
      <c r="DH271" s="105"/>
      <c r="DI271" s="105"/>
      <c r="DJ271" s="105"/>
      <c r="DK271" s="105"/>
      <c r="DL271" s="105"/>
      <c r="DM271" s="105"/>
      <c r="DN271" s="105"/>
      <c r="DO271" s="105"/>
      <c r="DP271" s="105"/>
      <c r="DQ271" s="105"/>
      <c r="DR271" s="105"/>
      <c r="DS271" s="105"/>
      <c r="DT271" s="105"/>
      <c r="DU271" s="105"/>
      <c r="DV271" s="105"/>
      <c r="DW271" s="105"/>
      <c r="DX271" s="105"/>
      <c r="DY271" s="105"/>
      <c r="DZ271" s="105"/>
      <c r="EA271" s="105"/>
      <c r="EB271" s="105"/>
      <c r="EC271" s="105"/>
      <c r="ED271" s="105"/>
      <c r="EE271" s="105"/>
      <c r="EF271" s="105"/>
      <c r="EG271" s="105"/>
      <c r="EH271" s="105"/>
      <c r="EI271" s="105"/>
      <c r="EJ271" s="105"/>
      <c r="EK271" s="105"/>
      <c r="EL271" s="105"/>
      <c r="EM271" s="105"/>
      <c r="EN271" s="105"/>
      <c r="EO271" s="105"/>
      <c r="EP271" s="105"/>
      <c r="EQ271" s="105"/>
      <c r="ER271" s="105"/>
      <c r="ES271" s="105"/>
      <c r="ET271" s="105"/>
      <c r="EU271" s="105"/>
      <c r="EV271" s="105"/>
      <c r="EW271" s="105"/>
      <c r="EX271" s="105"/>
      <c r="EY271" s="105"/>
      <c r="EZ271" s="105"/>
      <c r="FA271" s="105"/>
      <c r="FB271" s="105"/>
      <c r="FC271" s="105"/>
      <c r="FD271" s="105"/>
      <c r="FE271" s="105"/>
      <c r="FF271" s="105"/>
      <c r="FG271" s="105"/>
      <c r="FH271" s="105"/>
      <c r="FI271" s="105"/>
      <c r="FJ271" s="105"/>
      <c r="FK271" s="105"/>
      <c r="FL271" s="105"/>
      <c r="FM271" s="105"/>
      <c r="FN271" s="105"/>
      <c r="FO271" s="105"/>
      <c r="FP271" s="105"/>
      <c r="FQ271" s="105"/>
      <c r="FR271" s="105"/>
      <c r="FS271" s="105"/>
      <c r="FT271" s="105"/>
      <c r="FU271" s="105"/>
      <c r="FV271" s="105"/>
      <c r="FW271" s="105"/>
      <c r="FX271" s="105"/>
      <c r="FY271" s="105"/>
      <c r="FZ271" s="105"/>
      <c r="GA271" s="105"/>
      <c r="GB271" s="105"/>
      <c r="GC271" s="105"/>
      <c r="GD271" s="105"/>
      <c r="GE271" s="105"/>
      <c r="GF271" s="105"/>
      <c r="GG271" s="105"/>
      <c r="GH271" s="105"/>
      <c r="GI271" s="105"/>
      <c r="GJ271" s="105"/>
      <c r="GK271" s="105"/>
      <c r="GL271" s="105"/>
      <c r="GM271" s="105"/>
      <c r="GN271" s="105"/>
      <c r="GO271" s="105"/>
      <c r="GP271" s="105"/>
      <c r="GQ271" s="105"/>
      <c r="GR271" s="105"/>
      <c r="GS271" s="105"/>
      <c r="GT271" s="105"/>
      <c r="GU271" s="105"/>
      <c r="GV271" s="105"/>
      <c r="GW271" s="105"/>
      <c r="GX271" s="105"/>
      <c r="GY271" s="105"/>
      <c r="GZ271" s="105"/>
      <c r="HA271" s="105"/>
      <c r="HB271" s="105"/>
      <c r="HC271" s="105"/>
      <c r="HD271" s="105"/>
      <c r="HE271" s="105"/>
      <c r="HF271" s="105"/>
      <c r="HG271" s="105"/>
      <c r="HH271" s="105"/>
      <c r="HI271" s="105"/>
      <c r="HJ271" s="105"/>
      <c r="HK271" s="105"/>
      <c r="HL271" s="105"/>
      <c r="HM271" s="105"/>
      <c r="HN271" s="105"/>
      <c r="HO271" s="105"/>
      <c r="HP271" s="105"/>
      <c r="HQ271" s="105"/>
      <c r="HR271" s="105"/>
      <c r="HS271" s="105"/>
      <c r="HT271" s="105"/>
      <c r="HU271" s="105"/>
      <c r="HV271" s="105"/>
      <c r="HW271" s="105"/>
      <c r="HX271" s="105"/>
      <c r="HY271" s="105"/>
      <c r="HZ271" s="105"/>
      <c r="IA271" s="105"/>
      <c r="IB271" s="105"/>
    </row>
    <row r="272" spans="1:236" s="116" customFormat="1" ht="26.55" customHeight="1" x14ac:dyDescent="0.25">
      <c r="A272" s="79">
        <v>266</v>
      </c>
      <c r="B272" s="113"/>
      <c r="C272" s="113"/>
      <c r="D272" s="114"/>
      <c r="E272" s="114"/>
      <c r="F272" s="115"/>
      <c r="G272" s="123" t="s">
        <v>77</v>
      </c>
      <c r="H272" s="123" t="s">
        <v>77</v>
      </c>
      <c r="I272" s="123" t="s">
        <v>77</v>
      </c>
      <c r="J272" s="123" t="s">
        <v>77</v>
      </c>
      <c r="K272" s="123" t="s">
        <v>9</v>
      </c>
      <c r="L272" s="116" t="s">
        <v>8</v>
      </c>
      <c r="M272" s="116" t="s">
        <v>8</v>
      </c>
      <c r="N272" s="116" t="s">
        <v>8</v>
      </c>
      <c r="O272" s="116" t="s">
        <v>8</v>
      </c>
      <c r="P272" s="131" t="s">
        <v>77</v>
      </c>
      <c r="Q272" s="124" t="s">
        <v>35</v>
      </c>
      <c r="R272" s="174">
        <v>0</v>
      </c>
      <c r="S272" s="175" t="s">
        <v>59</v>
      </c>
      <c r="T272" s="175" t="s">
        <v>271</v>
      </c>
      <c r="U272" s="176" t="str">
        <f t="shared" si="208"/>
        <v>&lt; 30 mn</v>
      </c>
      <c r="V272" s="177" t="s">
        <v>32</v>
      </c>
      <c r="W272" s="178" t="s">
        <v>112</v>
      </c>
      <c r="X272" s="179">
        <f t="shared" si="217"/>
        <v>0</v>
      </c>
      <c r="Y272" s="179">
        <f t="shared" si="218"/>
        <v>0</v>
      </c>
      <c r="Z272" s="179">
        <f t="shared" si="219"/>
        <v>0</v>
      </c>
      <c r="AA272" s="179">
        <f t="shared" si="220"/>
        <v>0</v>
      </c>
      <c r="AB272" s="179">
        <f t="shared" si="221"/>
        <v>0</v>
      </c>
      <c r="AC272" s="179">
        <f t="shared" si="222"/>
        <v>0</v>
      </c>
      <c r="AD272" s="179">
        <f t="shared" si="223"/>
        <v>0</v>
      </c>
      <c r="AE272" s="179">
        <f t="shared" si="224"/>
        <v>0</v>
      </c>
      <c r="AF272" s="179">
        <f t="shared" si="225"/>
        <v>0</v>
      </c>
      <c r="AG272" s="179">
        <f t="shared" si="226"/>
        <v>0</v>
      </c>
      <c r="AH272" s="179">
        <f t="shared" si="227"/>
        <v>0</v>
      </c>
      <c r="AI272" s="179">
        <f t="shared" si="228"/>
        <v>0</v>
      </c>
      <c r="AJ272" s="180">
        <f t="shared" si="247"/>
        <v>0</v>
      </c>
      <c r="AK272" s="180">
        <f t="shared" si="248"/>
        <v>0</v>
      </c>
      <c r="AL272" s="180" t="str">
        <f t="shared" si="249"/>
        <v>0</v>
      </c>
      <c r="AM272" s="180" t="str">
        <f t="shared" si="256"/>
        <v>0</v>
      </c>
      <c r="AN272" s="180" t="str">
        <f t="shared" si="257"/>
        <v>0</v>
      </c>
      <c r="AO272" s="181" t="str">
        <f t="shared" si="250"/>
        <v>NON</v>
      </c>
      <c r="AP272" s="181" t="str">
        <f t="shared" si="216"/>
        <v>NON</v>
      </c>
      <c r="AQ272" s="181" t="str">
        <f t="shared" si="258"/>
        <v>NON</v>
      </c>
      <c r="AR272" s="181" t="str">
        <f t="shared" si="229"/>
        <v>NON</v>
      </c>
      <c r="AS272" s="182">
        <f t="shared" si="230"/>
        <v>0</v>
      </c>
      <c r="AT272" s="182">
        <f t="shared" si="231"/>
        <v>0</v>
      </c>
      <c r="AU272" s="182">
        <f t="shared" si="232"/>
        <v>0</v>
      </c>
      <c r="AV272" s="182">
        <f t="shared" si="233"/>
        <v>0</v>
      </c>
      <c r="AW272" s="182">
        <f t="shared" si="234"/>
        <v>1</v>
      </c>
      <c r="AX272" s="182">
        <f t="shared" si="235"/>
        <v>1</v>
      </c>
      <c r="AY272" s="182">
        <f t="shared" si="236"/>
        <v>1</v>
      </c>
      <c r="AZ272" s="182">
        <f t="shared" si="237"/>
        <v>1</v>
      </c>
      <c r="BA272" s="182">
        <f t="shared" si="238"/>
        <v>1</v>
      </c>
      <c r="BB272" s="183">
        <f t="shared" si="251"/>
        <v>0</v>
      </c>
      <c r="BC272" s="184">
        <f t="shared" si="209"/>
        <v>11</v>
      </c>
      <c r="BD272" s="184">
        <f t="shared" si="210"/>
        <v>11</v>
      </c>
      <c r="BE272" s="185">
        <f t="shared" si="211"/>
        <v>1</v>
      </c>
      <c r="BF272" s="185">
        <f t="shared" si="239"/>
        <v>1</v>
      </c>
      <c r="BG272" s="186">
        <f t="shared" si="252"/>
        <v>1</v>
      </c>
      <c r="BH272" s="187">
        <f t="shared" si="212"/>
        <v>1</v>
      </c>
      <c r="BI272" s="187">
        <f t="shared" si="213"/>
        <v>1</v>
      </c>
      <c r="BJ272" s="187" t="str">
        <f t="shared" si="214"/>
        <v>Faible</v>
      </c>
      <c r="BK272" s="187">
        <f t="shared" si="215"/>
        <v>1</v>
      </c>
      <c r="BL272" s="187">
        <f t="shared" si="240"/>
        <v>1</v>
      </c>
      <c r="BM272" s="187">
        <f t="shared" si="241"/>
        <v>0.5</v>
      </c>
      <c r="BN272" s="187">
        <f t="shared" si="242"/>
        <v>1</v>
      </c>
      <c r="BO272" s="186">
        <f t="shared" si="253"/>
        <v>0.5</v>
      </c>
      <c r="BP272" s="188" t="str">
        <f t="shared" si="254"/>
        <v>RISQUE MINIME</v>
      </c>
      <c r="BQ272" s="182">
        <f t="shared" si="243"/>
        <v>0</v>
      </c>
      <c r="BR272" s="182">
        <f t="shared" si="244"/>
        <v>0</v>
      </c>
      <c r="BS272" s="182">
        <f t="shared" si="245"/>
        <v>0</v>
      </c>
      <c r="BT272" s="182">
        <f t="shared" si="246"/>
        <v>0</v>
      </c>
      <c r="BU272" s="182">
        <f t="shared" si="255"/>
        <v>0</v>
      </c>
      <c r="BV272" s="159" t="str">
        <f t="shared" si="259"/>
        <v>NON</v>
      </c>
      <c r="BW272" s="105"/>
      <c r="BX272" s="105"/>
      <c r="BY272" s="105"/>
      <c r="BZ272" s="105"/>
      <c r="CA272" s="105"/>
      <c r="CB272" s="105"/>
      <c r="CC272" s="105"/>
      <c r="CD272" s="105"/>
      <c r="CE272" s="105"/>
      <c r="CF272" s="105"/>
      <c r="CG272" s="105"/>
      <c r="CH272" s="105"/>
      <c r="CI272" s="105"/>
      <c r="CJ272" s="105"/>
      <c r="CK272" s="105"/>
      <c r="CL272" s="105"/>
      <c r="CM272" s="105"/>
      <c r="CN272" s="105"/>
      <c r="CO272" s="105"/>
      <c r="CP272" s="105"/>
      <c r="CQ272" s="105"/>
      <c r="CR272" s="105"/>
      <c r="CS272" s="105"/>
      <c r="CT272" s="105"/>
      <c r="CU272" s="105"/>
      <c r="CV272" s="105"/>
      <c r="CW272" s="105"/>
      <c r="CX272" s="105"/>
      <c r="CY272" s="105"/>
      <c r="CZ272" s="105"/>
      <c r="DA272" s="105"/>
      <c r="DB272" s="105"/>
      <c r="DC272" s="105"/>
      <c r="DD272" s="105"/>
      <c r="DE272" s="105"/>
      <c r="DF272" s="105"/>
      <c r="DG272" s="105"/>
      <c r="DH272" s="105"/>
      <c r="DI272" s="105"/>
      <c r="DJ272" s="105"/>
      <c r="DK272" s="105"/>
      <c r="DL272" s="105"/>
      <c r="DM272" s="105"/>
      <c r="DN272" s="105"/>
      <c r="DO272" s="105"/>
      <c r="DP272" s="105"/>
      <c r="DQ272" s="105"/>
      <c r="DR272" s="105"/>
      <c r="DS272" s="105"/>
      <c r="DT272" s="105"/>
      <c r="DU272" s="105"/>
      <c r="DV272" s="105"/>
      <c r="DW272" s="105"/>
      <c r="DX272" s="105"/>
      <c r="DY272" s="105"/>
      <c r="DZ272" s="105"/>
      <c r="EA272" s="105"/>
      <c r="EB272" s="105"/>
      <c r="EC272" s="105"/>
      <c r="ED272" s="105"/>
      <c r="EE272" s="105"/>
      <c r="EF272" s="105"/>
      <c r="EG272" s="105"/>
      <c r="EH272" s="105"/>
      <c r="EI272" s="105"/>
      <c r="EJ272" s="105"/>
      <c r="EK272" s="105"/>
      <c r="EL272" s="105"/>
      <c r="EM272" s="105"/>
      <c r="EN272" s="105"/>
      <c r="EO272" s="105"/>
      <c r="EP272" s="105"/>
      <c r="EQ272" s="105"/>
      <c r="ER272" s="105"/>
      <c r="ES272" s="105"/>
      <c r="ET272" s="105"/>
      <c r="EU272" s="105"/>
      <c r="EV272" s="105"/>
      <c r="EW272" s="105"/>
      <c r="EX272" s="105"/>
      <c r="EY272" s="105"/>
      <c r="EZ272" s="105"/>
      <c r="FA272" s="105"/>
      <c r="FB272" s="105"/>
      <c r="FC272" s="105"/>
      <c r="FD272" s="105"/>
      <c r="FE272" s="105"/>
      <c r="FF272" s="105"/>
      <c r="FG272" s="105"/>
      <c r="FH272" s="105"/>
      <c r="FI272" s="105"/>
      <c r="FJ272" s="105"/>
      <c r="FK272" s="105"/>
      <c r="FL272" s="105"/>
      <c r="FM272" s="105"/>
      <c r="FN272" s="105"/>
      <c r="FO272" s="105"/>
      <c r="FP272" s="105"/>
      <c r="FQ272" s="105"/>
      <c r="FR272" s="105"/>
      <c r="FS272" s="105"/>
      <c r="FT272" s="105"/>
      <c r="FU272" s="105"/>
      <c r="FV272" s="105"/>
      <c r="FW272" s="105"/>
      <c r="FX272" s="105"/>
      <c r="FY272" s="105"/>
      <c r="FZ272" s="105"/>
      <c r="GA272" s="105"/>
      <c r="GB272" s="105"/>
      <c r="GC272" s="105"/>
      <c r="GD272" s="105"/>
      <c r="GE272" s="105"/>
      <c r="GF272" s="105"/>
      <c r="GG272" s="105"/>
      <c r="GH272" s="105"/>
      <c r="GI272" s="105"/>
      <c r="GJ272" s="105"/>
      <c r="GK272" s="105"/>
      <c r="GL272" s="105"/>
      <c r="GM272" s="105"/>
      <c r="GN272" s="105"/>
      <c r="GO272" s="105"/>
      <c r="GP272" s="105"/>
      <c r="GQ272" s="105"/>
      <c r="GR272" s="105"/>
      <c r="GS272" s="105"/>
      <c r="GT272" s="105"/>
      <c r="GU272" s="105"/>
      <c r="GV272" s="105"/>
      <c r="GW272" s="105"/>
      <c r="GX272" s="105"/>
      <c r="GY272" s="105"/>
      <c r="GZ272" s="105"/>
      <c r="HA272" s="105"/>
      <c r="HB272" s="105"/>
      <c r="HC272" s="105"/>
      <c r="HD272" s="105"/>
      <c r="HE272" s="105"/>
      <c r="HF272" s="105"/>
      <c r="HG272" s="105"/>
      <c r="HH272" s="105"/>
      <c r="HI272" s="105"/>
      <c r="HJ272" s="105"/>
      <c r="HK272" s="105"/>
      <c r="HL272" s="105"/>
      <c r="HM272" s="105"/>
      <c r="HN272" s="105"/>
      <c r="HO272" s="105"/>
      <c r="HP272" s="105"/>
      <c r="HQ272" s="105"/>
      <c r="HR272" s="105"/>
      <c r="HS272" s="105"/>
      <c r="HT272" s="105"/>
      <c r="HU272" s="105"/>
      <c r="HV272" s="105"/>
      <c r="HW272" s="105"/>
      <c r="HX272" s="105"/>
      <c r="HY272" s="105"/>
      <c r="HZ272" s="105"/>
      <c r="IA272" s="105"/>
      <c r="IB272" s="105"/>
    </row>
    <row r="273" spans="1:236" s="116" customFormat="1" ht="26.55" customHeight="1" x14ac:dyDescent="0.25">
      <c r="A273" s="79">
        <v>267</v>
      </c>
      <c r="B273" s="113"/>
      <c r="C273" s="113"/>
      <c r="D273" s="114"/>
      <c r="E273" s="114"/>
      <c r="F273" s="115"/>
      <c r="G273" s="123" t="s">
        <v>77</v>
      </c>
      <c r="H273" s="123" t="s">
        <v>77</v>
      </c>
      <c r="I273" s="123" t="s">
        <v>77</v>
      </c>
      <c r="J273" s="123" t="s">
        <v>77</v>
      </c>
      <c r="K273" s="123" t="s">
        <v>9</v>
      </c>
      <c r="L273" s="116" t="s">
        <v>8</v>
      </c>
      <c r="M273" s="116" t="s">
        <v>8</v>
      </c>
      <c r="N273" s="116" t="s">
        <v>8</v>
      </c>
      <c r="O273" s="116" t="s">
        <v>8</v>
      </c>
      <c r="P273" s="131" t="s">
        <v>77</v>
      </c>
      <c r="Q273" s="124" t="s">
        <v>35</v>
      </c>
      <c r="R273" s="174">
        <v>0</v>
      </c>
      <c r="S273" s="175" t="s">
        <v>59</v>
      </c>
      <c r="T273" s="175" t="s">
        <v>271</v>
      </c>
      <c r="U273" s="176" t="str">
        <f t="shared" si="208"/>
        <v>&lt; 30 mn</v>
      </c>
      <c r="V273" s="177" t="s">
        <v>32</v>
      </c>
      <c r="W273" s="178" t="s">
        <v>112</v>
      </c>
      <c r="X273" s="179">
        <f t="shared" si="217"/>
        <v>0</v>
      </c>
      <c r="Y273" s="179">
        <f t="shared" si="218"/>
        <v>0</v>
      </c>
      <c r="Z273" s="179">
        <f t="shared" si="219"/>
        <v>0</v>
      </c>
      <c r="AA273" s="179">
        <f t="shared" si="220"/>
        <v>0</v>
      </c>
      <c r="AB273" s="179">
        <f t="shared" si="221"/>
        <v>0</v>
      </c>
      <c r="AC273" s="179">
        <f t="shared" si="222"/>
        <v>0</v>
      </c>
      <c r="AD273" s="179">
        <f t="shared" si="223"/>
        <v>0</v>
      </c>
      <c r="AE273" s="179">
        <f t="shared" si="224"/>
        <v>0</v>
      </c>
      <c r="AF273" s="179">
        <f t="shared" si="225"/>
        <v>0</v>
      </c>
      <c r="AG273" s="179">
        <f t="shared" si="226"/>
        <v>0</v>
      </c>
      <c r="AH273" s="179">
        <f t="shared" si="227"/>
        <v>0</v>
      </c>
      <c r="AI273" s="179">
        <f t="shared" si="228"/>
        <v>0</v>
      </c>
      <c r="AJ273" s="180">
        <f t="shared" si="247"/>
        <v>0</v>
      </c>
      <c r="AK273" s="180">
        <f t="shared" si="248"/>
        <v>0</v>
      </c>
      <c r="AL273" s="180" t="str">
        <f t="shared" si="249"/>
        <v>0</v>
      </c>
      <c r="AM273" s="180" t="str">
        <f t="shared" si="256"/>
        <v>0</v>
      </c>
      <c r="AN273" s="180" t="str">
        <f t="shared" si="257"/>
        <v>0</v>
      </c>
      <c r="AO273" s="181" t="str">
        <f t="shared" si="250"/>
        <v>NON</v>
      </c>
      <c r="AP273" s="181" t="str">
        <f t="shared" si="216"/>
        <v>NON</v>
      </c>
      <c r="AQ273" s="181" t="str">
        <f t="shared" si="258"/>
        <v>NON</v>
      </c>
      <c r="AR273" s="181" t="str">
        <f t="shared" si="229"/>
        <v>NON</v>
      </c>
      <c r="AS273" s="182">
        <f t="shared" si="230"/>
        <v>0</v>
      </c>
      <c r="AT273" s="182">
        <f t="shared" si="231"/>
        <v>0</v>
      </c>
      <c r="AU273" s="182">
        <f t="shared" si="232"/>
        <v>0</v>
      </c>
      <c r="AV273" s="182">
        <f t="shared" si="233"/>
        <v>0</v>
      </c>
      <c r="AW273" s="182">
        <f t="shared" si="234"/>
        <v>1</v>
      </c>
      <c r="AX273" s="182">
        <f t="shared" si="235"/>
        <v>1</v>
      </c>
      <c r="AY273" s="182">
        <f t="shared" si="236"/>
        <v>1</v>
      </c>
      <c r="AZ273" s="182">
        <f t="shared" si="237"/>
        <v>1</v>
      </c>
      <c r="BA273" s="182">
        <f t="shared" si="238"/>
        <v>1</v>
      </c>
      <c r="BB273" s="183">
        <f t="shared" si="251"/>
        <v>0</v>
      </c>
      <c r="BC273" s="184">
        <f t="shared" si="209"/>
        <v>11</v>
      </c>
      <c r="BD273" s="184">
        <f t="shared" si="210"/>
        <v>11</v>
      </c>
      <c r="BE273" s="185">
        <f t="shared" si="211"/>
        <v>1</v>
      </c>
      <c r="BF273" s="185">
        <f t="shared" si="239"/>
        <v>1</v>
      </c>
      <c r="BG273" s="186">
        <f t="shared" si="252"/>
        <v>1</v>
      </c>
      <c r="BH273" s="187">
        <f t="shared" si="212"/>
        <v>1</v>
      </c>
      <c r="BI273" s="187">
        <f t="shared" si="213"/>
        <v>1</v>
      </c>
      <c r="BJ273" s="187" t="str">
        <f t="shared" si="214"/>
        <v>Faible</v>
      </c>
      <c r="BK273" s="187">
        <f t="shared" si="215"/>
        <v>1</v>
      </c>
      <c r="BL273" s="187">
        <f t="shared" si="240"/>
        <v>1</v>
      </c>
      <c r="BM273" s="187">
        <f t="shared" si="241"/>
        <v>0.5</v>
      </c>
      <c r="BN273" s="187">
        <f t="shared" si="242"/>
        <v>1</v>
      </c>
      <c r="BO273" s="186">
        <f t="shared" si="253"/>
        <v>0.5</v>
      </c>
      <c r="BP273" s="188" t="str">
        <f t="shared" si="254"/>
        <v>RISQUE MINIME</v>
      </c>
      <c r="BQ273" s="182">
        <f t="shared" si="243"/>
        <v>0</v>
      </c>
      <c r="BR273" s="182">
        <f t="shared" si="244"/>
        <v>0</v>
      </c>
      <c r="BS273" s="182">
        <f t="shared" si="245"/>
        <v>0</v>
      </c>
      <c r="BT273" s="182">
        <f t="shared" si="246"/>
        <v>0</v>
      </c>
      <c r="BU273" s="182">
        <f t="shared" si="255"/>
        <v>0</v>
      </c>
      <c r="BV273" s="159" t="str">
        <f t="shared" si="259"/>
        <v>NON</v>
      </c>
      <c r="BW273" s="105"/>
      <c r="BX273" s="105"/>
      <c r="BY273" s="105"/>
      <c r="BZ273" s="105"/>
      <c r="CA273" s="105"/>
      <c r="CB273" s="105"/>
      <c r="CC273" s="105"/>
      <c r="CD273" s="105"/>
      <c r="CE273" s="105"/>
      <c r="CF273" s="105"/>
      <c r="CG273" s="105"/>
      <c r="CH273" s="105"/>
      <c r="CI273" s="105"/>
      <c r="CJ273" s="105"/>
      <c r="CK273" s="105"/>
      <c r="CL273" s="105"/>
      <c r="CM273" s="105"/>
      <c r="CN273" s="105"/>
      <c r="CO273" s="105"/>
      <c r="CP273" s="105"/>
      <c r="CQ273" s="105"/>
      <c r="CR273" s="105"/>
      <c r="CS273" s="105"/>
      <c r="CT273" s="105"/>
      <c r="CU273" s="105"/>
      <c r="CV273" s="105"/>
      <c r="CW273" s="105"/>
      <c r="CX273" s="105"/>
      <c r="CY273" s="105"/>
      <c r="CZ273" s="105"/>
      <c r="DA273" s="105"/>
      <c r="DB273" s="105"/>
      <c r="DC273" s="105"/>
      <c r="DD273" s="105"/>
      <c r="DE273" s="105"/>
      <c r="DF273" s="105"/>
      <c r="DG273" s="105"/>
      <c r="DH273" s="105"/>
      <c r="DI273" s="105"/>
      <c r="DJ273" s="105"/>
      <c r="DK273" s="105"/>
      <c r="DL273" s="105"/>
      <c r="DM273" s="105"/>
      <c r="DN273" s="105"/>
      <c r="DO273" s="105"/>
      <c r="DP273" s="105"/>
      <c r="DQ273" s="105"/>
      <c r="DR273" s="105"/>
      <c r="DS273" s="105"/>
      <c r="DT273" s="105"/>
      <c r="DU273" s="105"/>
      <c r="DV273" s="105"/>
      <c r="DW273" s="105"/>
      <c r="DX273" s="105"/>
      <c r="DY273" s="105"/>
      <c r="DZ273" s="105"/>
      <c r="EA273" s="105"/>
      <c r="EB273" s="105"/>
      <c r="EC273" s="105"/>
      <c r="ED273" s="105"/>
      <c r="EE273" s="105"/>
      <c r="EF273" s="105"/>
      <c r="EG273" s="105"/>
      <c r="EH273" s="105"/>
      <c r="EI273" s="105"/>
      <c r="EJ273" s="105"/>
      <c r="EK273" s="105"/>
      <c r="EL273" s="105"/>
      <c r="EM273" s="105"/>
      <c r="EN273" s="105"/>
      <c r="EO273" s="105"/>
      <c r="EP273" s="105"/>
      <c r="EQ273" s="105"/>
      <c r="ER273" s="105"/>
      <c r="ES273" s="105"/>
      <c r="ET273" s="105"/>
      <c r="EU273" s="105"/>
      <c r="EV273" s="105"/>
      <c r="EW273" s="105"/>
      <c r="EX273" s="105"/>
      <c r="EY273" s="105"/>
      <c r="EZ273" s="105"/>
      <c r="FA273" s="105"/>
      <c r="FB273" s="105"/>
      <c r="FC273" s="105"/>
      <c r="FD273" s="105"/>
      <c r="FE273" s="105"/>
      <c r="FF273" s="105"/>
      <c r="FG273" s="105"/>
      <c r="FH273" s="105"/>
      <c r="FI273" s="105"/>
      <c r="FJ273" s="105"/>
      <c r="FK273" s="105"/>
      <c r="FL273" s="105"/>
      <c r="FM273" s="105"/>
      <c r="FN273" s="105"/>
      <c r="FO273" s="105"/>
      <c r="FP273" s="105"/>
      <c r="FQ273" s="105"/>
      <c r="FR273" s="105"/>
      <c r="FS273" s="105"/>
      <c r="FT273" s="105"/>
      <c r="FU273" s="105"/>
      <c r="FV273" s="105"/>
      <c r="FW273" s="105"/>
      <c r="FX273" s="105"/>
      <c r="FY273" s="105"/>
      <c r="FZ273" s="105"/>
      <c r="GA273" s="105"/>
      <c r="GB273" s="105"/>
      <c r="GC273" s="105"/>
      <c r="GD273" s="105"/>
      <c r="GE273" s="105"/>
      <c r="GF273" s="105"/>
      <c r="GG273" s="105"/>
      <c r="GH273" s="105"/>
      <c r="GI273" s="105"/>
      <c r="GJ273" s="105"/>
      <c r="GK273" s="105"/>
      <c r="GL273" s="105"/>
      <c r="GM273" s="105"/>
      <c r="GN273" s="105"/>
      <c r="GO273" s="105"/>
      <c r="GP273" s="105"/>
      <c r="GQ273" s="105"/>
      <c r="GR273" s="105"/>
      <c r="GS273" s="105"/>
      <c r="GT273" s="105"/>
      <c r="GU273" s="105"/>
      <c r="GV273" s="105"/>
      <c r="GW273" s="105"/>
      <c r="GX273" s="105"/>
      <c r="GY273" s="105"/>
      <c r="GZ273" s="105"/>
      <c r="HA273" s="105"/>
      <c r="HB273" s="105"/>
      <c r="HC273" s="105"/>
      <c r="HD273" s="105"/>
      <c r="HE273" s="105"/>
      <c r="HF273" s="105"/>
      <c r="HG273" s="105"/>
      <c r="HH273" s="105"/>
      <c r="HI273" s="105"/>
      <c r="HJ273" s="105"/>
      <c r="HK273" s="105"/>
      <c r="HL273" s="105"/>
      <c r="HM273" s="105"/>
      <c r="HN273" s="105"/>
      <c r="HO273" s="105"/>
      <c r="HP273" s="105"/>
      <c r="HQ273" s="105"/>
      <c r="HR273" s="105"/>
      <c r="HS273" s="105"/>
      <c r="HT273" s="105"/>
      <c r="HU273" s="105"/>
      <c r="HV273" s="105"/>
      <c r="HW273" s="105"/>
      <c r="HX273" s="105"/>
      <c r="HY273" s="105"/>
      <c r="HZ273" s="105"/>
      <c r="IA273" s="105"/>
      <c r="IB273" s="105"/>
    </row>
    <row r="274" spans="1:236" s="116" customFormat="1" ht="26.55" customHeight="1" x14ac:dyDescent="0.25">
      <c r="A274" s="79">
        <v>268</v>
      </c>
      <c r="B274" s="113"/>
      <c r="C274" s="113"/>
      <c r="D274" s="114"/>
      <c r="E274" s="114"/>
      <c r="F274" s="115"/>
      <c r="G274" s="123" t="s">
        <v>77</v>
      </c>
      <c r="H274" s="123" t="s">
        <v>77</v>
      </c>
      <c r="I274" s="123" t="s">
        <v>77</v>
      </c>
      <c r="J274" s="123" t="s">
        <v>77</v>
      </c>
      <c r="K274" s="123" t="s">
        <v>9</v>
      </c>
      <c r="L274" s="116" t="s">
        <v>8</v>
      </c>
      <c r="M274" s="116" t="s">
        <v>8</v>
      </c>
      <c r="N274" s="116" t="s">
        <v>8</v>
      </c>
      <c r="O274" s="116" t="s">
        <v>8</v>
      </c>
      <c r="P274" s="131" t="s">
        <v>77</v>
      </c>
      <c r="Q274" s="124" t="s">
        <v>35</v>
      </c>
      <c r="R274" s="174">
        <v>0</v>
      </c>
      <c r="S274" s="175" t="s">
        <v>59</v>
      </c>
      <c r="T274" s="175" t="s">
        <v>271</v>
      </c>
      <c r="U274" s="176" t="str">
        <f t="shared" si="208"/>
        <v>&lt; 30 mn</v>
      </c>
      <c r="V274" s="177" t="s">
        <v>32</v>
      </c>
      <c r="W274" s="178" t="s">
        <v>112</v>
      </c>
      <c r="X274" s="179">
        <f t="shared" si="217"/>
        <v>0</v>
      </c>
      <c r="Y274" s="179">
        <f t="shared" si="218"/>
        <v>0</v>
      </c>
      <c r="Z274" s="179">
        <f t="shared" si="219"/>
        <v>0</v>
      </c>
      <c r="AA274" s="179">
        <f t="shared" si="220"/>
        <v>0</v>
      </c>
      <c r="AB274" s="179">
        <f t="shared" si="221"/>
        <v>0</v>
      </c>
      <c r="AC274" s="179">
        <f t="shared" si="222"/>
        <v>0</v>
      </c>
      <c r="AD274" s="179">
        <f t="shared" si="223"/>
        <v>0</v>
      </c>
      <c r="AE274" s="179">
        <f t="shared" si="224"/>
        <v>0</v>
      </c>
      <c r="AF274" s="179">
        <f t="shared" si="225"/>
        <v>0</v>
      </c>
      <c r="AG274" s="179">
        <f t="shared" si="226"/>
        <v>0</v>
      </c>
      <c r="AH274" s="179">
        <f t="shared" si="227"/>
        <v>0</v>
      </c>
      <c r="AI274" s="179">
        <f t="shared" si="228"/>
        <v>0</v>
      </c>
      <c r="AJ274" s="180">
        <f t="shared" si="247"/>
        <v>0</v>
      </c>
      <c r="AK274" s="180">
        <f t="shared" si="248"/>
        <v>0</v>
      </c>
      <c r="AL274" s="180" t="str">
        <f t="shared" si="249"/>
        <v>0</v>
      </c>
      <c r="AM274" s="180" t="str">
        <f t="shared" si="256"/>
        <v>0</v>
      </c>
      <c r="AN274" s="180" t="str">
        <f t="shared" si="257"/>
        <v>0</v>
      </c>
      <c r="AO274" s="181" t="str">
        <f t="shared" si="250"/>
        <v>NON</v>
      </c>
      <c r="AP274" s="181" t="str">
        <f t="shared" si="216"/>
        <v>NON</v>
      </c>
      <c r="AQ274" s="181" t="str">
        <f t="shared" si="258"/>
        <v>NON</v>
      </c>
      <c r="AR274" s="181" t="str">
        <f t="shared" si="229"/>
        <v>NON</v>
      </c>
      <c r="AS274" s="182">
        <f t="shared" si="230"/>
        <v>0</v>
      </c>
      <c r="AT274" s="182">
        <f t="shared" si="231"/>
        <v>0</v>
      </c>
      <c r="AU274" s="182">
        <f t="shared" si="232"/>
        <v>0</v>
      </c>
      <c r="AV274" s="182">
        <f t="shared" si="233"/>
        <v>0</v>
      </c>
      <c r="AW274" s="182">
        <f t="shared" si="234"/>
        <v>1</v>
      </c>
      <c r="AX274" s="182">
        <f t="shared" si="235"/>
        <v>1</v>
      </c>
      <c r="AY274" s="182">
        <f t="shared" si="236"/>
        <v>1</v>
      </c>
      <c r="AZ274" s="182">
        <f t="shared" si="237"/>
        <v>1</v>
      </c>
      <c r="BA274" s="182">
        <f t="shared" si="238"/>
        <v>1</v>
      </c>
      <c r="BB274" s="183">
        <f t="shared" si="251"/>
        <v>0</v>
      </c>
      <c r="BC274" s="184">
        <f t="shared" si="209"/>
        <v>11</v>
      </c>
      <c r="BD274" s="184">
        <f t="shared" si="210"/>
        <v>11</v>
      </c>
      <c r="BE274" s="185">
        <f t="shared" si="211"/>
        <v>1</v>
      </c>
      <c r="BF274" s="185">
        <f t="shared" si="239"/>
        <v>1</v>
      </c>
      <c r="BG274" s="186">
        <f t="shared" si="252"/>
        <v>1</v>
      </c>
      <c r="BH274" s="187">
        <f t="shared" si="212"/>
        <v>1</v>
      </c>
      <c r="BI274" s="187">
        <f t="shared" si="213"/>
        <v>1</v>
      </c>
      <c r="BJ274" s="187" t="str">
        <f t="shared" si="214"/>
        <v>Faible</v>
      </c>
      <c r="BK274" s="187">
        <f t="shared" si="215"/>
        <v>1</v>
      </c>
      <c r="BL274" s="187">
        <f t="shared" si="240"/>
        <v>1</v>
      </c>
      <c r="BM274" s="187">
        <f t="shared" si="241"/>
        <v>0.5</v>
      </c>
      <c r="BN274" s="187">
        <f t="shared" si="242"/>
        <v>1</v>
      </c>
      <c r="BO274" s="186">
        <f t="shared" si="253"/>
        <v>0.5</v>
      </c>
      <c r="BP274" s="188" t="str">
        <f t="shared" si="254"/>
        <v>RISQUE MINIME</v>
      </c>
      <c r="BQ274" s="182">
        <f t="shared" si="243"/>
        <v>0</v>
      </c>
      <c r="BR274" s="182">
        <f t="shared" si="244"/>
        <v>0</v>
      </c>
      <c r="BS274" s="182">
        <f t="shared" si="245"/>
        <v>0</v>
      </c>
      <c r="BT274" s="182">
        <f t="shared" si="246"/>
        <v>0</v>
      </c>
      <c r="BU274" s="182">
        <f t="shared" si="255"/>
        <v>0</v>
      </c>
      <c r="BV274" s="159" t="str">
        <f t="shared" si="259"/>
        <v>NON</v>
      </c>
      <c r="BW274" s="105"/>
      <c r="BX274" s="105"/>
      <c r="BY274" s="105"/>
      <c r="BZ274" s="105"/>
      <c r="CA274" s="105"/>
      <c r="CB274" s="105"/>
      <c r="CC274" s="105"/>
      <c r="CD274" s="105"/>
      <c r="CE274" s="105"/>
      <c r="CF274" s="105"/>
      <c r="CG274" s="105"/>
      <c r="CH274" s="105"/>
      <c r="CI274" s="105"/>
      <c r="CJ274" s="105"/>
      <c r="CK274" s="105"/>
      <c r="CL274" s="105"/>
      <c r="CM274" s="105"/>
      <c r="CN274" s="105"/>
      <c r="CO274" s="105"/>
      <c r="CP274" s="105"/>
      <c r="CQ274" s="105"/>
      <c r="CR274" s="105"/>
      <c r="CS274" s="105"/>
      <c r="CT274" s="105"/>
      <c r="CU274" s="105"/>
      <c r="CV274" s="105"/>
      <c r="CW274" s="105"/>
      <c r="CX274" s="105"/>
      <c r="CY274" s="105"/>
      <c r="CZ274" s="105"/>
      <c r="DA274" s="105"/>
      <c r="DB274" s="105"/>
      <c r="DC274" s="105"/>
      <c r="DD274" s="105"/>
      <c r="DE274" s="105"/>
      <c r="DF274" s="105"/>
      <c r="DG274" s="105"/>
      <c r="DH274" s="105"/>
      <c r="DI274" s="105"/>
      <c r="DJ274" s="105"/>
      <c r="DK274" s="105"/>
      <c r="DL274" s="105"/>
      <c r="DM274" s="105"/>
      <c r="DN274" s="105"/>
      <c r="DO274" s="105"/>
      <c r="DP274" s="105"/>
      <c r="DQ274" s="105"/>
      <c r="DR274" s="105"/>
      <c r="DS274" s="105"/>
      <c r="DT274" s="105"/>
      <c r="DU274" s="105"/>
      <c r="DV274" s="105"/>
      <c r="DW274" s="105"/>
      <c r="DX274" s="105"/>
      <c r="DY274" s="105"/>
      <c r="DZ274" s="105"/>
      <c r="EA274" s="105"/>
      <c r="EB274" s="105"/>
      <c r="EC274" s="105"/>
      <c r="ED274" s="105"/>
      <c r="EE274" s="105"/>
      <c r="EF274" s="105"/>
      <c r="EG274" s="105"/>
      <c r="EH274" s="105"/>
      <c r="EI274" s="105"/>
      <c r="EJ274" s="105"/>
      <c r="EK274" s="105"/>
      <c r="EL274" s="105"/>
      <c r="EM274" s="105"/>
      <c r="EN274" s="105"/>
      <c r="EO274" s="105"/>
      <c r="EP274" s="105"/>
      <c r="EQ274" s="105"/>
      <c r="ER274" s="105"/>
      <c r="ES274" s="105"/>
      <c r="ET274" s="105"/>
      <c r="EU274" s="105"/>
      <c r="EV274" s="105"/>
      <c r="EW274" s="105"/>
      <c r="EX274" s="105"/>
      <c r="EY274" s="105"/>
      <c r="EZ274" s="105"/>
      <c r="FA274" s="105"/>
      <c r="FB274" s="105"/>
      <c r="FC274" s="105"/>
      <c r="FD274" s="105"/>
      <c r="FE274" s="105"/>
      <c r="FF274" s="105"/>
      <c r="FG274" s="105"/>
      <c r="FH274" s="105"/>
      <c r="FI274" s="105"/>
      <c r="FJ274" s="105"/>
      <c r="FK274" s="105"/>
      <c r="FL274" s="105"/>
      <c r="FM274" s="105"/>
      <c r="FN274" s="105"/>
      <c r="FO274" s="105"/>
      <c r="FP274" s="105"/>
      <c r="FQ274" s="105"/>
      <c r="FR274" s="105"/>
      <c r="FS274" s="105"/>
      <c r="FT274" s="105"/>
      <c r="FU274" s="105"/>
      <c r="FV274" s="105"/>
      <c r="FW274" s="105"/>
      <c r="FX274" s="105"/>
      <c r="FY274" s="105"/>
      <c r="FZ274" s="105"/>
      <c r="GA274" s="105"/>
      <c r="GB274" s="105"/>
      <c r="GC274" s="105"/>
      <c r="GD274" s="105"/>
      <c r="GE274" s="105"/>
      <c r="GF274" s="105"/>
      <c r="GG274" s="105"/>
      <c r="GH274" s="105"/>
      <c r="GI274" s="105"/>
      <c r="GJ274" s="105"/>
      <c r="GK274" s="105"/>
      <c r="GL274" s="105"/>
      <c r="GM274" s="105"/>
      <c r="GN274" s="105"/>
      <c r="GO274" s="105"/>
      <c r="GP274" s="105"/>
      <c r="GQ274" s="105"/>
      <c r="GR274" s="105"/>
      <c r="GS274" s="105"/>
      <c r="GT274" s="105"/>
      <c r="GU274" s="105"/>
      <c r="GV274" s="105"/>
      <c r="GW274" s="105"/>
      <c r="GX274" s="105"/>
      <c r="GY274" s="105"/>
      <c r="GZ274" s="105"/>
      <c r="HA274" s="105"/>
      <c r="HB274" s="105"/>
      <c r="HC274" s="105"/>
      <c r="HD274" s="105"/>
      <c r="HE274" s="105"/>
      <c r="HF274" s="105"/>
      <c r="HG274" s="105"/>
      <c r="HH274" s="105"/>
      <c r="HI274" s="105"/>
      <c r="HJ274" s="105"/>
      <c r="HK274" s="105"/>
      <c r="HL274" s="105"/>
      <c r="HM274" s="105"/>
      <c r="HN274" s="105"/>
      <c r="HO274" s="105"/>
      <c r="HP274" s="105"/>
      <c r="HQ274" s="105"/>
      <c r="HR274" s="105"/>
      <c r="HS274" s="105"/>
      <c r="HT274" s="105"/>
      <c r="HU274" s="105"/>
      <c r="HV274" s="105"/>
      <c r="HW274" s="105"/>
      <c r="HX274" s="105"/>
      <c r="HY274" s="105"/>
      <c r="HZ274" s="105"/>
      <c r="IA274" s="105"/>
      <c r="IB274" s="105"/>
    </row>
    <row r="275" spans="1:236" s="116" customFormat="1" ht="26.55" customHeight="1" x14ac:dyDescent="0.25">
      <c r="A275" s="79">
        <v>269</v>
      </c>
      <c r="B275" s="113"/>
      <c r="C275" s="113"/>
      <c r="D275" s="114"/>
      <c r="E275" s="114"/>
      <c r="F275" s="115"/>
      <c r="G275" s="123" t="s">
        <v>77</v>
      </c>
      <c r="H275" s="123" t="s">
        <v>77</v>
      </c>
      <c r="I275" s="123" t="s">
        <v>77</v>
      </c>
      <c r="J275" s="123" t="s">
        <v>77</v>
      </c>
      <c r="K275" s="123" t="s">
        <v>9</v>
      </c>
      <c r="L275" s="116" t="s">
        <v>8</v>
      </c>
      <c r="M275" s="116" t="s">
        <v>8</v>
      </c>
      <c r="N275" s="116" t="s">
        <v>8</v>
      </c>
      <c r="O275" s="116" t="s">
        <v>8</v>
      </c>
      <c r="P275" s="131" t="s">
        <v>77</v>
      </c>
      <c r="Q275" s="124" t="s">
        <v>35</v>
      </c>
      <c r="R275" s="174">
        <v>0</v>
      </c>
      <c r="S275" s="175" t="s">
        <v>59</v>
      </c>
      <c r="T275" s="175" t="s">
        <v>271</v>
      </c>
      <c r="U275" s="176" t="str">
        <f t="shared" si="208"/>
        <v>&lt; 30 mn</v>
      </c>
      <c r="V275" s="177" t="s">
        <v>32</v>
      </c>
      <c r="W275" s="178" t="s">
        <v>112</v>
      </c>
      <c r="X275" s="179">
        <f t="shared" si="217"/>
        <v>0</v>
      </c>
      <c r="Y275" s="179">
        <f t="shared" si="218"/>
        <v>0</v>
      </c>
      <c r="Z275" s="179">
        <f t="shared" si="219"/>
        <v>0</v>
      </c>
      <c r="AA275" s="179">
        <f t="shared" si="220"/>
        <v>0</v>
      </c>
      <c r="AB275" s="179">
        <f t="shared" si="221"/>
        <v>0</v>
      </c>
      <c r="AC275" s="179">
        <f t="shared" si="222"/>
        <v>0</v>
      </c>
      <c r="AD275" s="179">
        <f t="shared" si="223"/>
        <v>0</v>
      </c>
      <c r="AE275" s="179">
        <f t="shared" si="224"/>
        <v>0</v>
      </c>
      <c r="AF275" s="179">
        <f t="shared" si="225"/>
        <v>0</v>
      </c>
      <c r="AG275" s="179">
        <f t="shared" si="226"/>
        <v>0</v>
      </c>
      <c r="AH275" s="179">
        <f t="shared" si="227"/>
        <v>0</v>
      </c>
      <c r="AI275" s="179">
        <f t="shared" si="228"/>
        <v>0</v>
      </c>
      <c r="AJ275" s="180">
        <f t="shared" si="247"/>
        <v>0</v>
      </c>
      <c r="AK275" s="180">
        <f t="shared" si="248"/>
        <v>0</v>
      </c>
      <c r="AL275" s="180" t="str">
        <f t="shared" si="249"/>
        <v>0</v>
      </c>
      <c r="AM275" s="180" t="str">
        <f t="shared" si="256"/>
        <v>0</v>
      </c>
      <c r="AN275" s="180" t="str">
        <f t="shared" si="257"/>
        <v>0</v>
      </c>
      <c r="AO275" s="181" t="str">
        <f t="shared" si="250"/>
        <v>NON</v>
      </c>
      <c r="AP275" s="181" t="str">
        <f t="shared" si="216"/>
        <v>NON</v>
      </c>
      <c r="AQ275" s="181" t="str">
        <f t="shared" si="258"/>
        <v>NON</v>
      </c>
      <c r="AR275" s="181" t="str">
        <f t="shared" si="229"/>
        <v>NON</v>
      </c>
      <c r="AS275" s="182">
        <f t="shared" si="230"/>
        <v>0</v>
      </c>
      <c r="AT275" s="182">
        <f t="shared" si="231"/>
        <v>0</v>
      </c>
      <c r="AU275" s="182">
        <f t="shared" si="232"/>
        <v>0</v>
      </c>
      <c r="AV275" s="182">
        <f t="shared" si="233"/>
        <v>0</v>
      </c>
      <c r="AW275" s="182">
        <f t="shared" si="234"/>
        <v>1</v>
      </c>
      <c r="AX275" s="182">
        <f t="shared" si="235"/>
        <v>1</v>
      </c>
      <c r="AY275" s="182">
        <f t="shared" si="236"/>
        <v>1</v>
      </c>
      <c r="AZ275" s="182">
        <f t="shared" si="237"/>
        <v>1</v>
      </c>
      <c r="BA275" s="182">
        <f t="shared" si="238"/>
        <v>1</v>
      </c>
      <c r="BB275" s="183">
        <f t="shared" si="251"/>
        <v>0</v>
      </c>
      <c r="BC275" s="184">
        <f t="shared" si="209"/>
        <v>11</v>
      </c>
      <c r="BD275" s="184">
        <f t="shared" si="210"/>
        <v>11</v>
      </c>
      <c r="BE275" s="185">
        <f t="shared" si="211"/>
        <v>1</v>
      </c>
      <c r="BF275" s="185">
        <f t="shared" si="239"/>
        <v>1</v>
      </c>
      <c r="BG275" s="186">
        <f t="shared" si="252"/>
        <v>1</v>
      </c>
      <c r="BH275" s="187">
        <f t="shared" si="212"/>
        <v>1</v>
      </c>
      <c r="BI275" s="187">
        <f t="shared" si="213"/>
        <v>1</v>
      </c>
      <c r="BJ275" s="187" t="str">
        <f t="shared" si="214"/>
        <v>Faible</v>
      </c>
      <c r="BK275" s="187">
        <f t="shared" si="215"/>
        <v>1</v>
      </c>
      <c r="BL275" s="187">
        <f t="shared" si="240"/>
        <v>1</v>
      </c>
      <c r="BM275" s="187">
        <f t="shared" si="241"/>
        <v>0.5</v>
      </c>
      <c r="BN275" s="187">
        <f t="shared" si="242"/>
        <v>1</v>
      </c>
      <c r="BO275" s="186">
        <f t="shared" si="253"/>
        <v>0.5</v>
      </c>
      <c r="BP275" s="188" t="str">
        <f t="shared" si="254"/>
        <v>RISQUE MINIME</v>
      </c>
      <c r="BQ275" s="182">
        <f t="shared" si="243"/>
        <v>0</v>
      </c>
      <c r="BR275" s="182">
        <f t="shared" si="244"/>
        <v>0</v>
      </c>
      <c r="BS275" s="182">
        <f t="shared" si="245"/>
        <v>0</v>
      </c>
      <c r="BT275" s="182">
        <f t="shared" si="246"/>
        <v>0</v>
      </c>
      <c r="BU275" s="182">
        <f t="shared" si="255"/>
        <v>0</v>
      </c>
      <c r="BV275" s="159" t="str">
        <f t="shared" si="259"/>
        <v>NON</v>
      </c>
      <c r="BW275" s="105"/>
      <c r="BX275" s="105"/>
      <c r="BY275" s="105"/>
      <c r="BZ275" s="105"/>
      <c r="CA275" s="105"/>
      <c r="CB275" s="105"/>
      <c r="CC275" s="105"/>
      <c r="CD275" s="105"/>
      <c r="CE275" s="105"/>
      <c r="CF275" s="105"/>
      <c r="CG275" s="105"/>
      <c r="CH275" s="105"/>
      <c r="CI275" s="105"/>
      <c r="CJ275" s="105"/>
      <c r="CK275" s="105"/>
      <c r="CL275" s="105"/>
      <c r="CM275" s="105"/>
      <c r="CN275" s="105"/>
      <c r="CO275" s="105"/>
      <c r="CP275" s="105"/>
      <c r="CQ275" s="105"/>
      <c r="CR275" s="105"/>
      <c r="CS275" s="105"/>
      <c r="CT275" s="105"/>
      <c r="CU275" s="105"/>
      <c r="CV275" s="105"/>
      <c r="CW275" s="105"/>
      <c r="CX275" s="105"/>
      <c r="CY275" s="105"/>
      <c r="CZ275" s="105"/>
      <c r="DA275" s="105"/>
      <c r="DB275" s="105"/>
      <c r="DC275" s="105"/>
      <c r="DD275" s="105"/>
      <c r="DE275" s="105"/>
      <c r="DF275" s="105"/>
      <c r="DG275" s="105"/>
      <c r="DH275" s="105"/>
      <c r="DI275" s="105"/>
      <c r="DJ275" s="105"/>
      <c r="DK275" s="105"/>
      <c r="DL275" s="105"/>
      <c r="DM275" s="105"/>
      <c r="DN275" s="105"/>
      <c r="DO275" s="105"/>
      <c r="DP275" s="105"/>
      <c r="DQ275" s="105"/>
      <c r="DR275" s="105"/>
      <c r="DS275" s="105"/>
      <c r="DT275" s="105"/>
      <c r="DU275" s="105"/>
      <c r="DV275" s="105"/>
      <c r="DW275" s="105"/>
      <c r="DX275" s="105"/>
      <c r="DY275" s="105"/>
      <c r="DZ275" s="105"/>
      <c r="EA275" s="105"/>
      <c r="EB275" s="105"/>
      <c r="EC275" s="105"/>
      <c r="ED275" s="105"/>
      <c r="EE275" s="105"/>
      <c r="EF275" s="105"/>
      <c r="EG275" s="105"/>
      <c r="EH275" s="105"/>
      <c r="EI275" s="105"/>
      <c r="EJ275" s="105"/>
      <c r="EK275" s="105"/>
      <c r="EL275" s="105"/>
      <c r="EM275" s="105"/>
      <c r="EN275" s="105"/>
      <c r="EO275" s="105"/>
      <c r="EP275" s="105"/>
      <c r="EQ275" s="105"/>
      <c r="ER275" s="105"/>
      <c r="ES275" s="105"/>
      <c r="ET275" s="105"/>
      <c r="EU275" s="105"/>
      <c r="EV275" s="105"/>
      <c r="EW275" s="105"/>
      <c r="EX275" s="105"/>
      <c r="EY275" s="105"/>
      <c r="EZ275" s="105"/>
      <c r="FA275" s="105"/>
      <c r="FB275" s="105"/>
      <c r="FC275" s="105"/>
      <c r="FD275" s="105"/>
      <c r="FE275" s="105"/>
      <c r="FF275" s="105"/>
      <c r="FG275" s="105"/>
      <c r="FH275" s="105"/>
      <c r="FI275" s="105"/>
      <c r="FJ275" s="105"/>
      <c r="FK275" s="105"/>
      <c r="FL275" s="105"/>
      <c r="FM275" s="105"/>
      <c r="FN275" s="105"/>
      <c r="FO275" s="105"/>
      <c r="FP275" s="105"/>
      <c r="FQ275" s="105"/>
      <c r="FR275" s="105"/>
      <c r="FS275" s="105"/>
      <c r="FT275" s="105"/>
      <c r="FU275" s="105"/>
      <c r="FV275" s="105"/>
      <c r="FW275" s="105"/>
      <c r="FX275" s="105"/>
      <c r="FY275" s="105"/>
      <c r="FZ275" s="105"/>
      <c r="GA275" s="105"/>
      <c r="GB275" s="105"/>
      <c r="GC275" s="105"/>
      <c r="GD275" s="105"/>
      <c r="GE275" s="105"/>
      <c r="GF275" s="105"/>
      <c r="GG275" s="105"/>
      <c r="GH275" s="105"/>
      <c r="GI275" s="105"/>
      <c r="GJ275" s="105"/>
      <c r="GK275" s="105"/>
      <c r="GL275" s="105"/>
      <c r="GM275" s="105"/>
      <c r="GN275" s="105"/>
      <c r="GO275" s="105"/>
      <c r="GP275" s="105"/>
      <c r="GQ275" s="105"/>
      <c r="GR275" s="105"/>
      <c r="GS275" s="105"/>
      <c r="GT275" s="105"/>
      <c r="GU275" s="105"/>
      <c r="GV275" s="105"/>
      <c r="GW275" s="105"/>
      <c r="GX275" s="105"/>
      <c r="GY275" s="105"/>
      <c r="GZ275" s="105"/>
      <c r="HA275" s="105"/>
      <c r="HB275" s="105"/>
      <c r="HC275" s="105"/>
      <c r="HD275" s="105"/>
      <c r="HE275" s="105"/>
      <c r="HF275" s="105"/>
      <c r="HG275" s="105"/>
      <c r="HH275" s="105"/>
      <c r="HI275" s="105"/>
      <c r="HJ275" s="105"/>
      <c r="HK275" s="105"/>
      <c r="HL275" s="105"/>
      <c r="HM275" s="105"/>
      <c r="HN275" s="105"/>
      <c r="HO275" s="105"/>
      <c r="HP275" s="105"/>
      <c r="HQ275" s="105"/>
      <c r="HR275" s="105"/>
      <c r="HS275" s="105"/>
      <c r="HT275" s="105"/>
      <c r="HU275" s="105"/>
      <c r="HV275" s="105"/>
      <c r="HW275" s="105"/>
      <c r="HX275" s="105"/>
      <c r="HY275" s="105"/>
      <c r="HZ275" s="105"/>
      <c r="IA275" s="105"/>
      <c r="IB275" s="105"/>
    </row>
    <row r="276" spans="1:236" s="116" customFormat="1" ht="26.55" customHeight="1" x14ac:dyDescent="0.25">
      <c r="A276" s="79">
        <v>270</v>
      </c>
      <c r="B276" s="113"/>
      <c r="C276" s="113"/>
      <c r="D276" s="114"/>
      <c r="E276" s="114"/>
      <c r="F276" s="115"/>
      <c r="G276" s="123" t="s">
        <v>77</v>
      </c>
      <c r="H276" s="123" t="s">
        <v>77</v>
      </c>
      <c r="I276" s="123" t="s">
        <v>77</v>
      </c>
      <c r="J276" s="123" t="s">
        <v>77</v>
      </c>
      <c r="K276" s="123" t="s">
        <v>9</v>
      </c>
      <c r="L276" s="116" t="s">
        <v>8</v>
      </c>
      <c r="M276" s="116" t="s">
        <v>8</v>
      </c>
      <c r="N276" s="116" t="s">
        <v>8</v>
      </c>
      <c r="O276" s="116" t="s">
        <v>8</v>
      </c>
      <c r="P276" s="131" t="s">
        <v>77</v>
      </c>
      <c r="Q276" s="124" t="s">
        <v>35</v>
      </c>
      <c r="R276" s="174">
        <v>0</v>
      </c>
      <c r="S276" s="175" t="s">
        <v>59</v>
      </c>
      <c r="T276" s="175" t="s">
        <v>271</v>
      </c>
      <c r="U276" s="176" t="str">
        <f t="shared" si="208"/>
        <v>&lt; 30 mn</v>
      </c>
      <c r="V276" s="177" t="s">
        <v>32</v>
      </c>
      <c r="W276" s="178" t="s">
        <v>112</v>
      </c>
      <c r="X276" s="179">
        <f t="shared" si="217"/>
        <v>0</v>
      </c>
      <c r="Y276" s="179">
        <f t="shared" si="218"/>
        <v>0</v>
      </c>
      <c r="Z276" s="179">
        <f t="shared" si="219"/>
        <v>0</v>
      </c>
      <c r="AA276" s="179">
        <f t="shared" si="220"/>
        <v>0</v>
      </c>
      <c r="AB276" s="179">
        <f t="shared" si="221"/>
        <v>0</v>
      </c>
      <c r="AC276" s="179">
        <f t="shared" si="222"/>
        <v>0</v>
      </c>
      <c r="AD276" s="179">
        <f t="shared" si="223"/>
        <v>0</v>
      </c>
      <c r="AE276" s="179">
        <f t="shared" si="224"/>
        <v>0</v>
      </c>
      <c r="AF276" s="179">
        <f t="shared" si="225"/>
        <v>0</v>
      </c>
      <c r="AG276" s="179">
        <f t="shared" si="226"/>
        <v>0</v>
      </c>
      <c r="AH276" s="179">
        <f t="shared" si="227"/>
        <v>0</v>
      </c>
      <c r="AI276" s="179">
        <f t="shared" si="228"/>
        <v>0</v>
      </c>
      <c r="AJ276" s="180">
        <f t="shared" si="247"/>
        <v>0</v>
      </c>
      <c r="AK276" s="180">
        <f t="shared" si="248"/>
        <v>0</v>
      </c>
      <c r="AL276" s="180" t="str">
        <f t="shared" si="249"/>
        <v>0</v>
      </c>
      <c r="AM276" s="180" t="str">
        <f t="shared" si="256"/>
        <v>0</v>
      </c>
      <c r="AN276" s="180" t="str">
        <f t="shared" si="257"/>
        <v>0</v>
      </c>
      <c r="AO276" s="181" t="str">
        <f t="shared" si="250"/>
        <v>NON</v>
      </c>
      <c r="AP276" s="181" t="str">
        <f t="shared" si="216"/>
        <v>NON</v>
      </c>
      <c r="AQ276" s="181" t="str">
        <f t="shared" si="258"/>
        <v>NON</v>
      </c>
      <c r="AR276" s="181" t="str">
        <f t="shared" si="229"/>
        <v>NON</v>
      </c>
      <c r="AS276" s="182">
        <f t="shared" si="230"/>
        <v>0</v>
      </c>
      <c r="AT276" s="182">
        <f t="shared" si="231"/>
        <v>0</v>
      </c>
      <c r="AU276" s="182">
        <f t="shared" si="232"/>
        <v>0</v>
      </c>
      <c r="AV276" s="182">
        <f t="shared" si="233"/>
        <v>0</v>
      </c>
      <c r="AW276" s="182">
        <f t="shared" si="234"/>
        <v>1</v>
      </c>
      <c r="AX276" s="182">
        <f t="shared" si="235"/>
        <v>1</v>
      </c>
      <c r="AY276" s="182">
        <f t="shared" si="236"/>
        <v>1</v>
      </c>
      <c r="AZ276" s="182">
        <f t="shared" si="237"/>
        <v>1</v>
      </c>
      <c r="BA276" s="182">
        <f t="shared" si="238"/>
        <v>1</v>
      </c>
      <c r="BB276" s="183">
        <f t="shared" si="251"/>
        <v>0</v>
      </c>
      <c r="BC276" s="184">
        <f t="shared" si="209"/>
        <v>11</v>
      </c>
      <c r="BD276" s="184">
        <f t="shared" si="210"/>
        <v>11</v>
      </c>
      <c r="BE276" s="185">
        <f t="shared" si="211"/>
        <v>1</v>
      </c>
      <c r="BF276" s="185">
        <f t="shared" si="239"/>
        <v>1</v>
      </c>
      <c r="BG276" s="186">
        <f t="shared" si="252"/>
        <v>1</v>
      </c>
      <c r="BH276" s="187">
        <f t="shared" si="212"/>
        <v>1</v>
      </c>
      <c r="BI276" s="187">
        <f t="shared" si="213"/>
        <v>1</v>
      </c>
      <c r="BJ276" s="187" t="str">
        <f t="shared" si="214"/>
        <v>Faible</v>
      </c>
      <c r="BK276" s="187">
        <f t="shared" si="215"/>
        <v>1</v>
      </c>
      <c r="BL276" s="187">
        <f t="shared" si="240"/>
        <v>1</v>
      </c>
      <c r="BM276" s="187">
        <f t="shared" si="241"/>
        <v>0.5</v>
      </c>
      <c r="BN276" s="187">
        <f t="shared" si="242"/>
        <v>1</v>
      </c>
      <c r="BO276" s="186">
        <f t="shared" si="253"/>
        <v>0.5</v>
      </c>
      <c r="BP276" s="188" t="str">
        <f t="shared" si="254"/>
        <v>RISQUE MINIME</v>
      </c>
      <c r="BQ276" s="182">
        <f t="shared" si="243"/>
        <v>0</v>
      </c>
      <c r="BR276" s="182">
        <f t="shared" si="244"/>
        <v>0</v>
      </c>
      <c r="BS276" s="182">
        <f t="shared" si="245"/>
        <v>0</v>
      </c>
      <c r="BT276" s="182">
        <f t="shared" si="246"/>
        <v>0</v>
      </c>
      <c r="BU276" s="182">
        <f t="shared" si="255"/>
        <v>0</v>
      </c>
      <c r="BV276" s="159" t="str">
        <f t="shared" si="259"/>
        <v>NON</v>
      </c>
      <c r="BW276" s="105"/>
      <c r="BX276" s="105"/>
      <c r="BY276" s="105"/>
      <c r="BZ276" s="105"/>
      <c r="CA276" s="105"/>
      <c r="CB276" s="105"/>
      <c r="CC276" s="105"/>
      <c r="CD276" s="105"/>
      <c r="CE276" s="105"/>
      <c r="CF276" s="105"/>
      <c r="CG276" s="105"/>
      <c r="CH276" s="105"/>
      <c r="CI276" s="105"/>
      <c r="CJ276" s="105"/>
      <c r="CK276" s="105"/>
      <c r="CL276" s="105"/>
      <c r="CM276" s="105"/>
      <c r="CN276" s="105"/>
      <c r="CO276" s="105"/>
      <c r="CP276" s="105"/>
      <c r="CQ276" s="105"/>
      <c r="CR276" s="105"/>
      <c r="CS276" s="105"/>
      <c r="CT276" s="105"/>
      <c r="CU276" s="105"/>
      <c r="CV276" s="105"/>
      <c r="CW276" s="105"/>
      <c r="CX276" s="105"/>
      <c r="CY276" s="105"/>
      <c r="CZ276" s="105"/>
      <c r="DA276" s="105"/>
      <c r="DB276" s="105"/>
      <c r="DC276" s="105"/>
      <c r="DD276" s="105"/>
      <c r="DE276" s="105"/>
      <c r="DF276" s="105"/>
      <c r="DG276" s="105"/>
      <c r="DH276" s="105"/>
      <c r="DI276" s="105"/>
      <c r="DJ276" s="105"/>
      <c r="DK276" s="105"/>
      <c r="DL276" s="105"/>
      <c r="DM276" s="105"/>
      <c r="DN276" s="105"/>
      <c r="DO276" s="105"/>
      <c r="DP276" s="105"/>
      <c r="DQ276" s="105"/>
      <c r="DR276" s="105"/>
      <c r="DS276" s="105"/>
      <c r="DT276" s="105"/>
      <c r="DU276" s="105"/>
      <c r="DV276" s="105"/>
      <c r="DW276" s="105"/>
      <c r="DX276" s="105"/>
      <c r="DY276" s="105"/>
      <c r="DZ276" s="105"/>
      <c r="EA276" s="105"/>
      <c r="EB276" s="105"/>
      <c r="EC276" s="105"/>
      <c r="ED276" s="105"/>
      <c r="EE276" s="105"/>
      <c r="EF276" s="105"/>
      <c r="EG276" s="105"/>
      <c r="EH276" s="105"/>
      <c r="EI276" s="105"/>
      <c r="EJ276" s="105"/>
      <c r="EK276" s="105"/>
      <c r="EL276" s="105"/>
      <c r="EM276" s="105"/>
      <c r="EN276" s="105"/>
      <c r="EO276" s="105"/>
      <c r="EP276" s="105"/>
      <c r="EQ276" s="105"/>
      <c r="ER276" s="105"/>
      <c r="ES276" s="105"/>
      <c r="ET276" s="105"/>
      <c r="EU276" s="105"/>
      <c r="EV276" s="105"/>
      <c r="EW276" s="105"/>
      <c r="EX276" s="105"/>
      <c r="EY276" s="105"/>
      <c r="EZ276" s="105"/>
      <c r="FA276" s="105"/>
      <c r="FB276" s="105"/>
      <c r="FC276" s="105"/>
      <c r="FD276" s="105"/>
      <c r="FE276" s="105"/>
      <c r="FF276" s="105"/>
      <c r="FG276" s="105"/>
      <c r="FH276" s="105"/>
      <c r="FI276" s="105"/>
      <c r="FJ276" s="105"/>
      <c r="FK276" s="105"/>
      <c r="FL276" s="105"/>
      <c r="FM276" s="105"/>
      <c r="FN276" s="105"/>
      <c r="FO276" s="105"/>
      <c r="FP276" s="105"/>
      <c r="FQ276" s="105"/>
      <c r="FR276" s="105"/>
      <c r="FS276" s="105"/>
      <c r="FT276" s="105"/>
      <c r="FU276" s="105"/>
      <c r="FV276" s="105"/>
      <c r="FW276" s="105"/>
      <c r="FX276" s="105"/>
      <c r="FY276" s="105"/>
      <c r="FZ276" s="105"/>
      <c r="GA276" s="105"/>
      <c r="GB276" s="105"/>
      <c r="GC276" s="105"/>
      <c r="GD276" s="105"/>
      <c r="GE276" s="105"/>
      <c r="GF276" s="105"/>
      <c r="GG276" s="105"/>
      <c r="GH276" s="105"/>
      <c r="GI276" s="105"/>
      <c r="GJ276" s="105"/>
      <c r="GK276" s="105"/>
      <c r="GL276" s="105"/>
      <c r="GM276" s="105"/>
      <c r="GN276" s="105"/>
      <c r="GO276" s="105"/>
      <c r="GP276" s="105"/>
      <c r="GQ276" s="105"/>
      <c r="GR276" s="105"/>
      <c r="GS276" s="105"/>
      <c r="GT276" s="105"/>
      <c r="GU276" s="105"/>
      <c r="GV276" s="105"/>
      <c r="GW276" s="105"/>
      <c r="GX276" s="105"/>
      <c r="GY276" s="105"/>
      <c r="GZ276" s="105"/>
      <c r="HA276" s="105"/>
      <c r="HB276" s="105"/>
      <c r="HC276" s="105"/>
      <c r="HD276" s="105"/>
      <c r="HE276" s="105"/>
      <c r="HF276" s="105"/>
      <c r="HG276" s="105"/>
      <c r="HH276" s="105"/>
      <c r="HI276" s="105"/>
      <c r="HJ276" s="105"/>
      <c r="HK276" s="105"/>
      <c r="HL276" s="105"/>
      <c r="HM276" s="105"/>
      <c r="HN276" s="105"/>
      <c r="HO276" s="105"/>
      <c r="HP276" s="105"/>
      <c r="HQ276" s="105"/>
      <c r="HR276" s="105"/>
      <c r="HS276" s="105"/>
      <c r="HT276" s="105"/>
      <c r="HU276" s="105"/>
      <c r="HV276" s="105"/>
      <c r="HW276" s="105"/>
      <c r="HX276" s="105"/>
      <c r="HY276" s="105"/>
      <c r="HZ276" s="105"/>
      <c r="IA276" s="105"/>
      <c r="IB276" s="105"/>
    </row>
    <row r="277" spans="1:236" s="116" customFormat="1" ht="26.55" customHeight="1" x14ac:dyDescent="0.25">
      <c r="A277" s="79">
        <v>271</v>
      </c>
      <c r="B277" s="113"/>
      <c r="C277" s="113"/>
      <c r="D277" s="114"/>
      <c r="E277" s="114"/>
      <c r="F277" s="115"/>
      <c r="G277" s="123" t="s">
        <v>77</v>
      </c>
      <c r="H277" s="123" t="s">
        <v>77</v>
      </c>
      <c r="I277" s="123" t="s">
        <v>77</v>
      </c>
      <c r="J277" s="123" t="s">
        <v>77</v>
      </c>
      <c r="K277" s="123" t="s">
        <v>9</v>
      </c>
      <c r="L277" s="116" t="s">
        <v>8</v>
      </c>
      <c r="M277" s="116" t="s">
        <v>8</v>
      </c>
      <c r="N277" s="116" t="s">
        <v>8</v>
      </c>
      <c r="O277" s="116" t="s">
        <v>8</v>
      </c>
      <c r="P277" s="131" t="s">
        <v>77</v>
      </c>
      <c r="Q277" s="124" t="s">
        <v>35</v>
      </c>
      <c r="R277" s="174">
        <v>0</v>
      </c>
      <c r="S277" s="175" t="s">
        <v>59</v>
      </c>
      <c r="T277" s="175" t="s">
        <v>271</v>
      </c>
      <c r="U277" s="176" t="str">
        <f t="shared" si="208"/>
        <v>&lt; 30 mn</v>
      </c>
      <c r="V277" s="177" t="s">
        <v>32</v>
      </c>
      <c r="W277" s="178" t="s">
        <v>112</v>
      </c>
      <c r="X277" s="179">
        <f t="shared" si="217"/>
        <v>0</v>
      </c>
      <c r="Y277" s="179">
        <f t="shared" si="218"/>
        <v>0</v>
      </c>
      <c r="Z277" s="179">
        <f t="shared" si="219"/>
        <v>0</v>
      </c>
      <c r="AA277" s="179">
        <f t="shared" si="220"/>
        <v>0</v>
      </c>
      <c r="AB277" s="179">
        <f t="shared" si="221"/>
        <v>0</v>
      </c>
      <c r="AC277" s="179">
        <f t="shared" si="222"/>
        <v>0</v>
      </c>
      <c r="AD277" s="179">
        <f t="shared" si="223"/>
        <v>0</v>
      </c>
      <c r="AE277" s="179">
        <f t="shared" si="224"/>
        <v>0</v>
      </c>
      <c r="AF277" s="179">
        <f t="shared" si="225"/>
        <v>0</v>
      </c>
      <c r="AG277" s="179">
        <f t="shared" si="226"/>
        <v>0</v>
      </c>
      <c r="AH277" s="179">
        <f t="shared" si="227"/>
        <v>0</v>
      </c>
      <c r="AI277" s="179">
        <f t="shared" si="228"/>
        <v>0</v>
      </c>
      <c r="AJ277" s="180">
        <f t="shared" si="247"/>
        <v>0</v>
      </c>
      <c r="AK277" s="180">
        <f t="shared" si="248"/>
        <v>0</v>
      </c>
      <c r="AL277" s="180" t="str">
        <f t="shared" si="249"/>
        <v>0</v>
      </c>
      <c r="AM277" s="180" t="str">
        <f t="shared" si="256"/>
        <v>0</v>
      </c>
      <c r="AN277" s="180" t="str">
        <f t="shared" si="257"/>
        <v>0</v>
      </c>
      <c r="AO277" s="181" t="str">
        <f t="shared" si="250"/>
        <v>NON</v>
      </c>
      <c r="AP277" s="181" t="str">
        <f t="shared" si="216"/>
        <v>NON</v>
      </c>
      <c r="AQ277" s="181" t="str">
        <f t="shared" si="258"/>
        <v>NON</v>
      </c>
      <c r="AR277" s="181" t="str">
        <f t="shared" si="229"/>
        <v>NON</v>
      </c>
      <c r="AS277" s="182">
        <f t="shared" si="230"/>
        <v>0</v>
      </c>
      <c r="AT277" s="182">
        <f t="shared" si="231"/>
        <v>0</v>
      </c>
      <c r="AU277" s="182">
        <f t="shared" si="232"/>
        <v>0</v>
      </c>
      <c r="AV277" s="182">
        <f t="shared" si="233"/>
        <v>0</v>
      </c>
      <c r="AW277" s="182">
        <f t="shared" si="234"/>
        <v>1</v>
      </c>
      <c r="AX277" s="182">
        <f t="shared" si="235"/>
        <v>1</v>
      </c>
      <c r="AY277" s="182">
        <f t="shared" si="236"/>
        <v>1</v>
      </c>
      <c r="AZ277" s="182">
        <f t="shared" si="237"/>
        <v>1</v>
      </c>
      <c r="BA277" s="182">
        <f t="shared" si="238"/>
        <v>1</v>
      </c>
      <c r="BB277" s="183">
        <f t="shared" si="251"/>
        <v>0</v>
      </c>
      <c r="BC277" s="184">
        <f t="shared" si="209"/>
        <v>11</v>
      </c>
      <c r="BD277" s="184">
        <f t="shared" si="210"/>
        <v>11</v>
      </c>
      <c r="BE277" s="185">
        <f t="shared" si="211"/>
        <v>1</v>
      </c>
      <c r="BF277" s="185">
        <f t="shared" si="239"/>
        <v>1</v>
      </c>
      <c r="BG277" s="186">
        <f t="shared" si="252"/>
        <v>1</v>
      </c>
      <c r="BH277" s="187">
        <f t="shared" si="212"/>
        <v>1</v>
      </c>
      <c r="BI277" s="187">
        <f t="shared" si="213"/>
        <v>1</v>
      </c>
      <c r="BJ277" s="187" t="str">
        <f t="shared" si="214"/>
        <v>Faible</v>
      </c>
      <c r="BK277" s="187">
        <f t="shared" si="215"/>
        <v>1</v>
      </c>
      <c r="BL277" s="187">
        <f t="shared" si="240"/>
        <v>1</v>
      </c>
      <c r="BM277" s="187">
        <f t="shared" si="241"/>
        <v>0.5</v>
      </c>
      <c r="BN277" s="187">
        <f t="shared" si="242"/>
        <v>1</v>
      </c>
      <c r="BO277" s="186">
        <f t="shared" si="253"/>
        <v>0.5</v>
      </c>
      <c r="BP277" s="188" t="str">
        <f t="shared" si="254"/>
        <v>RISQUE MINIME</v>
      </c>
      <c r="BQ277" s="182">
        <f t="shared" si="243"/>
        <v>0</v>
      </c>
      <c r="BR277" s="182">
        <f t="shared" si="244"/>
        <v>0</v>
      </c>
      <c r="BS277" s="182">
        <f t="shared" si="245"/>
        <v>0</v>
      </c>
      <c r="BT277" s="182">
        <f t="shared" si="246"/>
        <v>0</v>
      </c>
      <c r="BU277" s="182">
        <f t="shared" si="255"/>
        <v>0</v>
      </c>
      <c r="BV277" s="159" t="str">
        <f t="shared" si="259"/>
        <v>NON</v>
      </c>
      <c r="BW277" s="105"/>
      <c r="BX277" s="105"/>
      <c r="BY277" s="105"/>
      <c r="BZ277" s="105"/>
      <c r="CA277" s="105"/>
      <c r="CB277" s="105"/>
      <c r="CC277" s="105"/>
      <c r="CD277" s="105"/>
      <c r="CE277" s="105"/>
      <c r="CF277" s="105"/>
      <c r="CG277" s="105"/>
      <c r="CH277" s="105"/>
      <c r="CI277" s="105"/>
      <c r="CJ277" s="105"/>
      <c r="CK277" s="105"/>
      <c r="CL277" s="105"/>
      <c r="CM277" s="105"/>
      <c r="CN277" s="105"/>
      <c r="CO277" s="105"/>
      <c r="CP277" s="105"/>
      <c r="CQ277" s="105"/>
      <c r="CR277" s="105"/>
      <c r="CS277" s="105"/>
      <c r="CT277" s="105"/>
      <c r="CU277" s="105"/>
      <c r="CV277" s="105"/>
      <c r="CW277" s="105"/>
      <c r="CX277" s="105"/>
      <c r="CY277" s="105"/>
      <c r="CZ277" s="105"/>
      <c r="DA277" s="105"/>
      <c r="DB277" s="105"/>
      <c r="DC277" s="105"/>
      <c r="DD277" s="105"/>
      <c r="DE277" s="105"/>
      <c r="DF277" s="105"/>
      <c r="DG277" s="105"/>
      <c r="DH277" s="105"/>
      <c r="DI277" s="105"/>
      <c r="DJ277" s="105"/>
      <c r="DK277" s="105"/>
      <c r="DL277" s="105"/>
      <c r="DM277" s="105"/>
      <c r="DN277" s="105"/>
      <c r="DO277" s="105"/>
      <c r="DP277" s="105"/>
      <c r="DQ277" s="105"/>
      <c r="DR277" s="105"/>
      <c r="DS277" s="105"/>
      <c r="DT277" s="105"/>
      <c r="DU277" s="105"/>
      <c r="DV277" s="105"/>
      <c r="DW277" s="105"/>
      <c r="DX277" s="105"/>
      <c r="DY277" s="105"/>
      <c r="DZ277" s="105"/>
      <c r="EA277" s="105"/>
      <c r="EB277" s="105"/>
      <c r="EC277" s="105"/>
      <c r="ED277" s="105"/>
      <c r="EE277" s="105"/>
      <c r="EF277" s="105"/>
      <c r="EG277" s="105"/>
      <c r="EH277" s="105"/>
      <c r="EI277" s="105"/>
      <c r="EJ277" s="105"/>
      <c r="EK277" s="105"/>
      <c r="EL277" s="105"/>
      <c r="EM277" s="105"/>
      <c r="EN277" s="105"/>
      <c r="EO277" s="105"/>
      <c r="EP277" s="105"/>
      <c r="EQ277" s="105"/>
      <c r="ER277" s="105"/>
      <c r="ES277" s="105"/>
      <c r="ET277" s="105"/>
      <c r="EU277" s="105"/>
      <c r="EV277" s="105"/>
      <c r="EW277" s="105"/>
      <c r="EX277" s="105"/>
      <c r="EY277" s="105"/>
      <c r="EZ277" s="105"/>
      <c r="FA277" s="105"/>
      <c r="FB277" s="105"/>
      <c r="FC277" s="105"/>
      <c r="FD277" s="105"/>
      <c r="FE277" s="105"/>
      <c r="FF277" s="105"/>
      <c r="FG277" s="105"/>
      <c r="FH277" s="105"/>
      <c r="FI277" s="105"/>
      <c r="FJ277" s="105"/>
      <c r="FK277" s="105"/>
      <c r="FL277" s="105"/>
      <c r="FM277" s="105"/>
      <c r="FN277" s="105"/>
      <c r="FO277" s="105"/>
      <c r="FP277" s="105"/>
      <c r="FQ277" s="105"/>
      <c r="FR277" s="105"/>
      <c r="FS277" s="105"/>
      <c r="FT277" s="105"/>
      <c r="FU277" s="105"/>
      <c r="FV277" s="105"/>
      <c r="FW277" s="105"/>
      <c r="FX277" s="105"/>
      <c r="FY277" s="105"/>
      <c r="FZ277" s="105"/>
      <c r="GA277" s="105"/>
      <c r="GB277" s="105"/>
      <c r="GC277" s="105"/>
      <c r="GD277" s="105"/>
      <c r="GE277" s="105"/>
      <c r="GF277" s="105"/>
      <c r="GG277" s="105"/>
      <c r="GH277" s="105"/>
      <c r="GI277" s="105"/>
      <c r="GJ277" s="105"/>
      <c r="GK277" s="105"/>
      <c r="GL277" s="105"/>
      <c r="GM277" s="105"/>
      <c r="GN277" s="105"/>
      <c r="GO277" s="105"/>
      <c r="GP277" s="105"/>
      <c r="GQ277" s="105"/>
      <c r="GR277" s="105"/>
      <c r="GS277" s="105"/>
      <c r="GT277" s="105"/>
      <c r="GU277" s="105"/>
      <c r="GV277" s="105"/>
      <c r="GW277" s="105"/>
      <c r="GX277" s="105"/>
      <c r="GY277" s="105"/>
      <c r="GZ277" s="105"/>
      <c r="HA277" s="105"/>
      <c r="HB277" s="105"/>
      <c r="HC277" s="105"/>
      <c r="HD277" s="105"/>
      <c r="HE277" s="105"/>
      <c r="HF277" s="105"/>
      <c r="HG277" s="105"/>
      <c r="HH277" s="105"/>
      <c r="HI277" s="105"/>
      <c r="HJ277" s="105"/>
      <c r="HK277" s="105"/>
      <c r="HL277" s="105"/>
      <c r="HM277" s="105"/>
      <c r="HN277" s="105"/>
      <c r="HO277" s="105"/>
      <c r="HP277" s="105"/>
      <c r="HQ277" s="105"/>
      <c r="HR277" s="105"/>
      <c r="HS277" s="105"/>
      <c r="HT277" s="105"/>
      <c r="HU277" s="105"/>
      <c r="HV277" s="105"/>
      <c r="HW277" s="105"/>
      <c r="HX277" s="105"/>
      <c r="HY277" s="105"/>
      <c r="HZ277" s="105"/>
      <c r="IA277" s="105"/>
      <c r="IB277" s="105"/>
    </row>
    <row r="278" spans="1:236" s="116" customFormat="1" ht="26.55" customHeight="1" x14ac:dyDescent="0.25">
      <c r="A278" s="79">
        <v>272</v>
      </c>
      <c r="B278" s="113"/>
      <c r="C278" s="113"/>
      <c r="D278" s="114"/>
      <c r="E278" s="114"/>
      <c r="F278" s="115"/>
      <c r="G278" s="123" t="s">
        <v>77</v>
      </c>
      <c r="H278" s="123" t="s">
        <v>77</v>
      </c>
      <c r="I278" s="123" t="s">
        <v>77</v>
      </c>
      <c r="J278" s="123" t="s">
        <v>77</v>
      </c>
      <c r="K278" s="123" t="s">
        <v>9</v>
      </c>
      <c r="L278" s="116" t="s">
        <v>8</v>
      </c>
      <c r="M278" s="116" t="s">
        <v>8</v>
      </c>
      <c r="N278" s="116" t="s">
        <v>8</v>
      </c>
      <c r="O278" s="116" t="s">
        <v>8</v>
      </c>
      <c r="P278" s="131" t="s">
        <v>77</v>
      </c>
      <c r="Q278" s="124" t="s">
        <v>35</v>
      </c>
      <c r="R278" s="174">
        <v>0</v>
      </c>
      <c r="S278" s="175" t="s">
        <v>59</v>
      </c>
      <c r="T278" s="175" t="s">
        <v>271</v>
      </c>
      <c r="U278" s="176" t="str">
        <f t="shared" si="208"/>
        <v>&lt; 30 mn</v>
      </c>
      <c r="V278" s="177" t="s">
        <v>32</v>
      </c>
      <c r="W278" s="178" t="s">
        <v>112</v>
      </c>
      <c r="X278" s="179">
        <f t="shared" si="217"/>
        <v>0</v>
      </c>
      <c r="Y278" s="179">
        <f t="shared" si="218"/>
        <v>0</v>
      </c>
      <c r="Z278" s="179">
        <f t="shared" si="219"/>
        <v>0</v>
      </c>
      <c r="AA278" s="179">
        <f t="shared" si="220"/>
        <v>0</v>
      </c>
      <c r="AB278" s="179">
        <f t="shared" si="221"/>
        <v>0</v>
      </c>
      <c r="AC278" s="179">
        <f t="shared" si="222"/>
        <v>0</v>
      </c>
      <c r="AD278" s="179">
        <f t="shared" si="223"/>
        <v>0</v>
      </c>
      <c r="AE278" s="179">
        <f t="shared" si="224"/>
        <v>0</v>
      </c>
      <c r="AF278" s="179">
        <f t="shared" si="225"/>
        <v>0</v>
      </c>
      <c r="AG278" s="179">
        <f t="shared" si="226"/>
        <v>0</v>
      </c>
      <c r="AH278" s="179">
        <f t="shared" si="227"/>
        <v>0</v>
      </c>
      <c r="AI278" s="179">
        <f t="shared" si="228"/>
        <v>0</v>
      </c>
      <c r="AJ278" s="180">
        <f t="shared" si="247"/>
        <v>0</v>
      </c>
      <c r="AK278" s="180">
        <f t="shared" si="248"/>
        <v>0</v>
      </c>
      <c r="AL278" s="180" t="str">
        <f t="shared" si="249"/>
        <v>0</v>
      </c>
      <c r="AM278" s="180" t="str">
        <f t="shared" si="256"/>
        <v>0</v>
      </c>
      <c r="AN278" s="180" t="str">
        <f t="shared" si="257"/>
        <v>0</v>
      </c>
      <c r="AO278" s="181" t="str">
        <f t="shared" si="250"/>
        <v>NON</v>
      </c>
      <c r="AP278" s="181" t="str">
        <f t="shared" si="216"/>
        <v>NON</v>
      </c>
      <c r="AQ278" s="181" t="str">
        <f t="shared" si="258"/>
        <v>NON</v>
      </c>
      <c r="AR278" s="181" t="str">
        <f t="shared" si="229"/>
        <v>NON</v>
      </c>
      <c r="AS278" s="182">
        <f t="shared" si="230"/>
        <v>0</v>
      </c>
      <c r="AT278" s="182">
        <f t="shared" si="231"/>
        <v>0</v>
      </c>
      <c r="AU278" s="182">
        <f t="shared" si="232"/>
        <v>0</v>
      </c>
      <c r="AV278" s="182">
        <f t="shared" si="233"/>
        <v>0</v>
      </c>
      <c r="AW278" s="182">
        <f t="shared" si="234"/>
        <v>1</v>
      </c>
      <c r="AX278" s="182">
        <f t="shared" si="235"/>
        <v>1</v>
      </c>
      <c r="AY278" s="182">
        <f t="shared" si="236"/>
        <v>1</v>
      </c>
      <c r="AZ278" s="182">
        <f t="shared" si="237"/>
        <v>1</v>
      </c>
      <c r="BA278" s="182">
        <f t="shared" si="238"/>
        <v>1</v>
      </c>
      <c r="BB278" s="183">
        <f t="shared" si="251"/>
        <v>0</v>
      </c>
      <c r="BC278" s="184">
        <f t="shared" si="209"/>
        <v>11</v>
      </c>
      <c r="BD278" s="184">
        <f t="shared" si="210"/>
        <v>11</v>
      </c>
      <c r="BE278" s="185">
        <f t="shared" si="211"/>
        <v>1</v>
      </c>
      <c r="BF278" s="185">
        <f t="shared" si="239"/>
        <v>1</v>
      </c>
      <c r="BG278" s="186">
        <f t="shared" si="252"/>
        <v>1</v>
      </c>
      <c r="BH278" s="187">
        <f t="shared" si="212"/>
        <v>1</v>
      </c>
      <c r="BI278" s="187">
        <f t="shared" si="213"/>
        <v>1</v>
      </c>
      <c r="BJ278" s="187" t="str">
        <f t="shared" si="214"/>
        <v>Faible</v>
      </c>
      <c r="BK278" s="187">
        <f t="shared" si="215"/>
        <v>1</v>
      </c>
      <c r="BL278" s="187">
        <f t="shared" si="240"/>
        <v>1</v>
      </c>
      <c r="BM278" s="187">
        <f t="shared" si="241"/>
        <v>0.5</v>
      </c>
      <c r="BN278" s="187">
        <f t="shared" si="242"/>
        <v>1</v>
      </c>
      <c r="BO278" s="186">
        <f t="shared" si="253"/>
        <v>0.5</v>
      </c>
      <c r="BP278" s="188" t="str">
        <f t="shared" si="254"/>
        <v>RISQUE MINIME</v>
      </c>
      <c r="BQ278" s="182">
        <f t="shared" si="243"/>
        <v>0</v>
      </c>
      <c r="BR278" s="182">
        <f t="shared" si="244"/>
        <v>0</v>
      </c>
      <c r="BS278" s="182">
        <f t="shared" si="245"/>
        <v>0</v>
      </c>
      <c r="BT278" s="182">
        <f t="shared" si="246"/>
        <v>0</v>
      </c>
      <c r="BU278" s="182">
        <f t="shared" si="255"/>
        <v>0</v>
      </c>
      <c r="BV278" s="159" t="str">
        <f t="shared" si="259"/>
        <v>NON</v>
      </c>
      <c r="BW278" s="105"/>
      <c r="BX278" s="105"/>
      <c r="BY278" s="105"/>
      <c r="BZ278" s="105"/>
      <c r="CA278" s="105"/>
      <c r="CB278" s="105"/>
      <c r="CC278" s="105"/>
      <c r="CD278" s="105"/>
      <c r="CE278" s="105"/>
      <c r="CF278" s="105"/>
      <c r="CG278" s="105"/>
      <c r="CH278" s="105"/>
      <c r="CI278" s="105"/>
      <c r="CJ278" s="105"/>
      <c r="CK278" s="105"/>
      <c r="CL278" s="105"/>
      <c r="CM278" s="105"/>
      <c r="CN278" s="105"/>
      <c r="CO278" s="105"/>
      <c r="CP278" s="105"/>
      <c r="CQ278" s="105"/>
      <c r="CR278" s="105"/>
      <c r="CS278" s="105"/>
      <c r="CT278" s="105"/>
      <c r="CU278" s="105"/>
      <c r="CV278" s="105"/>
      <c r="CW278" s="105"/>
      <c r="CX278" s="105"/>
      <c r="CY278" s="105"/>
      <c r="CZ278" s="105"/>
      <c r="DA278" s="105"/>
      <c r="DB278" s="105"/>
      <c r="DC278" s="105"/>
      <c r="DD278" s="105"/>
      <c r="DE278" s="105"/>
      <c r="DF278" s="105"/>
      <c r="DG278" s="105"/>
      <c r="DH278" s="105"/>
      <c r="DI278" s="105"/>
      <c r="DJ278" s="105"/>
      <c r="DK278" s="105"/>
      <c r="DL278" s="105"/>
      <c r="DM278" s="105"/>
      <c r="DN278" s="105"/>
      <c r="DO278" s="105"/>
      <c r="DP278" s="105"/>
      <c r="DQ278" s="105"/>
      <c r="DR278" s="105"/>
      <c r="DS278" s="105"/>
      <c r="DT278" s="105"/>
      <c r="DU278" s="105"/>
      <c r="DV278" s="105"/>
      <c r="DW278" s="105"/>
      <c r="DX278" s="105"/>
      <c r="DY278" s="105"/>
      <c r="DZ278" s="105"/>
      <c r="EA278" s="105"/>
      <c r="EB278" s="105"/>
      <c r="EC278" s="105"/>
      <c r="ED278" s="105"/>
      <c r="EE278" s="105"/>
      <c r="EF278" s="105"/>
      <c r="EG278" s="105"/>
      <c r="EH278" s="105"/>
      <c r="EI278" s="105"/>
      <c r="EJ278" s="105"/>
      <c r="EK278" s="105"/>
      <c r="EL278" s="105"/>
      <c r="EM278" s="105"/>
      <c r="EN278" s="105"/>
      <c r="EO278" s="105"/>
      <c r="EP278" s="105"/>
      <c r="EQ278" s="105"/>
      <c r="ER278" s="105"/>
      <c r="ES278" s="105"/>
      <c r="ET278" s="105"/>
      <c r="EU278" s="105"/>
      <c r="EV278" s="105"/>
      <c r="EW278" s="105"/>
      <c r="EX278" s="105"/>
      <c r="EY278" s="105"/>
      <c r="EZ278" s="105"/>
      <c r="FA278" s="105"/>
      <c r="FB278" s="105"/>
      <c r="FC278" s="105"/>
      <c r="FD278" s="105"/>
      <c r="FE278" s="105"/>
      <c r="FF278" s="105"/>
      <c r="FG278" s="105"/>
      <c r="FH278" s="105"/>
      <c r="FI278" s="105"/>
      <c r="FJ278" s="105"/>
      <c r="FK278" s="105"/>
      <c r="FL278" s="105"/>
      <c r="FM278" s="105"/>
      <c r="FN278" s="105"/>
      <c r="FO278" s="105"/>
      <c r="FP278" s="105"/>
      <c r="FQ278" s="105"/>
      <c r="FR278" s="105"/>
      <c r="FS278" s="105"/>
      <c r="FT278" s="105"/>
      <c r="FU278" s="105"/>
      <c r="FV278" s="105"/>
      <c r="FW278" s="105"/>
      <c r="FX278" s="105"/>
      <c r="FY278" s="105"/>
      <c r="FZ278" s="105"/>
      <c r="GA278" s="105"/>
      <c r="GB278" s="105"/>
      <c r="GC278" s="105"/>
      <c r="GD278" s="105"/>
      <c r="GE278" s="105"/>
      <c r="GF278" s="105"/>
      <c r="GG278" s="105"/>
      <c r="GH278" s="105"/>
      <c r="GI278" s="105"/>
      <c r="GJ278" s="105"/>
      <c r="GK278" s="105"/>
      <c r="GL278" s="105"/>
      <c r="GM278" s="105"/>
      <c r="GN278" s="105"/>
      <c r="GO278" s="105"/>
      <c r="GP278" s="105"/>
      <c r="GQ278" s="105"/>
      <c r="GR278" s="105"/>
      <c r="GS278" s="105"/>
      <c r="GT278" s="105"/>
      <c r="GU278" s="105"/>
      <c r="GV278" s="105"/>
      <c r="GW278" s="105"/>
      <c r="GX278" s="105"/>
      <c r="GY278" s="105"/>
      <c r="GZ278" s="105"/>
      <c r="HA278" s="105"/>
      <c r="HB278" s="105"/>
      <c r="HC278" s="105"/>
      <c r="HD278" s="105"/>
      <c r="HE278" s="105"/>
      <c r="HF278" s="105"/>
      <c r="HG278" s="105"/>
      <c r="HH278" s="105"/>
      <c r="HI278" s="105"/>
      <c r="HJ278" s="105"/>
      <c r="HK278" s="105"/>
      <c r="HL278" s="105"/>
      <c r="HM278" s="105"/>
      <c r="HN278" s="105"/>
      <c r="HO278" s="105"/>
      <c r="HP278" s="105"/>
      <c r="HQ278" s="105"/>
      <c r="HR278" s="105"/>
      <c r="HS278" s="105"/>
      <c r="HT278" s="105"/>
      <c r="HU278" s="105"/>
      <c r="HV278" s="105"/>
      <c r="HW278" s="105"/>
      <c r="HX278" s="105"/>
      <c r="HY278" s="105"/>
      <c r="HZ278" s="105"/>
      <c r="IA278" s="105"/>
      <c r="IB278" s="105"/>
    </row>
    <row r="279" spans="1:236" s="116" customFormat="1" ht="26.55" customHeight="1" x14ac:dyDescent="0.25">
      <c r="A279" s="79">
        <v>273</v>
      </c>
      <c r="B279" s="113"/>
      <c r="C279" s="113"/>
      <c r="D279" s="114"/>
      <c r="E279" s="114"/>
      <c r="F279" s="115"/>
      <c r="G279" s="123" t="s">
        <v>77</v>
      </c>
      <c r="H279" s="123" t="s">
        <v>77</v>
      </c>
      <c r="I279" s="123" t="s">
        <v>77</v>
      </c>
      <c r="J279" s="123" t="s">
        <v>77</v>
      </c>
      <c r="K279" s="123" t="s">
        <v>9</v>
      </c>
      <c r="L279" s="116" t="s">
        <v>8</v>
      </c>
      <c r="M279" s="116" t="s">
        <v>8</v>
      </c>
      <c r="N279" s="116" t="s">
        <v>8</v>
      </c>
      <c r="O279" s="116" t="s">
        <v>8</v>
      </c>
      <c r="P279" s="131" t="s">
        <v>77</v>
      </c>
      <c r="Q279" s="124" t="s">
        <v>35</v>
      </c>
      <c r="R279" s="174">
        <v>0</v>
      </c>
      <c r="S279" s="175" t="s">
        <v>59</v>
      </c>
      <c r="T279" s="175" t="s">
        <v>271</v>
      </c>
      <c r="U279" s="176" t="str">
        <f t="shared" si="208"/>
        <v>&lt; 30 mn</v>
      </c>
      <c r="V279" s="177" t="s">
        <v>32</v>
      </c>
      <c r="W279" s="178" t="s">
        <v>112</v>
      </c>
      <c r="X279" s="179">
        <f t="shared" si="217"/>
        <v>0</v>
      </c>
      <c r="Y279" s="179">
        <f t="shared" si="218"/>
        <v>0</v>
      </c>
      <c r="Z279" s="179">
        <f t="shared" si="219"/>
        <v>0</v>
      </c>
      <c r="AA279" s="179">
        <f t="shared" si="220"/>
        <v>0</v>
      </c>
      <c r="AB279" s="179">
        <f t="shared" si="221"/>
        <v>0</v>
      </c>
      <c r="AC279" s="179">
        <f t="shared" si="222"/>
        <v>0</v>
      </c>
      <c r="AD279" s="179">
        <f t="shared" si="223"/>
        <v>0</v>
      </c>
      <c r="AE279" s="179">
        <f t="shared" si="224"/>
        <v>0</v>
      </c>
      <c r="AF279" s="179">
        <f t="shared" si="225"/>
        <v>0</v>
      </c>
      <c r="AG279" s="179">
        <f t="shared" si="226"/>
        <v>0</v>
      </c>
      <c r="AH279" s="179">
        <f t="shared" si="227"/>
        <v>0</v>
      </c>
      <c r="AI279" s="179">
        <f t="shared" si="228"/>
        <v>0</v>
      </c>
      <c r="AJ279" s="180">
        <f t="shared" si="247"/>
        <v>0</v>
      </c>
      <c r="AK279" s="180">
        <f t="shared" si="248"/>
        <v>0</v>
      </c>
      <c r="AL279" s="180" t="str">
        <f t="shared" si="249"/>
        <v>0</v>
      </c>
      <c r="AM279" s="180" t="str">
        <f t="shared" si="256"/>
        <v>0</v>
      </c>
      <c r="AN279" s="180" t="str">
        <f t="shared" si="257"/>
        <v>0</v>
      </c>
      <c r="AO279" s="181" t="str">
        <f t="shared" si="250"/>
        <v>NON</v>
      </c>
      <c r="AP279" s="181" t="str">
        <f t="shared" si="216"/>
        <v>NON</v>
      </c>
      <c r="AQ279" s="181" t="str">
        <f t="shared" si="258"/>
        <v>NON</v>
      </c>
      <c r="AR279" s="181" t="str">
        <f t="shared" si="229"/>
        <v>NON</v>
      </c>
      <c r="AS279" s="182">
        <f t="shared" si="230"/>
        <v>0</v>
      </c>
      <c r="AT279" s="182">
        <f t="shared" si="231"/>
        <v>0</v>
      </c>
      <c r="AU279" s="182">
        <f t="shared" si="232"/>
        <v>0</v>
      </c>
      <c r="AV279" s="182">
        <f t="shared" si="233"/>
        <v>0</v>
      </c>
      <c r="AW279" s="182">
        <f t="shared" si="234"/>
        <v>1</v>
      </c>
      <c r="AX279" s="182">
        <f t="shared" si="235"/>
        <v>1</v>
      </c>
      <c r="AY279" s="182">
        <f t="shared" si="236"/>
        <v>1</v>
      </c>
      <c r="AZ279" s="182">
        <f t="shared" si="237"/>
        <v>1</v>
      </c>
      <c r="BA279" s="182">
        <f t="shared" si="238"/>
        <v>1</v>
      </c>
      <c r="BB279" s="183">
        <f t="shared" si="251"/>
        <v>0</v>
      </c>
      <c r="BC279" s="184">
        <f t="shared" si="209"/>
        <v>11</v>
      </c>
      <c r="BD279" s="184">
        <f t="shared" si="210"/>
        <v>11</v>
      </c>
      <c r="BE279" s="185">
        <f t="shared" si="211"/>
        <v>1</v>
      </c>
      <c r="BF279" s="185">
        <f t="shared" si="239"/>
        <v>1</v>
      </c>
      <c r="BG279" s="186">
        <f t="shared" si="252"/>
        <v>1</v>
      </c>
      <c r="BH279" s="187">
        <f t="shared" si="212"/>
        <v>1</v>
      </c>
      <c r="BI279" s="187">
        <f t="shared" si="213"/>
        <v>1</v>
      </c>
      <c r="BJ279" s="187" t="str">
        <f t="shared" si="214"/>
        <v>Faible</v>
      </c>
      <c r="BK279" s="187">
        <f t="shared" si="215"/>
        <v>1</v>
      </c>
      <c r="BL279" s="187">
        <f t="shared" si="240"/>
        <v>1</v>
      </c>
      <c r="BM279" s="187">
        <f t="shared" si="241"/>
        <v>0.5</v>
      </c>
      <c r="BN279" s="187">
        <f t="shared" si="242"/>
        <v>1</v>
      </c>
      <c r="BO279" s="186">
        <f t="shared" si="253"/>
        <v>0.5</v>
      </c>
      <c r="BP279" s="188" t="str">
        <f t="shared" si="254"/>
        <v>RISQUE MINIME</v>
      </c>
      <c r="BQ279" s="182">
        <f t="shared" si="243"/>
        <v>0</v>
      </c>
      <c r="BR279" s="182">
        <f t="shared" si="244"/>
        <v>0</v>
      </c>
      <c r="BS279" s="182">
        <f t="shared" si="245"/>
        <v>0</v>
      </c>
      <c r="BT279" s="182">
        <f t="shared" si="246"/>
        <v>0</v>
      </c>
      <c r="BU279" s="182">
        <f t="shared" si="255"/>
        <v>0</v>
      </c>
      <c r="BV279" s="159" t="str">
        <f t="shared" si="259"/>
        <v>NON</v>
      </c>
      <c r="BW279" s="105"/>
      <c r="BX279" s="105"/>
      <c r="BY279" s="105"/>
      <c r="BZ279" s="105"/>
      <c r="CA279" s="105"/>
      <c r="CB279" s="105"/>
      <c r="CC279" s="105"/>
      <c r="CD279" s="105"/>
      <c r="CE279" s="105"/>
      <c r="CF279" s="105"/>
      <c r="CG279" s="105"/>
      <c r="CH279" s="105"/>
      <c r="CI279" s="105"/>
      <c r="CJ279" s="105"/>
      <c r="CK279" s="105"/>
      <c r="CL279" s="105"/>
      <c r="CM279" s="105"/>
      <c r="CN279" s="105"/>
      <c r="CO279" s="105"/>
      <c r="CP279" s="105"/>
      <c r="CQ279" s="105"/>
      <c r="CR279" s="105"/>
      <c r="CS279" s="105"/>
      <c r="CT279" s="105"/>
      <c r="CU279" s="105"/>
      <c r="CV279" s="105"/>
      <c r="CW279" s="105"/>
      <c r="CX279" s="105"/>
      <c r="CY279" s="105"/>
      <c r="CZ279" s="105"/>
      <c r="DA279" s="105"/>
      <c r="DB279" s="105"/>
      <c r="DC279" s="105"/>
      <c r="DD279" s="105"/>
      <c r="DE279" s="105"/>
      <c r="DF279" s="105"/>
      <c r="DG279" s="105"/>
      <c r="DH279" s="105"/>
      <c r="DI279" s="105"/>
      <c r="DJ279" s="105"/>
      <c r="DK279" s="105"/>
      <c r="DL279" s="105"/>
      <c r="DM279" s="105"/>
      <c r="DN279" s="105"/>
      <c r="DO279" s="105"/>
      <c r="DP279" s="105"/>
      <c r="DQ279" s="105"/>
      <c r="DR279" s="105"/>
      <c r="DS279" s="105"/>
      <c r="DT279" s="105"/>
      <c r="DU279" s="105"/>
      <c r="DV279" s="105"/>
      <c r="DW279" s="105"/>
      <c r="DX279" s="105"/>
      <c r="DY279" s="105"/>
      <c r="DZ279" s="105"/>
      <c r="EA279" s="105"/>
      <c r="EB279" s="105"/>
      <c r="EC279" s="105"/>
      <c r="ED279" s="105"/>
      <c r="EE279" s="105"/>
      <c r="EF279" s="105"/>
      <c r="EG279" s="105"/>
      <c r="EH279" s="105"/>
      <c r="EI279" s="105"/>
      <c r="EJ279" s="105"/>
      <c r="EK279" s="105"/>
      <c r="EL279" s="105"/>
      <c r="EM279" s="105"/>
      <c r="EN279" s="105"/>
      <c r="EO279" s="105"/>
      <c r="EP279" s="105"/>
      <c r="EQ279" s="105"/>
      <c r="ER279" s="105"/>
      <c r="ES279" s="105"/>
      <c r="ET279" s="105"/>
      <c r="EU279" s="105"/>
      <c r="EV279" s="105"/>
      <c r="EW279" s="105"/>
      <c r="EX279" s="105"/>
      <c r="EY279" s="105"/>
      <c r="EZ279" s="105"/>
      <c r="FA279" s="105"/>
      <c r="FB279" s="105"/>
      <c r="FC279" s="105"/>
      <c r="FD279" s="105"/>
      <c r="FE279" s="105"/>
      <c r="FF279" s="105"/>
      <c r="FG279" s="105"/>
      <c r="FH279" s="105"/>
      <c r="FI279" s="105"/>
      <c r="FJ279" s="105"/>
      <c r="FK279" s="105"/>
      <c r="FL279" s="105"/>
      <c r="FM279" s="105"/>
      <c r="FN279" s="105"/>
      <c r="FO279" s="105"/>
      <c r="FP279" s="105"/>
      <c r="FQ279" s="105"/>
      <c r="FR279" s="105"/>
      <c r="FS279" s="105"/>
      <c r="FT279" s="105"/>
      <c r="FU279" s="105"/>
      <c r="FV279" s="105"/>
      <c r="FW279" s="105"/>
      <c r="FX279" s="105"/>
      <c r="FY279" s="105"/>
      <c r="FZ279" s="105"/>
      <c r="GA279" s="105"/>
      <c r="GB279" s="105"/>
      <c r="GC279" s="105"/>
      <c r="GD279" s="105"/>
      <c r="GE279" s="105"/>
      <c r="GF279" s="105"/>
      <c r="GG279" s="105"/>
      <c r="GH279" s="105"/>
      <c r="GI279" s="105"/>
      <c r="GJ279" s="105"/>
      <c r="GK279" s="105"/>
      <c r="GL279" s="105"/>
      <c r="GM279" s="105"/>
      <c r="GN279" s="105"/>
      <c r="GO279" s="105"/>
      <c r="GP279" s="105"/>
      <c r="GQ279" s="105"/>
      <c r="GR279" s="105"/>
      <c r="GS279" s="105"/>
      <c r="GT279" s="105"/>
      <c r="GU279" s="105"/>
      <c r="GV279" s="105"/>
      <c r="GW279" s="105"/>
      <c r="GX279" s="105"/>
      <c r="GY279" s="105"/>
      <c r="GZ279" s="105"/>
      <c r="HA279" s="105"/>
      <c r="HB279" s="105"/>
      <c r="HC279" s="105"/>
      <c r="HD279" s="105"/>
      <c r="HE279" s="105"/>
      <c r="HF279" s="105"/>
      <c r="HG279" s="105"/>
      <c r="HH279" s="105"/>
      <c r="HI279" s="105"/>
      <c r="HJ279" s="105"/>
      <c r="HK279" s="105"/>
      <c r="HL279" s="105"/>
      <c r="HM279" s="105"/>
      <c r="HN279" s="105"/>
      <c r="HO279" s="105"/>
      <c r="HP279" s="105"/>
      <c r="HQ279" s="105"/>
      <c r="HR279" s="105"/>
      <c r="HS279" s="105"/>
      <c r="HT279" s="105"/>
      <c r="HU279" s="105"/>
      <c r="HV279" s="105"/>
      <c r="HW279" s="105"/>
      <c r="HX279" s="105"/>
      <c r="HY279" s="105"/>
      <c r="HZ279" s="105"/>
      <c r="IA279" s="105"/>
      <c r="IB279" s="105"/>
    </row>
    <row r="280" spans="1:236" s="116" customFormat="1" ht="26.55" customHeight="1" x14ac:dyDescent="0.25">
      <c r="A280" s="79">
        <v>274</v>
      </c>
      <c r="B280" s="113"/>
      <c r="C280" s="113"/>
      <c r="D280" s="114"/>
      <c r="E280" s="114"/>
      <c r="F280" s="115"/>
      <c r="G280" s="123" t="s">
        <v>77</v>
      </c>
      <c r="H280" s="123" t="s">
        <v>77</v>
      </c>
      <c r="I280" s="123" t="s">
        <v>77</v>
      </c>
      <c r="J280" s="123" t="s">
        <v>77</v>
      </c>
      <c r="K280" s="123" t="s">
        <v>9</v>
      </c>
      <c r="L280" s="116" t="s">
        <v>8</v>
      </c>
      <c r="M280" s="116" t="s">
        <v>8</v>
      </c>
      <c r="N280" s="116" t="s">
        <v>8</v>
      </c>
      <c r="O280" s="116" t="s">
        <v>8</v>
      </c>
      <c r="P280" s="131" t="s">
        <v>77</v>
      </c>
      <c r="Q280" s="124" t="s">
        <v>35</v>
      </c>
      <c r="R280" s="174">
        <v>0</v>
      </c>
      <c r="S280" s="175" t="s">
        <v>59</v>
      </c>
      <c r="T280" s="175" t="s">
        <v>271</v>
      </c>
      <c r="U280" s="176" t="str">
        <f t="shared" si="208"/>
        <v>&lt; 30 mn</v>
      </c>
      <c r="V280" s="177" t="s">
        <v>32</v>
      </c>
      <c r="W280" s="178" t="s">
        <v>112</v>
      </c>
      <c r="X280" s="179">
        <f t="shared" si="217"/>
        <v>0</v>
      </c>
      <c r="Y280" s="179">
        <f t="shared" si="218"/>
        <v>0</v>
      </c>
      <c r="Z280" s="179">
        <f t="shared" si="219"/>
        <v>0</v>
      </c>
      <c r="AA280" s="179">
        <f t="shared" si="220"/>
        <v>0</v>
      </c>
      <c r="AB280" s="179">
        <f t="shared" si="221"/>
        <v>0</v>
      </c>
      <c r="AC280" s="179">
        <f t="shared" si="222"/>
        <v>0</v>
      </c>
      <c r="AD280" s="179">
        <f t="shared" si="223"/>
        <v>0</v>
      </c>
      <c r="AE280" s="179">
        <f t="shared" si="224"/>
        <v>0</v>
      </c>
      <c r="AF280" s="179">
        <f t="shared" si="225"/>
        <v>0</v>
      </c>
      <c r="AG280" s="179">
        <f t="shared" si="226"/>
        <v>0</v>
      </c>
      <c r="AH280" s="179">
        <f t="shared" si="227"/>
        <v>0</v>
      </c>
      <c r="AI280" s="179">
        <f t="shared" si="228"/>
        <v>0</v>
      </c>
      <c r="AJ280" s="180">
        <f t="shared" si="247"/>
        <v>0</v>
      </c>
      <c r="AK280" s="180">
        <f t="shared" si="248"/>
        <v>0</v>
      </c>
      <c r="AL280" s="180" t="str">
        <f t="shared" si="249"/>
        <v>0</v>
      </c>
      <c r="AM280" s="180" t="str">
        <f t="shared" si="256"/>
        <v>0</v>
      </c>
      <c r="AN280" s="180" t="str">
        <f t="shared" si="257"/>
        <v>0</v>
      </c>
      <c r="AO280" s="181" t="str">
        <f t="shared" si="250"/>
        <v>NON</v>
      </c>
      <c r="AP280" s="181" t="str">
        <f t="shared" si="216"/>
        <v>NON</v>
      </c>
      <c r="AQ280" s="181" t="str">
        <f t="shared" si="258"/>
        <v>NON</v>
      </c>
      <c r="AR280" s="181" t="str">
        <f t="shared" si="229"/>
        <v>NON</v>
      </c>
      <c r="AS280" s="182">
        <f t="shared" si="230"/>
        <v>0</v>
      </c>
      <c r="AT280" s="182">
        <f t="shared" si="231"/>
        <v>0</v>
      </c>
      <c r="AU280" s="182">
        <f t="shared" si="232"/>
        <v>0</v>
      </c>
      <c r="AV280" s="182">
        <f t="shared" si="233"/>
        <v>0</v>
      </c>
      <c r="AW280" s="182">
        <f t="shared" si="234"/>
        <v>1</v>
      </c>
      <c r="AX280" s="182">
        <f t="shared" si="235"/>
        <v>1</v>
      </c>
      <c r="AY280" s="182">
        <f t="shared" si="236"/>
        <v>1</v>
      </c>
      <c r="AZ280" s="182">
        <f t="shared" si="237"/>
        <v>1</v>
      </c>
      <c r="BA280" s="182">
        <f t="shared" si="238"/>
        <v>1</v>
      </c>
      <c r="BB280" s="183">
        <f t="shared" si="251"/>
        <v>0</v>
      </c>
      <c r="BC280" s="184">
        <f t="shared" si="209"/>
        <v>11</v>
      </c>
      <c r="BD280" s="184">
        <f t="shared" si="210"/>
        <v>11</v>
      </c>
      <c r="BE280" s="185">
        <f t="shared" si="211"/>
        <v>1</v>
      </c>
      <c r="BF280" s="185">
        <f t="shared" si="239"/>
        <v>1</v>
      </c>
      <c r="BG280" s="186">
        <f t="shared" si="252"/>
        <v>1</v>
      </c>
      <c r="BH280" s="187">
        <f t="shared" si="212"/>
        <v>1</v>
      </c>
      <c r="BI280" s="187">
        <f t="shared" si="213"/>
        <v>1</v>
      </c>
      <c r="BJ280" s="187" t="str">
        <f t="shared" si="214"/>
        <v>Faible</v>
      </c>
      <c r="BK280" s="187">
        <f t="shared" si="215"/>
        <v>1</v>
      </c>
      <c r="BL280" s="187">
        <f t="shared" si="240"/>
        <v>1</v>
      </c>
      <c r="BM280" s="187">
        <f t="shared" si="241"/>
        <v>0.5</v>
      </c>
      <c r="BN280" s="187">
        <f t="shared" si="242"/>
        <v>1</v>
      </c>
      <c r="BO280" s="186">
        <f t="shared" si="253"/>
        <v>0.5</v>
      </c>
      <c r="BP280" s="188" t="str">
        <f t="shared" si="254"/>
        <v>RISQUE MINIME</v>
      </c>
      <c r="BQ280" s="182">
        <f t="shared" si="243"/>
        <v>0</v>
      </c>
      <c r="BR280" s="182">
        <f t="shared" si="244"/>
        <v>0</v>
      </c>
      <c r="BS280" s="182">
        <f t="shared" si="245"/>
        <v>0</v>
      </c>
      <c r="BT280" s="182">
        <f t="shared" si="246"/>
        <v>0</v>
      </c>
      <c r="BU280" s="182">
        <f t="shared" si="255"/>
        <v>0</v>
      </c>
      <c r="BV280" s="159" t="str">
        <f t="shared" si="259"/>
        <v>NON</v>
      </c>
      <c r="BW280" s="105"/>
      <c r="BX280" s="105"/>
      <c r="BY280" s="105"/>
      <c r="BZ280" s="105"/>
      <c r="CA280" s="105"/>
      <c r="CB280" s="105"/>
      <c r="CC280" s="105"/>
      <c r="CD280" s="105"/>
      <c r="CE280" s="105"/>
      <c r="CF280" s="105"/>
      <c r="CG280" s="105"/>
      <c r="CH280" s="105"/>
      <c r="CI280" s="105"/>
      <c r="CJ280" s="105"/>
      <c r="CK280" s="105"/>
      <c r="CL280" s="105"/>
      <c r="CM280" s="105"/>
      <c r="CN280" s="105"/>
      <c r="CO280" s="105"/>
      <c r="CP280" s="105"/>
      <c r="CQ280" s="105"/>
      <c r="CR280" s="105"/>
      <c r="CS280" s="105"/>
      <c r="CT280" s="105"/>
      <c r="CU280" s="105"/>
      <c r="CV280" s="105"/>
      <c r="CW280" s="105"/>
      <c r="CX280" s="105"/>
      <c r="CY280" s="105"/>
      <c r="CZ280" s="105"/>
      <c r="DA280" s="105"/>
      <c r="DB280" s="105"/>
      <c r="DC280" s="105"/>
      <c r="DD280" s="105"/>
      <c r="DE280" s="105"/>
      <c r="DF280" s="105"/>
      <c r="DG280" s="105"/>
      <c r="DH280" s="105"/>
      <c r="DI280" s="105"/>
      <c r="DJ280" s="105"/>
      <c r="DK280" s="105"/>
      <c r="DL280" s="105"/>
      <c r="DM280" s="105"/>
      <c r="DN280" s="105"/>
      <c r="DO280" s="105"/>
      <c r="DP280" s="105"/>
      <c r="DQ280" s="105"/>
      <c r="DR280" s="105"/>
      <c r="DS280" s="105"/>
      <c r="DT280" s="105"/>
      <c r="DU280" s="105"/>
      <c r="DV280" s="105"/>
      <c r="DW280" s="105"/>
      <c r="DX280" s="105"/>
      <c r="DY280" s="105"/>
      <c r="DZ280" s="105"/>
      <c r="EA280" s="105"/>
      <c r="EB280" s="105"/>
      <c r="EC280" s="105"/>
      <c r="ED280" s="105"/>
      <c r="EE280" s="105"/>
      <c r="EF280" s="105"/>
      <c r="EG280" s="105"/>
      <c r="EH280" s="105"/>
      <c r="EI280" s="105"/>
      <c r="EJ280" s="105"/>
      <c r="EK280" s="105"/>
      <c r="EL280" s="105"/>
      <c r="EM280" s="105"/>
      <c r="EN280" s="105"/>
      <c r="EO280" s="105"/>
      <c r="EP280" s="105"/>
      <c r="EQ280" s="105"/>
      <c r="ER280" s="105"/>
      <c r="ES280" s="105"/>
      <c r="ET280" s="105"/>
      <c r="EU280" s="105"/>
      <c r="EV280" s="105"/>
      <c r="EW280" s="105"/>
      <c r="EX280" s="105"/>
      <c r="EY280" s="105"/>
      <c r="EZ280" s="105"/>
      <c r="FA280" s="105"/>
      <c r="FB280" s="105"/>
      <c r="FC280" s="105"/>
      <c r="FD280" s="105"/>
      <c r="FE280" s="105"/>
      <c r="FF280" s="105"/>
      <c r="FG280" s="105"/>
      <c r="FH280" s="105"/>
      <c r="FI280" s="105"/>
      <c r="FJ280" s="105"/>
      <c r="FK280" s="105"/>
      <c r="FL280" s="105"/>
      <c r="FM280" s="105"/>
      <c r="FN280" s="105"/>
      <c r="FO280" s="105"/>
      <c r="FP280" s="105"/>
      <c r="FQ280" s="105"/>
      <c r="FR280" s="105"/>
      <c r="FS280" s="105"/>
      <c r="FT280" s="105"/>
      <c r="FU280" s="105"/>
      <c r="FV280" s="105"/>
      <c r="FW280" s="105"/>
      <c r="FX280" s="105"/>
      <c r="FY280" s="105"/>
      <c r="FZ280" s="105"/>
      <c r="GA280" s="105"/>
      <c r="GB280" s="105"/>
      <c r="GC280" s="105"/>
      <c r="GD280" s="105"/>
      <c r="GE280" s="105"/>
      <c r="GF280" s="105"/>
      <c r="GG280" s="105"/>
      <c r="GH280" s="105"/>
      <c r="GI280" s="105"/>
      <c r="GJ280" s="105"/>
      <c r="GK280" s="105"/>
      <c r="GL280" s="105"/>
      <c r="GM280" s="105"/>
      <c r="GN280" s="105"/>
      <c r="GO280" s="105"/>
      <c r="GP280" s="105"/>
      <c r="GQ280" s="105"/>
      <c r="GR280" s="105"/>
      <c r="GS280" s="105"/>
      <c r="GT280" s="105"/>
      <c r="GU280" s="105"/>
      <c r="GV280" s="105"/>
      <c r="GW280" s="105"/>
      <c r="GX280" s="105"/>
      <c r="GY280" s="105"/>
      <c r="GZ280" s="105"/>
      <c r="HA280" s="105"/>
      <c r="HB280" s="105"/>
      <c r="HC280" s="105"/>
      <c r="HD280" s="105"/>
      <c r="HE280" s="105"/>
      <c r="HF280" s="105"/>
      <c r="HG280" s="105"/>
      <c r="HH280" s="105"/>
      <c r="HI280" s="105"/>
      <c r="HJ280" s="105"/>
      <c r="HK280" s="105"/>
      <c r="HL280" s="105"/>
      <c r="HM280" s="105"/>
      <c r="HN280" s="105"/>
      <c r="HO280" s="105"/>
      <c r="HP280" s="105"/>
      <c r="HQ280" s="105"/>
      <c r="HR280" s="105"/>
      <c r="HS280" s="105"/>
      <c r="HT280" s="105"/>
      <c r="HU280" s="105"/>
      <c r="HV280" s="105"/>
      <c r="HW280" s="105"/>
      <c r="HX280" s="105"/>
      <c r="HY280" s="105"/>
      <c r="HZ280" s="105"/>
      <c r="IA280" s="105"/>
      <c r="IB280" s="105"/>
    </row>
    <row r="281" spans="1:236" s="116" customFormat="1" ht="26.55" customHeight="1" x14ac:dyDescent="0.25">
      <c r="A281" s="79">
        <v>275</v>
      </c>
      <c r="B281" s="113"/>
      <c r="C281" s="113"/>
      <c r="D281" s="114"/>
      <c r="E281" s="114"/>
      <c r="F281" s="115"/>
      <c r="G281" s="123" t="s">
        <v>77</v>
      </c>
      <c r="H281" s="123" t="s">
        <v>77</v>
      </c>
      <c r="I281" s="123" t="s">
        <v>77</v>
      </c>
      <c r="J281" s="123" t="s">
        <v>77</v>
      </c>
      <c r="K281" s="123" t="s">
        <v>9</v>
      </c>
      <c r="L281" s="116" t="s">
        <v>8</v>
      </c>
      <c r="M281" s="116" t="s">
        <v>8</v>
      </c>
      <c r="N281" s="116" t="s">
        <v>8</v>
      </c>
      <c r="O281" s="116" t="s">
        <v>8</v>
      </c>
      <c r="P281" s="131" t="s">
        <v>77</v>
      </c>
      <c r="Q281" s="124" t="s">
        <v>35</v>
      </c>
      <c r="R281" s="174">
        <v>0</v>
      </c>
      <c r="S281" s="175" t="s">
        <v>59</v>
      </c>
      <c r="T281" s="175" t="s">
        <v>271</v>
      </c>
      <c r="U281" s="176" t="str">
        <f t="shared" si="208"/>
        <v>&lt; 30 mn</v>
      </c>
      <c r="V281" s="177" t="s">
        <v>32</v>
      </c>
      <c r="W281" s="178" t="s">
        <v>112</v>
      </c>
      <c r="X281" s="179">
        <f t="shared" si="217"/>
        <v>0</v>
      </c>
      <c r="Y281" s="179">
        <f t="shared" si="218"/>
        <v>0</v>
      </c>
      <c r="Z281" s="179">
        <f t="shared" si="219"/>
        <v>0</v>
      </c>
      <c r="AA281" s="179">
        <f t="shared" si="220"/>
        <v>0</v>
      </c>
      <c r="AB281" s="179">
        <f t="shared" si="221"/>
        <v>0</v>
      </c>
      <c r="AC281" s="179">
        <f t="shared" si="222"/>
        <v>0</v>
      </c>
      <c r="AD281" s="179">
        <f t="shared" si="223"/>
        <v>0</v>
      </c>
      <c r="AE281" s="179">
        <f t="shared" si="224"/>
        <v>0</v>
      </c>
      <c r="AF281" s="179">
        <f t="shared" si="225"/>
        <v>0</v>
      </c>
      <c r="AG281" s="179">
        <f t="shared" si="226"/>
        <v>0</v>
      </c>
      <c r="AH281" s="179">
        <f t="shared" si="227"/>
        <v>0</v>
      </c>
      <c r="AI281" s="179">
        <f t="shared" si="228"/>
        <v>0</v>
      </c>
      <c r="AJ281" s="180">
        <f t="shared" si="247"/>
        <v>0</v>
      </c>
      <c r="AK281" s="180">
        <f t="shared" si="248"/>
        <v>0</v>
      </c>
      <c r="AL281" s="180" t="str">
        <f t="shared" si="249"/>
        <v>0</v>
      </c>
      <c r="AM281" s="180" t="str">
        <f t="shared" si="256"/>
        <v>0</v>
      </c>
      <c r="AN281" s="180" t="str">
        <f t="shared" si="257"/>
        <v>0</v>
      </c>
      <c r="AO281" s="181" t="str">
        <f t="shared" si="250"/>
        <v>NON</v>
      </c>
      <c r="AP281" s="181" t="str">
        <f t="shared" si="216"/>
        <v>NON</v>
      </c>
      <c r="AQ281" s="181" t="str">
        <f t="shared" si="258"/>
        <v>NON</v>
      </c>
      <c r="AR281" s="181" t="str">
        <f t="shared" si="229"/>
        <v>NON</v>
      </c>
      <c r="AS281" s="182">
        <f t="shared" si="230"/>
        <v>0</v>
      </c>
      <c r="AT281" s="182">
        <f t="shared" si="231"/>
        <v>0</v>
      </c>
      <c r="AU281" s="182">
        <f t="shared" si="232"/>
        <v>0</v>
      </c>
      <c r="AV281" s="182">
        <f t="shared" si="233"/>
        <v>0</v>
      </c>
      <c r="AW281" s="182">
        <f t="shared" si="234"/>
        <v>1</v>
      </c>
      <c r="AX281" s="182">
        <f t="shared" si="235"/>
        <v>1</v>
      </c>
      <c r="AY281" s="182">
        <f t="shared" si="236"/>
        <v>1</v>
      </c>
      <c r="AZ281" s="182">
        <f t="shared" si="237"/>
        <v>1</v>
      </c>
      <c r="BA281" s="182">
        <f t="shared" si="238"/>
        <v>1</v>
      </c>
      <c r="BB281" s="183">
        <f t="shared" si="251"/>
        <v>0</v>
      </c>
      <c r="BC281" s="184">
        <f t="shared" si="209"/>
        <v>11</v>
      </c>
      <c r="BD281" s="184">
        <f t="shared" si="210"/>
        <v>11</v>
      </c>
      <c r="BE281" s="185">
        <f t="shared" si="211"/>
        <v>1</v>
      </c>
      <c r="BF281" s="185">
        <f t="shared" si="239"/>
        <v>1</v>
      </c>
      <c r="BG281" s="186">
        <f t="shared" si="252"/>
        <v>1</v>
      </c>
      <c r="BH281" s="187">
        <f t="shared" si="212"/>
        <v>1</v>
      </c>
      <c r="BI281" s="187">
        <f t="shared" si="213"/>
        <v>1</v>
      </c>
      <c r="BJ281" s="187" t="str">
        <f t="shared" si="214"/>
        <v>Faible</v>
      </c>
      <c r="BK281" s="187">
        <f t="shared" si="215"/>
        <v>1</v>
      </c>
      <c r="BL281" s="187">
        <f t="shared" si="240"/>
        <v>1</v>
      </c>
      <c r="BM281" s="187">
        <f t="shared" si="241"/>
        <v>0.5</v>
      </c>
      <c r="BN281" s="187">
        <f t="shared" si="242"/>
        <v>1</v>
      </c>
      <c r="BO281" s="186">
        <f t="shared" si="253"/>
        <v>0.5</v>
      </c>
      <c r="BP281" s="188" t="str">
        <f t="shared" si="254"/>
        <v>RISQUE MINIME</v>
      </c>
      <c r="BQ281" s="182">
        <f t="shared" si="243"/>
        <v>0</v>
      </c>
      <c r="BR281" s="182">
        <f t="shared" si="244"/>
        <v>0</v>
      </c>
      <c r="BS281" s="182">
        <f t="shared" si="245"/>
        <v>0</v>
      </c>
      <c r="BT281" s="182">
        <f t="shared" si="246"/>
        <v>0</v>
      </c>
      <c r="BU281" s="182">
        <f t="shared" si="255"/>
        <v>0</v>
      </c>
      <c r="BV281" s="159" t="str">
        <f t="shared" si="259"/>
        <v>NON</v>
      </c>
      <c r="BW281" s="105"/>
      <c r="BX281" s="105"/>
      <c r="BY281" s="105"/>
      <c r="BZ281" s="105"/>
      <c r="CA281" s="105"/>
      <c r="CB281" s="105"/>
      <c r="CC281" s="105"/>
      <c r="CD281" s="105"/>
      <c r="CE281" s="105"/>
      <c r="CF281" s="105"/>
      <c r="CG281" s="105"/>
      <c r="CH281" s="105"/>
      <c r="CI281" s="105"/>
      <c r="CJ281" s="105"/>
      <c r="CK281" s="105"/>
      <c r="CL281" s="105"/>
      <c r="CM281" s="105"/>
      <c r="CN281" s="105"/>
      <c r="CO281" s="105"/>
      <c r="CP281" s="105"/>
      <c r="CQ281" s="105"/>
      <c r="CR281" s="105"/>
      <c r="CS281" s="105"/>
      <c r="CT281" s="105"/>
      <c r="CU281" s="105"/>
      <c r="CV281" s="105"/>
      <c r="CW281" s="105"/>
      <c r="CX281" s="105"/>
      <c r="CY281" s="105"/>
      <c r="CZ281" s="105"/>
      <c r="DA281" s="105"/>
      <c r="DB281" s="105"/>
      <c r="DC281" s="105"/>
      <c r="DD281" s="105"/>
      <c r="DE281" s="105"/>
      <c r="DF281" s="105"/>
      <c r="DG281" s="105"/>
      <c r="DH281" s="105"/>
      <c r="DI281" s="105"/>
      <c r="DJ281" s="105"/>
      <c r="DK281" s="105"/>
      <c r="DL281" s="105"/>
      <c r="DM281" s="105"/>
      <c r="DN281" s="105"/>
      <c r="DO281" s="105"/>
      <c r="DP281" s="105"/>
      <c r="DQ281" s="105"/>
      <c r="DR281" s="105"/>
      <c r="DS281" s="105"/>
      <c r="DT281" s="105"/>
      <c r="DU281" s="105"/>
      <c r="DV281" s="105"/>
      <c r="DW281" s="105"/>
      <c r="DX281" s="105"/>
      <c r="DY281" s="105"/>
      <c r="DZ281" s="105"/>
      <c r="EA281" s="105"/>
      <c r="EB281" s="105"/>
      <c r="EC281" s="105"/>
      <c r="ED281" s="105"/>
      <c r="EE281" s="105"/>
      <c r="EF281" s="105"/>
      <c r="EG281" s="105"/>
      <c r="EH281" s="105"/>
      <c r="EI281" s="105"/>
      <c r="EJ281" s="105"/>
      <c r="EK281" s="105"/>
      <c r="EL281" s="105"/>
      <c r="EM281" s="105"/>
      <c r="EN281" s="105"/>
      <c r="EO281" s="105"/>
      <c r="EP281" s="105"/>
      <c r="EQ281" s="105"/>
      <c r="ER281" s="105"/>
      <c r="ES281" s="105"/>
      <c r="ET281" s="105"/>
      <c r="EU281" s="105"/>
      <c r="EV281" s="105"/>
      <c r="EW281" s="105"/>
      <c r="EX281" s="105"/>
      <c r="EY281" s="105"/>
      <c r="EZ281" s="105"/>
      <c r="FA281" s="105"/>
      <c r="FB281" s="105"/>
      <c r="FC281" s="105"/>
      <c r="FD281" s="105"/>
      <c r="FE281" s="105"/>
      <c r="FF281" s="105"/>
      <c r="FG281" s="105"/>
      <c r="FH281" s="105"/>
      <c r="FI281" s="105"/>
      <c r="FJ281" s="105"/>
      <c r="FK281" s="105"/>
      <c r="FL281" s="105"/>
      <c r="FM281" s="105"/>
      <c r="FN281" s="105"/>
      <c r="FO281" s="105"/>
      <c r="FP281" s="105"/>
      <c r="FQ281" s="105"/>
      <c r="FR281" s="105"/>
      <c r="FS281" s="105"/>
      <c r="FT281" s="105"/>
      <c r="FU281" s="105"/>
      <c r="FV281" s="105"/>
      <c r="FW281" s="105"/>
      <c r="FX281" s="105"/>
      <c r="FY281" s="105"/>
      <c r="FZ281" s="105"/>
      <c r="GA281" s="105"/>
      <c r="GB281" s="105"/>
      <c r="GC281" s="105"/>
      <c r="GD281" s="105"/>
      <c r="GE281" s="105"/>
      <c r="GF281" s="105"/>
      <c r="GG281" s="105"/>
      <c r="GH281" s="105"/>
      <c r="GI281" s="105"/>
      <c r="GJ281" s="105"/>
      <c r="GK281" s="105"/>
      <c r="GL281" s="105"/>
      <c r="GM281" s="105"/>
      <c r="GN281" s="105"/>
      <c r="GO281" s="105"/>
      <c r="GP281" s="105"/>
      <c r="GQ281" s="105"/>
      <c r="GR281" s="105"/>
      <c r="GS281" s="105"/>
      <c r="GT281" s="105"/>
      <c r="GU281" s="105"/>
      <c r="GV281" s="105"/>
      <c r="GW281" s="105"/>
      <c r="GX281" s="105"/>
      <c r="GY281" s="105"/>
      <c r="GZ281" s="105"/>
      <c r="HA281" s="105"/>
      <c r="HB281" s="105"/>
      <c r="HC281" s="105"/>
      <c r="HD281" s="105"/>
      <c r="HE281" s="105"/>
      <c r="HF281" s="105"/>
      <c r="HG281" s="105"/>
      <c r="HH281" s="105"/>
      <c r="HI281" s="105"/>
      <c r="HJ281" s="105"/>
      <c r="HK281" s="105"/>
      <c r="HL281" s="105"/>
      <c r="HM281" s="105"/>
      <c r="HN281" s="105"/>
      <c r="HO281" s="105"/>
      <c r="HP281" s="105"/>
      <c r="HQ281" s="105"/>
      <c r="HR281" s="105"/>
      <c r="HS281" s="105"/>
      <c r="HT281" s="105"/>
      <c r="HU281" s="105"/>
      <c r="HV281" s="105"/>
      <c r="HW281" s="105"/>
      <c r="HX281" s="105"/>
      <c r="HY281" s="105"/>
      <c r="HZ281" s="105"/>
      <c r="IA281" s="105"/>
      <c r="IB281" s="105"/>
    </row>
    <row r="282" spans="1:236" s="116" customFormat="1" ht="26.55" customHeight="1" x14ac:dyDescent="0.25">
      <c r="A282" s="79">
        <v>276</v>
      </c>
      <c r="B282" s="113"/>
      <c r="C282" s="113"/>
      <c r="D282" s="114"/>
      <c r="E282" s="114"/>
      <c r="F282" s="115"/>
      <c r="G282" s="123" t="s">
        <v>77</v>
      </c>
      <c r="H282" s="123" t="s">
        <v>77</v>
      </c>
      <c r="I282" s="123" t="s">
        <v>77</v>
      </c>
      <c r="J282" s="123" t="s">
        <v>77</v>
      </c>
      <c r="K282" s="123" t="s">
        <v>9</v>
      </c>
      <c r="L282" s="116" t="s">
        <v>8</v>
      </c>
      <c r="M282" s="116" t="s">
        <v>8</v>
      </c>
      <c r="N282" s="116" t="s">
        <v>8</v>
      </c>
      <c r="O282" s="116" t="s">
        <v>8</v>
      </c>
      <c r="P282" s="131" t="s">
        <v>77</v>
      </c>
      <c r="Q282" s="124" t="s">
        <v>35</v>
      </c>
      <c r="R282" s="174">
        <v>0</v>
      </c>
      <c r="S282" s="175" t="s">
        <v>59</v>
      </c>
      <c r="T282" s="175" t="s">
        <v>271</v>
      </c>
      <c r="U282" s="176" t="str">
        <f t="shared" si="208"/>
        <v>&lt; 30 mn</v>
      </c>
      <c r="V282" s="177" t="s">
        <v>32</v>
      </c>
      <c r="W282" s="178" t="s">
        <v>112</v>
      </c>
      <c r="X282" s="179">
        <f t="shared" si="217"/>
        <v>0</v>
      </c>
      <c r="Y282" s="179">
        <f t="shared" si="218"/>
        <v>0</v>
      </c>
      <c r="Z282" s="179">
        <f t="shared" si="219"/>
        <v>0</v>
      </c>
      <c r="AA282" s="179">
        <f t="shared" si="220"/>
        <v>0</v>
      </c>
      <c r="AB282" s="179">
        <f t="shared" si="221"/>
        <v>0</v>
      </c>
      <c r="AC282" s="179">
        <f t="shared" si="222"/>
        <v>0</v>
      </c>
      <c r="AD282" s="179">
        <f t="shared" si="223"/>
        <v>0</v>
      </c>
      <c r="AE282" s="179">
        <f t="shared" si="224"/>
        <v>0</v>
      </c>
      <c r="AF282" s="179">
        <f t="shared" si="225"/>
        <v>0</v>
      </c>
      <c r="AG282" s="179">
        <f t="shared" si="226"/>
        <v>0</v>
      </c>
      <c r="AH282" s="179">
        <f t="shared" si="227"/>
        <v>0</v>
      </c>
      <c r="AI282" s="179">
        <f t="shared" si="228"/>
        <v>0</v>
      </c>
      <c r="AJ282" s="180">
        <f t="shared" si="247"/>
        <v>0</v>
      </c>
      <c r="AK282" s="180">
        <f t="shared" si="248"/>
        <v>0</v>
      </c>
      <c r="AL282" s="180" t="str">
        <f t="shared" si="249"/>
        <v>0</v>
      </c>
      <c r="AM282" s="180" t="str">
        <f t="shared" si="256"/>
        <v>0</v>
      </c>
      <c r="AN282" s="180" t="str">
        <f t="shared" si="257"/>
        <v>0</v>
      </c>
      <c r="AO282" s="181" t="str">
        <f t="shared" si="250"/>
        <v>NON</v>
      </c>
      <c r="AP282" s="181" t="str">
        <f t="shared" si="216"/>
        <v>NON</v>
      </c>
      <c r="AQ282" s="181" t="str">
        <f t="shared" si="258"/>
        <v>NON</v>
      </c>
      <c r="AR282" s="181" t="str">
        <f t="shared" si="229"/>
        <v>NON</v>
      </c>
      <c r="AS282" s="182">
        <f t="shared" si="230"/>
        <v>0</v>
      </c>
      <c r="AT282" s="182">
        <f t="shared" si="231"/>
        <v>0</v>
      </c>
      <c r="AU282" s="182">
        <f t="shared" si="232"/>
        <v>0</v>
      </c>
      <c r="AV282" s="182">
        <f t="shared" si="233"/>
        <v>0</v>
      </c>
      <c r="AW282" s="182">
        <f t="shared" si="234"/>
        <v>1</v>
      </c>
      <c r="AX282" s="182">
        <f t="shared" si="235"/>
        <v>1</v>
      </c>
      <c r="AY282" s="182">
        <f t="shared" si="236"/>
        <v>1</v>
      </c>
      <c r="AZ282" s="182">
        <f t="shared" si="237"/>
        <v>1</v>
      </c>
      <c r="BA282" s="182">
        <f t="shared" si="238"/>
        <v>1</v>
      </c>
      <c r="BB282" s="183">
        <f t="shared" si="251"/>
        <v>0</v>
      </c>
      <c r="BC282" s="184">
        <f t="shared" si="209"/>
        <v>11</v>
      </c>
      <c r="BD282" s="184">
        <f t="shared" si="210"/>
        <v>11</v>
      </c>
      <c r="BE282" s="185">
        <f t="shared" si="211"/>
        <v>1</v>
      </c>
      <c r="BF282" s="185">
        <f t="shared" si="239"/>
        <v>1</v>
      </c>
      <c r="BG282" s="186">
        <f t="shared" si="252"/>
        <v>1</v>
      </c>
      <c r="BH282" s="187">
        <f t="shared" si="212"/>
        <v>1</v>
      </c>
      <c r="BI282" s="187">
        <f t="shared" si="213"/>
        <v>1</v>
      </c>
      <c r="BJ282" s="187" t="str">
        <f t="shared" si="214"/>
        <v>Faible</v>
      </c>
      <c r="BK282" s="187">
        <f t="shared" si="215"/>
        <v>1</v>
      </c>
      <c r="BL282" s="187">
        <f t="shared" si="240"/>
        <v>1</v>
      </c>
      <c r="BM282" s="187">
        <f t="shared" si="241"/>
        <v>0.5</v>
      </c>
      <c r="BN282" s="187">
        <f t="shared" si="242"/>
        <v>1</v>
      </c>
      <c r="BO282" s="186">
        <f t="shared" si="253"/>
        <v>0.5</v>
      </c>
      <c r="BP282" s="188" t="str">
        <f t="shared" si="254"/>
        <v>RISQUE MINIME</v>
      </c>
      <c r="BQ282" s="182">
        <f t="shared" si="243"/>
        <v>0</v>
      </c>
      <c r="BR282" s="182">
        <f t="shared" si="244"/>
        <v>0</v>
      </c>
      <c r="BS282" s="182">
        <f t="shared" si="245"/>
        <v>0</v>
      </c>
      <c r="BT282" s="182">
        <f t="shared" si="246"/>
        <v>0</v>
      </c>
      <c r="BU282" s="182">
        <f t="shared" si="255"/>
        <v>0</v>
      </c>
      <c r="BV282" s="159" t="str">
        <f t="shared" si="259"/>
        <v>NON</v>
      </c>
      <c r="BW282" s="105"/>
      <c r="BX282" s="105"/>
      <c r="BY282" s="105"/>
      <c r="BZ282" s="105"/>
      <c r="CA282" s="105"/>
      <c r="CB282" s="105"/>
      <c r="CC282" s="105"/>
      <c r="CD282" s="105"/>
      <c r="CE282" s="105"/>
      <c r="CF282" s="105"/>
      <c r="CG282" s="105"/>
      <c r="CH282" s="105"/>
      <c r="CI282" s="105"/>
      <c r="CJ282" s="105"/>
      <c r="CK282" s="105"/>
      <c r="CL282" s="105"/>
      <c r="CM282" s="105"/>
      <c r="CN282" s="105"/>
      <c r="CO282" s="105"/>
      <c r="CP282" s="105"/>
      <c r="CQ282" s="105"/>
      <c r="CR282" s="105"/>
      <c r="CS282" s="105"/>
      <c r="CT282" s="105"/>
      <c r="CU282" s="105"/>
      <c r="CV282" s="105"/>
      <c r="CW282" s="105"/>
      <c r="CX282" s="105"/>
      <c r="CY282" s="105"/>
      <c r="CZ282" s="105"/>
      <c r="DA282" s="105"/>
      <c r="DB282" s="105"/>
      <c r="DC282" s="105"/>
      <c r="DD282" s="105"/>
      <c r="DE282" s="105"/>
      <c r="DF282" s="105"/>
      <c r="DG282" s="105"/>
      <c r="DH282" s="105"/>
      <c r="DI282" s="105"/>
      <c r="DJ282" s="105"/>
      <c r="DK282" s="105"/>
      <c r="DL282" s="105"/>
      <c r="DM282" s="105"/>
      <c r="DN282" s="105"/>
      <c r="DO282" s="105"/>
      <c r="DP282" s="105"/>
      <c r="DQ282" s="105"/>
      <c r="DR282" s="105"/>
      <c r="DS282" s="105"/>
      <c r="DT282" s="105"/>
      <c r="DU282" s="105"/>
      <c r="DV282" s="105"/>
      <c r="DW282" s="105"/>
      <c r="DX282" s="105"/>
      <c r="DY282" s="105"/>
      <c r="DZ282" s="105"/>
      <c r="EA282" s="105"/>
      <c r="EB282" s="105"/>
      <c r="EC282" s="105"/>
      <c r="ED282" s="105"/>
      <c r="EE282" s="105"/>
      <c r="EF282" s="105"/>
      <c r="EG282" s="105"/>
      <c r="EH282" s="105"/>
      <c r="EI282" s="105"/>
      <c r="EJ282" s="105"/>
      <c r="EK282" s="105"/>
      <c r="EL282" s="105"/>
      <c r="EM282" s="105"/>
      <c r="EN282" s="105"/>
      <c r="EO282" s="105"/>
      <c r="EP282" s="105"/>
      <c r="EQ282" s="105"/>
      <c r="ER282" s="105"/>
      <c r="ES282" s="105"/>
      <c r="ET282" s="105"/>
      <c r="EU282" s="105"/>
      <c r="EV282" s="105"/>
      <c r="EW282" s="105"/>
      <c r="EX282" s="105"/>
      <c r="EY282" s="105"/>
      <c r="EZ282" s="105"/>
      <c r="FA282" s="105"/>
      <c r="FB282" s="105"/>
      <c r="FC282" s="105"/>
      <c r="FD282" s="105"/>
      <c r="FE282" s="105"/>
      <c r="FF282" s="105"/>
      <c r="FG282" s="105"/>
      <c r="FH282" s="105"/>
      <c r="FI282" s="105"/>
      <c r="FJ282" s="105"/>
      <c r="FK282" s="105"/>
      <c r="FL282" s="105"/>
      <c r="FM282" s="105"/>
      <c r="FN282" s="105"/>
      <c r="FO282" s="105"/>
      <c r="FP282" s="105"/>
      <c r="FQ282" s="105"/>
      <c r="FR282" s="105"/>
      <c r="FS282" s="105"/>
      <c r="FT282" s="105"/>
      <c r="FU282" s="105"/>
      <c r="FV282" s="105"/>
      <c r="FW282" s="105"/>
      <c r="FX282" s="105"/>
      <c r="FY282" s="105"/>
      <c r="FZ282" s="105"/>
      <c r="GA282" s="105"/>
      <c r="GB282" s="105"/>
      <c r="GC282" s="105"/>
      <c r="GD282" s="105"/>
      <c r="GE282" s="105"/>
      <c r="GF282" s="105"/>
      <c r="GG282" s="105"/>
      <c r="GH282" s="105"/>
      <c r="GI282" s="105"/>
      <c r="GJ282" s="105"/>
      <c r="GK282" s="105"/>
      <c r="GL282" s="105"/>
      <c r="GM282" s="105"/>
      <c r="GN282" s="105"/>
      <c r="GO282" s="105"/>
      <c r="GP282" s="105"/>
      <c r="GQ282" s="105"/>
      <c r="GR282" s="105"/>
      <c r="GS282" s="105"/>
      <c r="GT282" s="105"/>
      <c r="GU282" s="105"/>
      <c r="GV282" s="105"/>
      <c r="GW282" s="105"/>
      <c r="GX282" s="105"/>
      <c r="GY282" s="105"/>
      <c r="GZ282" s="105"/>
      <c r="HA282" s="105"/>
      <c r="HB282" s="105"/>
      <c r="HC282" s="105"/>
      <c r="HD282" s="105"/>
      <c r="HE282" s="105"/>
      <c r="HF282" s="105"/>
      <c r="HG282" s="105"/>
      <c r="HH282" s="105"/>
      <c r="HI282" s="105"/>
      <c r="HJ282" s="105"/>
      <c r="HK282" s="105"/>
      <c r="HL282" s="105"/>
      <c r="HM282" s="105"/>
      <c r="HN282" s="105"/>
      <c r="HO282" s="105"/>
      <c r="HP282" s="105"/>
      <c r="HQ282" s="105"/>
      <c r="HR282" s="105"/>
      <c r="HS282" s="105"/>
      <c r="HT282" s="105"/>
      <c r="HU282" s="105"/>
      <c r="HV282" s="105"/>
      <c r="HW282" s="105"/>
      <c r="HX282" s="105"/>
      <c r="HY282" s="105"/>
      <c r="HZ282" s="105"/>
      <c r="IA282" s="105"/>
      <c r="IB282" s="105"/>
    </row>
    <row r="283" spans="1:236" s="116" customFormat="1" ht="26.55" customHeight="1" x14ac:dyDescent="0.25">
      <c r="A283" s="79">
        <v>277</v>
      </c>
      <c r="B283" s="113"/>
      <c r="C283" s="113"/>
      <c r="D283" s="114"/>
      <c r="E283" s="114"/>
      <c r="F283" s="115"/>
      <c r="G283" s="123" t="s">
        <v>77</v>
      </c>
      <c r="H283" s="123" t="s">
        <v>77</v>
      </c>
      <c r="I283" s="123" t="s">
        <v>77</v>
      </c>
      <c r="J283" s="123" t="s">
        <v>77</v>
      </c>
      <c r="K283" s="123" t="s">
        <v>9</v>
      </c>
      <c r="L283" s="116" t="s">
        <v>8</v>
      </c>
      <c r="M283" s="116" t="s">
        <v>8</v>
      </c>
      <c r="N283" s="116" t="s">
        <v>8</v>
      </c>
      <c r="O283" s="116" t="s">
        <v>8</v>
      </c>
      <c r="P283" s="131" t="s">
        <v>77</v>
      </c>
      <c r="Q283" s="124" t="s">
        <v>35</v>
      </c>
      <c r="R283" s="174">
        <v>0</v>
      </c>
      <c r="S283" s="175" t="s">
        <v>59</v>
      </c>
      <c r="T283" s="175" t="s">
        <v>271</v>
      </c>
      <c r="U283" s="176" t="str">
        <f t="shared" si="208"/>
        <v>&lt; 30 mn</v>
      </c>
      <c r="V283" s="177" t="s">
        <v>32</v>
      </c>
      <c r="W283" s="178" t="s">
        <v>112</v>
      </c>
      <c r="X283" s="179">
        <f t="shared" si="217"/>
        <v>0</v>
      </c>
      <c r="Y283" s="179">
        <f t="shared" si="218"/>
        <v>0</v>
      </c>
      <c r="Z283" s="179">
        <f t="shared" si="219"/>
        <v>0</v>
      </c>
      <c r="AA283" s="179">
        <f t="shared" si="220"/>
        <v>0</v>
      </c>
      <c r="AB283" s="179">
        <f t="shared" si="221"/>
        <v>0</v>
      </c>
      <c r="AC283" s="179">
        <f t="shared" si="222"/>
        <v>0</v>
      </c>
      <c r="AD283" s="179">
        <f t="shared" si="223"/>
        <v>0</v>
      </c>
      <c r="AE283" s="179">
        <f t="shared" si="224"/>
        <v>0</v>
      </c>
      <c r="AF283" s="179">
        <f t="shared" si="225"/>
        <v>0</v>
      </c>
      <c r="AG283" s="179">
        <f t="shared" si="226"/>
        <v>0</v>
      </c>
      <c r="AH283" s="179">
        <f t="shared" si="227"/>
        <v>0</v>
      </c>
      <c r="AI283" s="179">
        <f t="shared" si="228"/>
        <v>0</v>
      </c>
      <c r="AJ283" s="180">
        <f t="shared" si="247"/>
        <v>0</v>
      </c>
      <c r="AK283" s="180">
        <f t="shared" si="248"/>
        <v>0</v>
      </c>
      <c r="AL283" s="180" t="str">
        <f t="shared" si="249"/>
        <v>0</v>
      </c>
      <c r="AM283" s="180" t="str">
        <f t="shared" si="256"/>
        <v>0</v>
      </c>
      <c r="AN283" s="180" t="str">
        <f t="shared" si="257"/>
        <v>0</v>
      </c>
      <c r="AO283" s="181" t="str">
        <f t="shared" si="250"/>
        <v>NON</v>
      </c>
      <c r="AP283" s="181" t="str">
        <f t="shared" si="216"/>
        <v>NON</v>
      </c>
      <c r="AQ283" s="181" t="str">
        <f t="shared" si="258"/>
        <v>NON</v>
      </c>
      <c r="AR283" s="181" t="str">
        <f t="shared" si="229"/>
        <v>NON</v>
      </c>
      <c r="AS283" s="182">
        <f t="shared" si="230"/>
        <v>0</v>
      </c>
      <c r="AT283" s="182">
        <f t="shared" si="231"/>
        <v>0</v>
      </c>
      <c r="AU283" s="182">
        <f t="shared" si="232"/>
        <v>0</v>
      </c>
      <c r="AV283" s="182">
        <f t="shared" si="233"/>
        <v>0</v>
      </c>
      <c r="AW283" s="182">
        <f t="shared" si="234"/>
        <v>1</v>
      </c>
      <c r="AX283" s="182">
        <f t="shared" si="235"/>
        <v>1</v>
      </c>
      <c r="AY283" s="182">
        <f t="shared" si="236"/>
        <v>1</v>
      </c>
      <c r="AZ283" s="182">
        <f t="shared" si="237"/>
        <v>1</v>
      </c>
      <c r="BA283" s="182">
        <f t="shared" si="238"/>
        <v>1</v>
      </c>
      <c r="BB283" s="183">
        <f t="shared" si="251"/>
        <v>0</v>
      </c>
      <c r="BC283" s="184">
        <f t="shared" si="209"/>
        <v>11</v>
      </c>
      <c r="BD283" s="184">
        <f t="shared" si="210"/>
        <v>11</v>
      </c>
      <c r="BE283" s="185">
        <f t="shared" si="211"/>
        <v>1</v>
      </c>
      <c r="BF283" s="185">
        <f t="shared" si="239"/>
        <v>1</v>
      </c>
      <c r="BG283" s="186">
        <f t="shared" si="252"/>
        <v>1</v>
      </c>
      <c r="BH283" s="187">
        <f t="shared" si="212"/>
        <v>1</v>
      </c>
      <c r="BI283" s="187">
        <f t="shared" si="213"/>
        <v>1</v>
      </c>
      <c r="BJ283" s="187" t="str">
        <f t="shared" si="214"/>
        <v>Faible</v>
      </c>
      <c r="BK283" s="187">
        <f t="shared" si="215"/>
        <v>1</v>
      </c>
      <c r="BL283" s="187">
        <f t="shared" si="240"/>
        <v>1</v>
      </c>
      <c r="BM283" s="187">
        <f t="shared" si="241"/>
        <v>0.5</v>
      </c>
      <c r="BN283" s="187">
        <f t="shared" si="242"/>
        <v>1</v>
      </c>
      <c r="BO283" s="186">
        <f t="shared" si="253"/>
        <v>0.5</v>
      </c>
      <c r="BP283" s="188" t="str">
        <f t="shared" si="254"/>
        <v>RISQUE MINIME</v>
      </c>
      <c r="BQ283" s="182">
        <f t="shared" si="243"/>
        <v>0</v>
      </c>
      <c r="BR283" s="182">
        <f t="shared" si="244"/>
        <v>0</v>
      </c>
      <c r="BS283" s="182">
        <f t="shared" si="245"/>
        <v>0</v>
      </c>
      <c r="BT283" s="182">
        <f t="shared" si="246"/>
        <v>0</v>
      </c>
      <c r="BU283" s="182">
        <f t="shared" si="255"/>
        <v>0</v>
      </c>
      <c r="BV283" s="159" t="str">
        <f t="shared" si="259"/>
        <v>NON</v>
      </c>
      <c r="BW283" s="105"/>
      <c r="BX283" s="105"/>
      <c r="BY283" s="105"/>
      <c r="BZ283" s="105"/>
      <c r="CA283" s="105"/>
      <c r="CB283" s="105"/>
      <c r="CC283" s="105"/>
      <c r="CD283" s="105"/>
      <c r="CE283" s="105"/>
      <c r="CF283" s="105"/>
      <c r="CG283" s="105"/>
      <c r="CH283" s="105"/>
      <c r="CI283" s="105"/>
      <c r="CJ283" s="105"/>
      <c r="CK283" s="105"/>
      <c r="CL283" s="105"/>
      <c r="CM283" s="105"/>
      <c r="CN283" s="105"/>
      <c r="CO283" s="105"/>
      <c r="CP283" s="105"/>
      <c r="CQ283" s="105"/>
      <c r="CR283" s="105"/>
      <c r="CS283" s="105"/>
      <c r="CT283" s="105"/>
      <c r="CU283" s="105"/>
      <c r="CV283" s="105"/>
      <c r="CW283" s="105"/>
      <c r="CX283" s="105"/>
      <c r="CY283" s="105"/>
      <c r="CZ283" s="105"/>
      <c r="DA283" s="105"/>
      <c r="DB283" s="105"/>
      <c r="DC283" s="105"/>
      <c r="DD283" s="105"/>
      <c r="DE283" s="105"/>
      <c r="DF283" s="105"/>
      <c r="DG283" s="105"/>
      <c r="DH283" s="105"/>
      <c r="DI283" s="105"/>
      <c r="DJ283" s="105"/>
      <c r="DK283" s="105"/>
      <c r="DL283" s="105"/>
      <c r="DM283" s="105"/>
      <c r="DN283" s="105"/>
      <c r="DO283" s="105"/>
      <c r="DP283" s="105"/>
      <c r="DQ283" s="105"/>
      <c r="DR283" s="105"/>
      <c r="DS283" s="105"/>
      <c r="DT283" s="105"/>
      <c r="DU283" s="105"/>
      <c r="DV283" s="105"/>
      <c r="DW283" s="105"/>
      <c r="DX283" s="105"/>
      <c r="DY283" s="105"/>
      <c r="DZ283" s="105"/>
      <c r="EA283" s="105"/>
      <c r="EB283" s="105"/>
      <c r="EC283" s="105"/>
      <c r="ED283" s="105"/>
      <c r="EE283" s="105"/>
      <c r="EF283" s="105"/>
      <c r="EG283" s="105"/>
      <c r="EH283" s="105"/>
      <c r="EI283" s="105"/>
      <c r="EJ283" s="105"/>
      <c r="EK283" s="105"/>
      <c r="EL283" s="105"/>
      <c r="EM283" s="105"/>
      <c r="EN283" s="105"/>
      <c r="EO283" s="105"/>
      <c r="EP283" s="105"/>
      <c r="EQ283" s="105"/>
      <c r="ER283" s="105"/>
      <c r="ES283" s="105"/>
      <c r="ET283" s="105"/>
      <c r="EU283" s="105"/>
      <c r="EV283" s="105"/>
      <c r="EW283" s="105"/>
      <c r="EX283" s="105"/>
      <c r="EY283" s="105"/>
      <c r="EZ283" s="105"/>
      <c r="FA283" s="105"/>
      <c r="FB283" s="105"/>
      <c r="FC283" s="105"/>
      <c r="FD283" s="105"/>
      <c r="FE283" s="105"/>
      <c r="FF283" s="105"/>
      <c r="FG283" s="105"/>
      <c r="FH283" s="105"/>
      <c r="FI283" s="105"/>
      <c r="FJ283" s="105"/>
      <c r="FK283" s="105"/>
      <c r="FL283" s="105"/>
      <c r="FM283" s="105"/>
      <c r="FN283" s="105"/>
      <c r="FO283" s="105"/>
      <c r="FP283" s="105"/>
      <c r="FQ283" s="105"/>
      <c r="FR283" s="105"/>
      <c r="FS283" s="105"/>
      <c r="FT283" s="105"/>
      <c r="FU283" s="105"/>
      <c r="FV283" s="105"/>
      <c r="FW283" s="105"/>
      <c r="FX283" s="105"/>
      <c r="FY283" s="105"/>
      <c r="FZ283" s="105"/>
      <c r="GA283" s="105"/>
      <c r="GB283" s="105"/>
      <c r="GC283" s="105"/>
      <c r="GD283" s="105"/>
      <c r="GE283" s="105"/>
      <c r="GF283" s="105"/>
      <c r="GG283" s="105"/>
      <c r="GH283" s="105"/>
      <c r="GI283" s="105"/>
      <c r="GJ283" s="105"/>
      <c r="GK283" s="105"/>
      <c r="GL283" s="105"/>
      <c r="GM283" s="105"/>
      <c r="GN283" s="105"/>
      <c r="GO283" s="105"/>
      <c r="GP283" s="105"/>
      <c r="GQ283" s="105"/>
      <c r="GR283" s="105"/>
      <c r="GS283" s="105"/>
      <c r="GT283" s="105"/>
      <c r="GU283" s="105"/>
      <c r="GV283" s="105"/>
      <c r="GW283" s="105"/>
      <c r="GX283" s="105"/>
      <c r="GY283" s="105"/>
      <c r="GZ283" s="105"/>
      <c r="HA283" s="105"/>
      <c r="HB283" s="105"/>
      <c r="HC283" s="105"/>
      <c r="HD283" s="105"/>
      <c r="HE283" s="105"/>
      <c r="HF283" s="105"/>
      <c r="HG283" s="105"/>
      <c r="HH283" s="105"/>
      <c r="HI283" s="105"/>
      <c r="HJ283" s="105"/>
      <c r="HK283" s="105"/>
      <c r="HL283" s="105"/>
      <c r="HM283" s="105"/>
      <c r="HN283" s="105"/>
      <c r="HO283" s="105"/>
      <c r="HP283" s="105"/>
      <c r="HQ283" s="105"/>
      <c r="HR283" s="105"/>
      <c r="HS283" s="105"/>
      <c r="HT283" s="105"/>
      <c r="HU283" s="105"/>
      <c r="HV283" s="105"/>
      <c r="HW283" s="105"/>
      <c r="HX283" s="105"/>
      <c r="HY283" s="105"/>
      <c r="HZ283" s="105"/>
      <c r="IA283" s="105"/>
      <c r="IB283" s="105"/>
    </row>
    <row r="284" spans="1:236" s="116" customFormat="1" ht="26.55" customHeight="1" x14ac:dyDescent="0.25">
      <c r="A284" s="79">
        <v>278</v>
      </c>
      <c r="B284" s="113"/>
      <c r="C284" s="113"/>
      <c r="D284" s="114"/>
      <c r="E284" s="114"/>
      <c r="F284" s="115"/>
      <c r="G284" s="123" t="s">
        <v>77</v>
      </c>
      <c r="H284" s="123" t="s">
        <v>77</v>
      </c>
      <c r="I284" s="123" t="s">
        <v>77</v>
      </c>
      <c r="J284" s="123" t="s">
        <v>77</v>
      </c>
      <c r="K284" s="123" t="s">
        <v>9</v>
      </c>
      <c r="L284" s="116" t="s">
        <v>8</v>
      </c>
      <c r="M284" s="116" t="s">
        <v>8</v>
      </c>
      <c r="N284" s="116" t="s">
        <v>8</v>
      </c>
      <c r="O284" s="116" t="s">
        <v>8</v>
      </c>
      <c r="P284" s="131" t="s">
        <v>77</v>
      </c>
      <c r="Q284" s="124" t="s">
        <v>35</v>
      </c>
      <c r="R284" s="174">
        <v>0</v>
      </c>
      <c r="S284" s="175" t="s">
        <v>59</v>
      </c>
      <c r="T284" s="175" t="s">
        <v>271</v>
      </c>
      <c r="U284" s="176" t="str">
        <f t="shared" si="208"/>
        <v>&lt; 30 mn</v>
      </c>
      <c r="V284" s="177" t="s">
        <v>32</v>
      </c>
      <c r="W284" s="178" t="s">
        <v>112</v>
      </c>
      <c r="X284" s="179">
        <f t="shared" si="217"/>
        <v>0</v>
      </c>
      <c r="Y284" s="179">
        <f t="shared" si="218"/>
        <v>0</v>
      </c>
      <c r="Z284" s="179">
        <f t="shared" si="219"/>
        <v>0</v>
      </c>
      <c r="AA284" s="179">
        <f t="shared" si="220"/>
        <v>0</v>
      </c>
      <c r="AB284" s="179">
        <f t="shared" si="221"/>
        <v>0</v>
      </c>
      <c r="AC284" s="179">
        <f t="shared" si="222"/>
        <v>0</v>
      </c>
      <c r="AD284" s="179">
        <f t="shared" si="223"/>
        <v>0</v>
      </c>
      <c r="AE284" s="179">
        <f t="shared" si="224"/>
        <v>0</v>
      </c>
      <c r="AF284" s="179">
        <f t="shared" si="225"/>
        <v>0</v>
      </c>
      <c r="AG284" s="179">
        <f t="shared" si="226"/>
        <v>0</v>
      </c>
      <c r="AH284" s="179">
        <f t="shared" si="227"/>
        <v>0</v>
      </c>
      <c r="AI284" s="179">
        <f t="shared" si="228"/>
        <v>0</v>
      </c>
      <c r="AJ284" s="180">
        <f t="shared" si="247"/>
        <v>0</v>
      </c>
      <c r="AK284" s="180">
        <f t="shared" si="248"/>
        <v>0</v>
      </c>
      <c r="AL284" s="180" t="str">
        <f t="shared" si="249"/>
        <v>0</v>
      </c>
      <c r="AM284" s="180" t="str">
        <f t="shared" si="256"/>
        <v>0</v>
      </c>
      <c r="AN284" s="180" t="str">
        <f t="shared" si="257"/>
        <v>0</v>
      </c>
      <c r="AO284" s="181" t="str">
        <f t="shared" si="250"/>
        <v>NON</v>
      </c>
      <c r="AP284" s="181" t="str">
        <f t="shared" si="216"/>
        <v>NON</v>
      </c>
      <c r="AQ284" s="181" t="str">
        <f t="shared" si="258"/>
        <v>NON</v>
      </c>
      <c r="AR284" s="181" t="str">
        <f t="shared" si="229"/>
        <v>NON</v>
      </c>
      <c r="AS284" s="182">
        <f t="shared" si="230"/>
        <v>0</v>
      </c>
      <c r="AT284" s="182">
        <f t="shared" si="231"/>
        <v>0</v>
      </c>
      <c r="AU284" s="182">
        <f t="shared" si="232"/>
        <v>0</v>
      </c>
      <c r="AV284" s="182">
        <f t="shared" si="233"/>
        <v>0</v>
      </c>
      <c r="AW284" s="182">
        <f t="shared" si="234"/>
        <v>1</v>
      </c>
      <c r="AX284" s="182">
        <f t="shared" si="235"/>
        <v>1</v>
      </c>
      <c r="AY284" s="182">
        <f t="shared" si="236"/>
        <v>1</v>
      </c>
      <c r="AZ284" s="182">
        <f t="shared" si="237"/>
        <v>1</v>
      </c>
      <c r="BA284" s="182">
        <f t="shared" si="238"/>
        <v>1</v>
      </c>
      <c r="BB284" s="183">
        <f t="shared" si="251"/>
        <v>0</v>
      </c>
      <c r="BC284" s="184">
        <f t="shared" si="209"/>
        <v>11</v>
      </c>
      <c r="BD284" s="184">
        <f t="shared" si="210"/>
        <v>11</v>
      </c>
      <c r="BE284" s="185">
        <f t="shared" si="211"/>
        <v>1</v>
      </c>
      <c r="BF284" s="185">
        <f t="shared" si="239"/>
        <v>1</v>
      </c>
      <c r="BG284" s="186">
        <f t="shared" si="252"/>
        <v>1</v>
      </c>
      <c r="BH284" s="187">
        <f t="shared" si="212"/>
        <v>1</v>
      </c>
      <c r="BI284" s="187">
        <f t="shared" si="213"/>
        <v>1</v>
      </c>
      <c r="BJ284" s="187" t="str">
        <f t="shared" si="214"/>
        <v>Faible</v>
      </c>
      <c r="BK284" s="187">
        <f t="shared" si="215"/>
        <v>1</v>
      </c>
      <c r="BL284" s="187">
        <f t="shared" si="240"/>
        <v>1</v>
      </c>
      <c r="BM284" s="187">
        <f t="shared" si="241"/>
        <v>0.5</v>
      </c>
      <c r="BN284" s="187">
        <f t="shared" si="242"/>
        <v>1</v>
      </c>
      <c r="BO284" s="186">
        <f t="shared" si="253"/>
        <v>0.5</v>
      </c>
      <c r="BP284" s="188" t="str">
        <f t="shared" si="254"/>
        <v>RISQUE MINIME</v>
      </c>
      <c r="BQ284" s="182">
        <f t="shared" si="243"/>
        <v>0</v>
      </c>
      <c r="BR284" s="182">
        <f t="shared" si="244"/>
        <v>0</v>
      </c>
      <c r="BS284" s="182">
        <f t="shared" si="245"/>
        <v>0</v>
      </c>
      <c r="BT284" s="182">
        <f t="shared" si="246"/>
        <v>0</v>
      </c>
      <c r="BU284" s="182">
        <f t="shared" si="255"/>
        <v>0</v>
      </c>
      <c r="BV284" s="159" t="str">
        <f t="shared" si="259"/>
        <v>NON</v>
      </c>
      <c r="BW284" s="105"/>
      <c r="BX284" s="105"/>
      <c r="BY284" s="105"/>
      <c r="BZ284" s="105"/>
      <c r="CA284" s="105"/>
      <c r="CB284" s="105"/>
      <c r="CC284" s="105"/>
      <c r="CD284" s="105"/>
      <c r="CE284" s="105"/>
      <c r="CF284" s="105"/>
      <c r="CG284" s="105"/>
      <c r="CH284" s="105"/>
      <c r="CI284" s="105"/>
      <c r="CJ284" s="105"/>
      <c r="CK284" s="105"/>
      <c r="CL284" s="105"/>
      <c r="CM284" s="105"/>
      <c r="CN284" s="105"/>
      <c r="CO284" s="105"/>
      <c r="CP284" s="105"/>
      <c r="CQ284" s="105"/>
      <c r="CR284" s="105"/>
      <c r="CS284" s="105"/>
      <c r="CT284" s="105"/>
      <c r="CU284" s="105"/>
      <c r="CV284" s="105"/>
      <c r="CW284" s="105"/>
      <c r="CX284" s="105"/>
      <c r="CY284" s="105"/>
      <c r="CZ284" s="105"/>
      <c r="DA284" s="105"/>
      <c r="DB284" s="105"/>
      <c r="DC284" s="105"/>
      <c r="DD284" s="105"/>
      <c r="DE284" s="105"/>
      <c r="DF284" s="105"/>
      <c r="DG284" s="105"/>
      <c r="DH284" s="105"/>
      <c r="DI284" s="105"/>
      <c r="DJ284" s="105"/>
      <c r="DK284" s="105"/>
      <c r="DL284" s="105"/>
      <c r="DM284" s="105"/>
      <c r="DN284" s="105"/>
      <c r="DO284" s="105"/>
      <c r="DP284" s="105"/>
      <c r="DQ284" s="105"/>
      <c r="DR284" s="105"/>
      <c r="DS284" s="105"/>
      <c r="DT284" s="105"/>
      <c r="DU284" s="105"/>
      <c r="DV284" s="105"/>
      <c r="DW284" s="105"/>
      <c r="DX284" s="105"/>
      <c r="DY284" s="105"/>
      <c r="DZ284" s="105"/>
      <c r="EA284" s="105"/>
      <c r="EB284" s="105"/>
      <c r="EC284" s="105"/>
      <c r="ED284" s="105"/>
      <c r="EE284" s="105"/>
      <c r="EF284" s="105"/>
      <c r="EG284" s="105"/>
      <c r="EH284" s="105"/>
      <c r="EI284" s="105"/>
      <c r="EJ284" s="105"/>
      <c r="EK284" s="105"/>
      <c r="EL284" s="105"/>
      <c r="EM284" s="105"/>
      <c r="EN284" s="105"/>
      <c r="EO284" s="105"/>
      <c r="EP284" s="105"/>
      <c r="EQ284" s="105"/>
      <c r="ER284" s="105"/>
      <c r="ES284" s="105"/>
      <c r="ET284" s="105"/>
      <c r="EU284" s="105"/>
      <c r="EV284" s="105"/>
      <c r="EW284" s="105"/>
      <c r="EX284" s="105"/>
      <c r="EY284" s="105"/>
      <c r="EZ284" s="105"/>
      <c r="FA284" s="105"/>
      <c r="FB284" s="105"/>
      <c r="FC284" s="105"/>
      <c r="FD284" s="105"/>
      <c r="FE284" s="105"/>
      <c r="FF284" s="105"/>
      <c r="FG284" s="105"/>
      <c r="FH284" s="105"/>
      <c r="FI284" s="105"/>
      <c r="FJ284" s="105"/>
      <c r="FK284" s="105"/>
      <c r="FL284" s="105"/>
      <c r="FM284" s="105"/>
      <c r="FN284" s="105"/>
      <c r="FO284" s="105"/>
      <c r="FP284" s="105"/>
      <c r="FQ284" s="105"/>
      <c r="FR284" s="105"/>
      <c r="FS284" s="105"/>
      <c r="FT284" s="105"/>
      <c r="FU284" s="105"/>
      <c r="FV284" s="105"/>
      <c r="FW284" s="105"/>
      <c r="FX284" s="105"/>
      <c r="FY284" s="105"/>
      <c r="FZ284" s="105"/>
      <c r="GA284" s="105"/>
      <c r="GB284" s="105"/>
      <c r="GC284" s="105"/>
      <c r="GD284" s="105"/>
      <c r="GE284" s="105"/>
      <c r="GF284" s="105"/>
      <c r="GG284" s="105"/>
      <c r="GH284" s="105"/>
      <c r="GI284" s="105"/>
      <c r="GJ284" s="105"/>
      <c r="GK284" s="105"/>
      <c r="GL284" s="105"/>
      <c r="GM284" s="105"/>
      <c r="GN284" s="105"/>
      <c r="GO284" s="105"/>
      <c r="GP284" s="105"/>
      <c r="GQ284" s="105"/>
      <c r="GR284" s="105"/>
      <c r="GS284" s="105"/>
      <c r="GT284" s="105"/>
      <c r="GU284" s="105"/>
      <c r="GV284" s="105"/>
      <c r="GW284" s="105"/>
      <c r="GX284" s="105"/>
      <c r="GY284" s="105"/>
      <c r="GZ284" s="105"/>
      <c r="HA284" s="105"/>
      <c r="HB284" s="105"/>
      <c r="HC284" s="105"/>
      <c r="HD284" s="105"/>
      <c r="HE284" s="105"/>
      <c r="HF284" s="105"/>
      <c r="HG284" s="105"/>
      <c r="HH284" s="105"/>
      <c r="HI284" s="105"/>
      <c r="HJ284" s="105"/>
      <c r="HK284" s="105"/>
      <c r="HL284" s="105"/>
      <c r="HM284" s="105"/>
      <c r="HN284" s="105"/>
      <c r="HO284" s="105"/>
      <c r="HP284" s="105"/>
      <c r="HQ284" s="105"/>
      <c r="HR284" s="105"/>
      <c r="HS284" s="105"/>
      <c r="HT284" s="105"/>
      <c r="HU284" s="105"/>
      <c r="HV284" s="105"/>
      <c r="HW284" s="105"/>
      <c r="HX284" s="105"/>
      <c r="HY284" s="105"/>
      <c r="HZ284" s="105"/>
      <c r="IA284" s="105"/>
      <c r="IB284" s="105"/>
    </row>
    <row r="285" spans="1:236" s="116" customFormat="1" ht="26.55" customHeight="1" x14ac:dyDescent="0.25">
      <c r="A285" s="79">
        <v>279</v>
      </c>
      <c r="B285" s="113"/>
      <c r="C285" s="113"/>
      <c r="D285" s="114"/>
      <c r="E285" s="114"/>
      <c r="F285" s="115"/>
      <c r="G285" s="123" t="s">
        <v>77</v>
      </c>
      <c r="H285" s="123" t="s">
        <v>77</v>
      </c>
      <c r="I285" s="123" t="s">
        <v>77</v>
      </c>
      <c r="J285" s="123" t="s">
        <v>77</v>
      </c>
      <c r="K285" s="123" t="s">
        <v>9</v>
      </c>
      <c r="L285" s="116" t="s">
        <v>8</v>
      </c>
      <c r="M285" s="116" t="s">
        <v>8</v>
      </c>
      <c r="N285" s="116" t="s">
        <v>8</v>
      </c>
      <c r="O285" s="116" t="s">
        <v>8</v>
      </c>
      <c r="P285" s="131" t="s">
        <v>77</v>
      </c>
      <c r="Q285" s="124" t="s">
        <v>35</v>
      </c>
      <c r="R285" s="174">
        <v>0</v>
      </c>
      <c r="S285" s="175" t="s">
        <v>59</v>
      </c>
      <c r="T285" s="175" t="s">
        <v>271</v>
      </c>
      <c r="U285" s="176" t="str">
        <f t="shared" si="208"/>
        <v>&lt; 30 mn</v>
      </c>
      <c r="V285" s="177" t="s">
        <v>32</v>
      </c>
      <c r="W285" s="178" t="s">
        <v>112</v>
      </c>
      <c r="X285" s="179">
        <f t="shared" si="217"/>
        <v>0</v>
      </c>
      <c r="Y285" s="179">
        <f t="shared" si="218"/>
        <v>0</v>
      </c>
      <c r="Z285" s="179">
        <f t="shared" si="219"/>
        <v>0</v>
      </c>
      <c r="AA285" s="179">
        <f t="shared" si="220"/>
        <v>0</v>
      </c>
      <c r="AB285" s="179">
        <f t="shared" si="221"/>
        <v>0</v>
      </c>
      <c r="AC285" s="179">
        <f t="shared" si="222"/>
        <v>0</v>
      </c>
      <c r="AD285" s="179">
        <f t="shared" si="223"/>
        <v>0</v>
      </c>
      <c r="AE285" s="179">
        <f t="shared" si="224"/>
        <v>0</v>
      </c>
      <c r="AF285" s="179">
        <f t="shared" si="225"/>
        <v>0</v>
      </c>
      <c r="AG285" s="179">
        <f t="shared" si="226"/>
        <v>0</v>
      </c>
      <c r="AH285" s="179">
        <f t="shared" si="227"/>
        <v>0</v>
      </c>
      <c r="AI285" s="179">
        <f t="shared" si="228"/>
        <v>0</v>
      </c>
      <c r="AJ285" s="180">
        <f t="shared" si="247"/>
        <v>0</v>
      </c>
      <c r="AK285" s="180">
        <f t="shared" si="248"/>
        <v>0</v>
      </c>
      <c r="AL285" s="180" t="str">
        <f t="shared" si="249"/>
        <v>0</v>
      </c>
      <c r="AM285" s="180" t="str">
        <f t="shared" si="256"/>
        <v>0</v>
      </c>
      <c r="AN285" s="180" t="str">
        <f t="shared" si="257"/>
        <v>0</v>
      </c>
      <c r="AO285" s="181" t="str">
        <f t="shared" si="250"/>
        <v>NON</v>
      </c>
      <c r="AP285" s="181" t="str">
        <f t="shared" si="216"/>
        <v>NON</v>
      </c>
      <c r="AQ285" s="181" t="str">
        <f t="shared" si="258"/>
        <v>NON</v>
      </c>
      <c r="AR285" s="181" t="str">
        <f t="shared" si="229"/>
        <v>NON</v>
      </c>
      <c r="AS285" s="182">
        <f t="shared" si="230"/>
        <v>0</v>
      </c>
      <c r="AT285" s="182">
        <f t="shared" si="231"/>
        <v>0</v>
      </c>
      <c r="AU285" s="182">
        <f t="shared" si="232"/>
        <v>0</v>
      </c>
      <c r="AV285" s="182">
        <f t="shared" si="233"/>
        <v>0</v>
      </c>
      <c r="AW285" s="182">
        <f t="shared" si="234"/>
        <v>1</v>
      </c>
      <c r="AX285" s="182">
        <f t="shared" si="235"/>
        <v>1</v>
      </c>
      <c r="AY285" s="182">
        <f t="shared" si="236"/>
        <v>1</v>
      </c>
      <c r="AZ285" s="182">
        <f t="shared" si="237"/>
        <v>1</v>
      </c>
      <c r="BA285" s="182">
        <f t="shared" si="238"/>
        <v>1</v>
      </c>
      <c r="BB285" s="183">
        <f t="shared" si="251"/>
        <v>0</v>
      </c>
      <c r="BC285" s="184">
        <f t="shared" si="209"/>
        <v>11</v>
      </c>
      <c r="BD285" s="184">
        <f t="shared" si="210"/>
        <v>11</v>
      </c>
      <c r="BE285" s="185">
        <f t="shared" si="211"/>
        <v>1</v>
      </c>
      <c r="BF285" s="185">
        <f t="shared" si="239"/>
        <v>1</v>
      </c>
      <c r="BG285" s="186">
        <f t="shared" si="252"/>
        <v>1</v>
      </c>
      <c r="BH285" s="187">
        <f t="shared" si="212"/>
        <v>1</v>
      </c>
      <c r="BI285" s="187">
        <f t="shared" si="213"/>
        <v>1</v>
      </c>
      <c r="BJ285" s="187" t="str">
        <f t="shared" si="214"/>
        <v>Faible</v>
      </c>
      <c r="BK285" s="187">
        <f t="shared" si="215"/>
        <v>1</v>
      </c>
      <c r="BL285" s="187">
        <f t="shared" si="240"/>
        <v>1</v>
      </c>
      <c r="BM285" s="187">
        <f t="shared" si="241"/>
        <v>0.5</v>
      </c>
      <c r="BN285" s="187">
        <f t="shared" si="242"/>
        <v>1</v>
      </c>
      <c r="BO285" s="186">
        <f t="shared" si="253"/>
        <v>0.5</v>
      </c>
      <c r="BP285" s="188" t="str">
        <f t="shared" si="254"/>
        <v>RISQUE MINIME</v>
      </c>
      <c r="BQ285" s="182">
        <f t="shared" si="243"/>
        <v>0</v>
      </c>
      <c r="BR285" s="182">
        <f t="shared" si="244"/>
        <v>0</v>
      </c>
      <c r="BS285" s="182">
        <f t="shared" si="245"/>
        <v>0</v>
      </c>
      <c r="BT285" s="182">
        <f t="shared" si="246"/>
        <v>0</v>
      </c>
      <c r="BU285" s="182">
        <f t="shared" si="255"/>
        <v>0</v>
      </c>
      <c r="BV285" s="159" t="str">
        <f t="shared" si="259"/>
        <v>NON</v>
      </c>
      <c r="BW285" s="105"/>
      <c r="BX285" s="105"/>
      <c r="BY285" s="105"/>
      <c r="BZ285" s="105"/>
      <c r="CA285" s="105"/>
      <c r="CB285" s="105"/>
      <c r="CC285" s="105"/>
      <c r="CD285" s="105"/>
      <c r="CE285" s="105"/>
      <c r="CF285" s="105"/>
      <c r="CG285" s="105"/>
      <c r="CH285" s="105"/>
      <c r="CI285" s="105"/>
      <c r="CJ285" s="105"/>
      <c r="CK285" s="105"/>
      <c r="CL285" s="105"/>
      <c r="CM285" s="105"/>
      <c r="CN285" s="105"/>
      <c r="CO285" s="105"/>
      <c r="CP285" s="105"/>
      <c r="CQ285" s="105"/>
      <c r="CR285" s="105"/>
      <c r="CS285" s="105"/>
      <c r="CT285" s="105"/>
      <c r="CU285" s="105"/>
      <c r="CV285" s="105"/>
      <c r="CW285" s="105"/>
      <c r="CX285" s="105"/>
      <c r="CY285" s="105"/>
      <c r="CZ285" s="105"/>
      <c r="DA285" s="105"/>
      <c r="DB285" s="105"/>
      <c r="DC285" s="105"/>
      <c r="DD285" s="105"/>
      <c r="DE285" s="105"/>
      <c r="DF285" s="105"/>
      <c r="DG285" s="105"/>
      <c r="DH285" s="105"/>
      <c r="DI285" s="105"/>
      <c r="DJ285" s="105"/>
      <c r="DK285" s="105"/>
      <c r="DL285" s="105"/>
      <c r="DM285" s="105"/>
      <c r="DN285" s="105"/>
      <c r="DO285" s="105"/>
      <c r="DP285" s="105"/>
      <c r="DQ285" s="105"/>
      <c r="DR285" s="105"/>
      <c r="DS285" s="105"/>
      <c r="DT285" s="105"/>
      <c r="DU285" s="105"/>
      <c r="DV285" s="105"/>
      <c r="DW285" s="105"/>
      <c r="DX285" s="105"/>
      <c r="DY285" s="105"/>
      <c r="DZ285" s="105"/>
      <c r="EA285" s="105"/>
      <c r="EB285" s="105"/>
      <c r="EC285" s="105"/>
      <c r="ED285" s="105"/>
      <c r="EE285" s="105"/>
      <c r="EF285" s="105"/>
      <c r="EG285" s="105"/>
      <c r="EH285" s="105"/>
      <c r="EI285" s="105"/>
      <c r="EJ285" s="105"/>
      <c r="EK285" s="105"/>
      <c r="EL285" s="105"/>
      <c r="EM285" s="105"/>
      <c r="EN285" s="105"/>
      <c r="EO285" s="105"/>
      <c r="EP285" s="105"/>
      <c r="EQ285" s="105"/>
      <c r="ER285" s="105"/>
      <c r="ES285" s="105"/>
      <c r="ET285" s="105"/>
      <c r="EU285" s="105"/>
      <c r="EV285" s="105"/>
      <c r="EW285" s="105"/>
      <c r="EX285" s="105"/>
      <c r="EY285" s="105"/>
      <c r="EZ285" s="105"/>
      <c r="FA285" s="105"/>
      <c r="FB285" s="105"/>
      <c r="FC285" s="105"/>
      <c r="FD285" s="105"/>
      <c r="FE285" s="105"/>
      <c r="FF285" s="105"/>
      <c r="FG285" s="105"/>
      <c r="FH285" s="105"/>
      <c r="FI285" s="105"/>
      <c r="FJ285" s="105"/>
      <c r="FK285" s="105"/>
      <c r="FL285" s="105"/>
      <c r="FM285" s="105"/>
      <c r="FN285" s="105"/>
      <c r="FO285" s="105"/>
      <c r="FP285" s="105"/>
      <c r="FQ285" s="105"/>
      <c r="FR285" s="105"/>
      <c r="FS285" s="105"/>
      <c r="FT285" s="105"/>
      <c r="FU285" s="105"/>
      <c r="FV285" s="105"/>
      <c r="FW285" s="105"/>
      <c r="FX285" s="105"/>
      <c r="FY285" s="105"/>
      <c r="FZ285" s="105"/>
      <c r="GA285" s="105"/>
      <c r="GB285" s="105"/>
      <c r="GC285" s="105"/>
      <c r="GD285" s="105"/>
      <c r="GE285" s="105"/>
      <c r="GF285" s="105"/>
      <c r="GG285" s="105"/>
      <c r="GH285" s="105"/>
      <c r="GI285" s="105"/>
      <c r="GJ285" s="105"/>
      <c r="GK285" s="105"/>
      <c r="GL285" s="105"/>
      <c r="GM285" s="105"/>
      <c r="GN285" s="105"/>
      <c r="GO285" s="105"/>
      <c r="GP285" s="105"/>
      <c r="GQ285" s="105"/>
      <c r="GR285" s="105"/>
      <c r="GS285" s="105"/>
      <c r="GT285" s="105"/>
      <c r="GU285" s="105"/>
      <c r="GV285" s="105"/>
      <c r="GW285" s="105"/>
      <c r="GX285" s="105"/>
      <c r="GY285" s="105"/>
      <c r="GZ285" s="105"/>
      <c r="HA285" s="105"/>
      <c r="HB285" s="105"/>
      <c r="HC285" s="105"/>
      <c r="HD285" s="105"/>
      <c r="HE285" s="105"/>
      <c r="HF285" s="105"/>
      <c r="HG285" s="105"/>
      <c r="HH285" s="105"/>
      <c r="HI285" s="105"/>
      <c r="HJ285" s="105"/>
      <c r="HK285" s="105"/>
      <c r="HL285" s="105"/>
      <c r="HM285" s="105"/>
      <c r="HN285" s="105"/>
      <c r="HO285" s="105"/>
      <c r="HP285" s="105"/>
      <c r="HQ285" s="105"/>
      <c r="HR285" s="105"/>
      <c r="HS285" s="105"/>
      <c r="HT285" s="105"/>
      <c r="HU285" s="105"/>
      <c r="HV285" s="105"/>
      <c r="HW285" s="105"/>
      <c r="HX285" s="105"/>
      <c r="HY285" s="105"/>
      <c r="HZ285" s="105"/>
      <c r="IA285" s="105"/>
      <c r="IB285" s="105"/>
    </row>
    <row r="286" spans="1:236" s="116" customFormat="1" ht="26.55" customHeight="1" x14ac:dyDescent="0.25">
      <c r="A286" s="79">
        <v>280</v>
      </c>
      <c r="B286" s="113"/>
      <c r="C286" s="113"/>
      <c r="D286" s="114"/>
      <c r="E286" s="114"/>
      <c r="F286" s="115"/>
      <c r="G286" s="123" t="s">
        <v>77</v>
      </c>
      <c r="H286" s="123" t="s">
        <v>77</v>
      </c>
      <c r="I286" s="123" t="s">
        <v>77</v>
      </c>
      <c r="J286" s="123" t="s">
        <v>77</v>
      </c>
      <c r="K286" s="123" t="s">
        <v>9</v>
      </c>
      <c r="L286" s="116" t="s">
        <v>8</v>
      </c>
      <c r="M286" s="116" t="s">
        <v>8</v>
      </c>
      <c r="N286" s="116" t="s">
        <v>8</v>
      </c>
      <c r="O286" s="116" t="s">
        <v>8</v>
      </c>
      <c r="P286" s="131" t="s">
        <v>77</v>
      </c>
      <c r="Q286" s="124" t="s">
        <v>35</v>
      </c>
      <c r="R286" s="174">
        <v>0</v>
      </c>
      <c r="S286" s="175" t="s">
        <v>59</v>
      </c>
      <c r="T286" s="175" t="s">
        <v>271</v>
      </c>
      <c r="U286" s="176" t="str">
        <f t="shared" si="208"/>
        <v>&lt; 30 mn</v>
      </c>
      <c r="V286" s="177" t="s">
        <v>32</v>
      </c>
      <c r="W286" s="178" t="s">
        <v>112</v>
      </c>
      <c r="X286" s="179">
        <f t="shared" si="217"/>
        <v>0</v>
      </c>
      <c r="Y286" s="179">
        <f t="shared" si="218"/>
        <v>0</v>
      </c>
      <c r="Z286" s="179">
        <f t="shared" si="219"/>
        <v>0</v>
      </c>
      <c r="AA286" s="179">
        <f t="shared" si="220"/>
        <v>0</v>
      </c>
      <c r="AB286" s="179">
        <f t="shared" si="221"/>
        <v>0</v>
      </c>
      <c r="AC286" s="179">
        <f t="shared" si="222"/>
        <v>0</v>
      </c>
      <c r="AD286" s="179">
        <f t="shared" si="223"/>
        <v>0</v>
      </c>
      <c r="AE286" s="179">
        <f t="shared" si="224"/>
        <v>0</v>
      </c>
      <c r="AF286" s="179">
        <f t="shared" si="225"/>
        <v>0</v>
      </c>
      <c r="AG286" s="179">
        <f t="shared" si="226"/>
        <v>0</v>
      </c>
      <c r="AH286" s="179">
        <f t="shared" si="227"/>
        <v>0</v>
      </c>
      <c r="AI286" s="179">
        <f t="shared" si="228"/>
        <v>0</v>
      </c>
      <c r="AJ286" s="180">
        <f t="shared" si="247"/>
        <v>0</v>
      </c>
      <c r="AK286" s="180">
        <f t="shared" si="248"/>
        <v>0</v>
      </c>
      <c r="AL286" s="180" t="str">
        <f t="shared" si="249"/>
        <v>0</v>
      </c>
      <c r="AM286" s="180" t="str">
        <f t="shared" si="256"/>
        <v>0</v>
      </c>
      <c r="AN286" s="180" t="str">
        <f t="shared" si="257"/>
        <v>0</v>
      </c>
      <c r="AO286" s="181" t="str">
        <f t="shared" si="250"/>
        <v>NON</v>
      </c>
      <c r="AP286" s="181" t="str">
        <f t="shared" si="216"/>
        <v>NON</v>
      </c>
      <c r="AQ286" s="181" t="str">
        <f t="shared" si="258"/>
        <v>NON</v>
      </c>
      <c r="AR286" s="181" t="str">
        <f t="shared" si="229"/>
        <v>NON</v>
      </c>
      <c r="AS286" s="182">
        <f t="shared" si="230"/>
        <v>0</v>
      </c>
      <c r="AT286" s="182">
        <f t="shared" si="231"/>
        <v>0</v>
      </c>
      <c r="AU286" s="182">
        <f t="shared" si="232"/>
        <v>0</v>
      </c>
      <c r="AV286" s="182">
        <f t="shared" si="233"/>
        <v>0</v>
      </c>
      <c r="AW286" s="182">
        <f t="shared" si="234"/>
        <v>1</v>
      </c>
      <c r="AX286" s="182">
        <f t="shared" si="235"/>
        <v>1</v>
      </c>
      <c r="AY286" s="182">
        <f t="shared" si="236"/>
        <v>1</v>
      </c>
      <c r="AZ286" s="182">
        <f t="shared" si="237"/>
        <v>1</v>
      </c>
      <c r="BA286" s="182">
        <f t="shared" si="238"/>
        <v>1</v>
      </c>
      <c r="BB286" s="183">
        <f t="shared" si="251"/>
        <v>0</v>
      </c>
      <c r="BC286" s="184">
        <f t="shared" si="209"/>
        <v>11</v>
      </c>
      <c r="BD286" s="184">
        <f t="shared" si="210"/>
        <v>11</v>
      </c>
      <c r="BE286" s="185">
        <f t="shared" si="211"/>
        <v>1</v>
      </c>
      <c r="BF286" s="185">
        <f t="shared" si="239"/>
        <v>1</v>
      </c>
      <c r="BG286" s="186">
        <f t="shared" si="252"/>
        <v>1</v>
      </c>
      <c r="BH286" s="187">
        <f t="shared" si="212"/>
        <v>1</v>
      </c>
      <c r="BI286" s="187">
        <f t="shared" si="213"/>
        <v>1</v>
      </c>
      <c r="BJ286" s="187" t="str">
        <f t="shared" si="214"/>
        <v>Faible</v>
      </c>
      <c r="BK286" s="187">
        <f t="shared" si="215"/>
        <v>1</v>
      </c>
      <c r="BL286" s="187">
        <f t="shared" si="240"/>
        <v>1</v>
      </c>
      <c r="BM286" s="187">
        <f t="shared" si="241"/>
        <v>0.5</v>
      </c>
      <c r="BN286" s="187">
        <f t="shared" si="242"/>
        <v>1</v>
      </c>
      <c r="BO286" s="186">
        <f t="shared" si="253"/>
        <v>0.5</v>
      </c>
      <c r="BP286" s="188" t="str">
        <f t="shared" si="254"/>
        <v>RISQUE MINIME</v>
      </c>
      <c r="BQ286" s="182">
        <f t="shared" si="243"/>
        <v>0</v>
      </c>
      <c r="BR286" s="182">
        <f t="shared" si="244"/>
        <v>0</v>
      </c>
      <c r="BS286" s="182">
        <f t="shared" si="245"/>
        <v>0</v>
      </c>
      <c r="BT286" s="182">
        <f t="shared" si="246"/>
        <v>0</v>
      </c>
      <c r="BU286" s="182">
        <f t="shared" si="255"/>
        <v>0</v>
      </c>
      <c r="BV286" s="159" t="str">
        <f t="shared" si="259"/>
        <v>NON</v>
      </c>
      <c r="BW286" s="105"/>
      <c r="BX286" s="105"/>
      <c r="BY286" s="105"/>
      <c r="BZ286" s="105"/>
      <c r="CA286" s="105"/>
      <c r="CB286" s="105"/>
      <c r="CC286" s="105"/>
      <c r="CD286" s="105"/>
      <c r="CE286" s="105"/>
      <c r="CF286" s="105"/>
      <c r="CG286" s="105"/>
      <c r="CH286" s="105"/>
      <c r="CI286" s="105"/>
      <c r="CJ286" s="105"/>
      <c r="CK286" s="105"/>
      <c r="CL286" s="105"/>
      <c r="CM286" s="105"/>
      <c r="CN286" s="105"/>
      <c r="CO286" s="105"/>
      <c r="CP286" s="105"/>
      <c r="CQ286" s="105"/>
      <c r="CR286" s="105"/>
      <c r="CS286" s="105"/>
      <c r="CT286" s="105"/>
      <c r="CU286" s="105"/>
      <c r="CV286" s="105"/>
      <c r="CW286" s="105"/>
      <c r="CX286" s="105"/>
      <c r="CY286" s="105"/>
      <c r="CZ286" s="105"/>
      <c r="DA286" s="105"/>
      <c r="DB286" s="105"/>
      <c r="DC286" s="105"/>
      <c r="DD286" s="105"/>
      <c r="DE286" s="105"/>
      <c r="DF286" s="105"/>
      <c r="DG286" s="105"/>
      <c r="DH286" s="105"/>
      <c r="DI286" s="105"/>
      <c r="DJ286" s="105"/>
      <c r="DK286" s="105"/>
      <c r="DL286" s="105"/>
      <c r="DM286" s="105"/>
      <c r="DN286" s="105"/>
      <c r="DO286" s="105"/>
      <c r="DP286" s="105"/>
      <c r="DQ286" s="105"/>
      <c r="DR286" s="105"/>
      <c r="DS286" s="105"/>
      <c r="DT286" s="105"/>
      <c r="DU286" s="105"/>
      <c r="DV286" s="105"/>
      <c r="DW286" s="105"/>
      <c r="DX286" s="105"/>
      <c r="DY286" s="105"/>
      <c r="DZ286" s="105"/>
      <c r="EA286" s="105"/>
      <c r="EB286" s="105"/>
      <c r="EC286" s="105"/>
      <c r="ED286" s="105"/>
      <c r="EE286" s="105"/>
      <c r="EF286" s="105"/>
      <c r="EG286" s="105"/>
      <c r="EH286" s="105"/>
      <c r="EI286" s="105"/>
      <c r="EJ286" s="105"/>
      <c r="EK286" s="105"/>
      <c r="EL286" s="105"/>
      <c r="EM286" s="105"/>
      <c r="EN286" s="105"/>
      <c r="EO286" s="105"/>
      <c r="EP286" s="105"/>
      <c r="EQ286" s="105"/>
      <c r="ER286" s="105"/>
      <c r="ES286" s="105"/>
      <c r="ET286" s="105"/>
      <c r="EU286" s="105"/>
      <c r="EV286" s="105"/>
      <c r="EW286" s="105"/>
      <c r="EX286" s="105"/>
      <c r="EY286" s="105"/>
      <c r="EZ286" s="105"/>
      <c r="FA286" s="105"/>
      <c r="FB286" s="105"/>
      <c r="FC286" s="105"/>
      <c r="FD286" s="105"/>
      <c r="FE286" s="105"/>
      <c r="FF286" s="105"/>
      <c r="FG286" s="105"/>
      <c r="FH286" s="105"/>
      <c r="FI286" s="105"/>
      <c r="FJ286" s="105"/>
      <c r="FK286" s="105"/>
      <c r="FL286" s="105"/>
      <c r="FM286" s="105"/>
      <c r="FN286" s="105"/>
      <c r="FO286" s="105"/>
      <c r="FP286" s="105"/>
      <c r="FQ286" s="105"/>
      <c r="FR286" s="105"/>
      <c r="FS286" s="105"/>
      <c r="FT286" s="105"/>
      <c r="FU286" s="105"/>
      <c r="FV286" s="105"/>
      <c r="FW286" s="105"/>
      <c r="FX286" s="105"/>
      <c r="FY286" s="105"/>
      <c r="FZ286" s="105"/>
      <c r="GA286" s="105"/>
      <c r="GB286" s="105"/>
      <c r="GC286" s="105"/>
      <c r="GD286" s="105"/>
      <c r="GE286" s="105"/>
      <c r="GF286" s="105"/>
      <c r="GG286" s="105"/>
      <c r="GH286" s="105"/>
      <c r="GI286" s="105"/>
      <c r="GJ286" s="105"/>
      <c r="GK286" s="105"/>
      <c r="GL286" s="105"/>
      <c r="GM286" s="105"/>
      <c r="GN286" s="105"/>
      <c r="GO286" s="105"/>
      <c r="GP286" s="105"/>
      <c r="GQ286" s="105"/>
      <c r="GR286" s="105"/>
      <c r="GS286" s="105"/>
      <c r="GT286" s="105"/>
      <c r="GU286" s="105"/>
      <c r="GV286" s="105"/>
      <c r="GW286" s="105"/>
      <c r="GX286" s="105"/>
      <c r="GY286" s="105"/>
      <c r="GZ286" s="105"/>
      <c r="HA286" s="105"/>
      <c r="HB286" s="105"/>
      <c r="HC286" s="105"/>
      <c r="HD286" s="105"/>
      <c r="HE286" s="105"/>
      <c r="HF286" s="105"/>
      <c r="HG286" s="105"/>
      <c r="HH286" s="105"/>
      <c r="HI286" s="105"/>
      <c r="HJ286" s="105"/>
      <c r="HK286" s="105"/>
      <c r="HL286" s="105"/>
      <c r="HM286" s="105"/>
      <c r="HN286" s="105"/>
      <c r="HO286" s="105"/>
      <c r="HP286" s="105"/>
      <c r="HQ286" s="105"/>
      <c r="HR286" s="105"/>
      <c r="HS286" s="105"/>
      <c r="HT286" s="105"/>
      <c r="HU286" s="105"/>
      <c r="HV286" s="105"/>
      <c r="HW286" s="105"/>
      <c r="HX286" s="105"/>
      <c r="HY286" s="105"/>
      <c r="HZ286" s="105"/>
      <c r="IA286" s="105"/>
      <c r="IB286" s="105"/>
    </row>
    <row r="287" spans="1:236" s="116" customFormat="1" ht="26.55" customHeight="1" x14ac:dyDescent="0.25">
      <c r="A287" s="79">
        <v>281</v>
      </c>
      <c r="B287" s="113"/>
      <c r="C287" s="113"/>
      <c r="D287" s="114"/>
      <c r="E287" s="114"/>
      <c r="F287" s="115"/>
      <c r="G287" s="123" t="s">
        <v>77</v>
      </c>
      <c r="H287" s="123" t="s">
        <v>77</v>
      </c>
      <c r="I287" s="123" t="s">
        <v>77</v>
      </c>
      <c r="J287" s="123" t="s">
        <v>77</v>
      </c>
      <c r="K287" s="123" t="s">
        <v>9</v>
      </c>
      <c r="L287" s="116" t="s">
        <v>8</v>
      </c>
      <c r="M287" s="116" t="s">
        <v>8</v>
      </c>
      <c r="N287" s="116" t="s">
        <v>8</v>
      </c>
      <c r="O287" s="116" t="s">
        <v>8</v>
      </c>
      <c r="P287" s="131" t="s">
        <v>77</v>
      </c>
      <c r="Q287" s="124" t="s">
        <v>35</v>
      </c>
      <c r="R287" s="174">
        <v>0</v>
      </c>
      <c r="S287" s="175" t="s">
        <v>59</v>
      </c>
      <c r="T287" s="175" t="s">
        <v>271</v>
      </c>
      <c r="U287" s="176" t="str">
        <f t="shared" si="208"/>
        <v>&lt; 30 mn</v>
      </c>
      <c r="V287" s="177" t="s">
        <v>32</v>
      </c>
      <c r="W287" s="178" t="s">
        <v>112</v>
      </c>
      <c r="X287" s="179">
        <f t="shared" si="217"/>
        <v>0</v>
      </c>
      <c r="Y287" s="179">
        <f t="shared" si="218"/>
        <v>0</v>
      </c>
      <c r="Z287" s="179">
        <f t="shared" si="219"/>
        <v>0</v>
      </c>
      <c r="AA287" s="179">
        <f t="shared" si="220"/>
        <v>0</v>
      </c>
      <c r="AB287" s="179">
        <f t="shared" si="221"/>
        <v>0</v>
      </c>
      <c r="AC287" s="179">
        <f t="shared" si="222"/>
        <v>0</v>
      </c>
      <c r="AD287" s="179">
        <f t="shared" si="223"/>
        <v>0</v>
      </c>
      <c r="AE287" s="179">
        <f t="shared" si="224"/>
        <v>0</v>
      </c>
      <c r="AF287" s="179">
        <f t="shared" si="225"/>
        <v>0</v>
      </c>
      <c r="AG287" s="179">
        <f t="shared" si="226"/>
        <v>0</v>
      </c>
      <c r="AH287" s="179">
        <f t="shared" si="227"/>
        <v>0</v>
      </c>
      <c r="AI287" s="179">
        <f t="shared" si="228"/>
        <v>0</v>
      </c>
      <c r="AJ287" s="180">
        <f t="shared" si="247"/>
        <v>0</v>
      </c>
      <c r="AK287" s="180">
        <f t="shared" si="248"/>
        <v>0</v>
      </c>
      <c r="AL287" s="180" t="str">
        <f t="shared" si="249"/>
        <v>0</v>
      </c>
      <c r="AM287" s="180" t="str">
        <f t="shared" si="256"/>
        <v>0</v>
      </c>
      <c r="AN287" s="180" t="str">
        <f t="shared" si="257"/>
        <v>0</v>
      </c>
      <c r="AO287" s="181" t="str">
        <f t="shared" si="250"/>
        <v>NON</v>
      </c>
      <c r="AP287" s="181" t="str">
        <f t="shared" si="216"/>
        <v>NON</v>
      </c>
      <c r="AQ287" s="181" t="str">
        <f t="shared" si="258"/>
        <v>NON</v>
      </c>
      <c r="AR287" s="181" t="str">
        <f t="shared" si="229"/>
        <v>NON</v>
      </c>
      <c r="AS287" s="182">
        <f t="shared" si="230"/>
        <v>0</v>
      </c>
      <c r="AT287" s="182">
        <f t="shared" si="231"/>
        <v>0</v>
      </c>
      <c r="AU287" s="182">
        <f t="shared" si="232"/>
        <v>0</v>
      </c>
      <c r="AV287" s="182">
        <f t="shared" si="233"/>
        <v>0</v>
      </c>
      <c r="AW287" s="182">
        <f t="shared" si="234"/>
        <v>1</v>
      </c>
      <c r="AX287" s="182">
        <f t="shared" si="235"/>
        <v>1</v>
      </c>
      <c r="AY287" s="182">
        <f t="shared" si="236"/>
        <v>1</v>
      </c>
      <c r="AZ287" s="182">
        <f t="shared" si="237"/>
        <v>1</v>
      </c>
      <c r="BA287" s="182">
        <f t="shared" si="238"/>
        <v>1</v>
      </c>
      <c r="BB287" s="183">
        <f t="shared" si="251"/>
        <v>0</v>
      </c>
      <c r="BC287" s="184">
        <f t="shared" si="209"/>
        <v>11</v>
      </c>
      <c r="BD287" s="184">
        <f t="shared" si="210"/>
        <v>11</v>
      </c>
      <c r="BE287" s="185">
        <f t="shared" si="211"/>
        <v>1</v>
      </c>
      <c r="BF287" s="185">
        <f t="shared" si="239"/>
        <v>1</v>
      </c>
      <c r="BG287" s="186">
        <f t="shared" si="252"/>
        <v>1</v>
      </c>
      <c r="BH287" s="187">
        <f t="shared" si="212"/>
        <v>1</v>
      </c>
      <c r="BI287" s="187">
        <f t="shared" si="213"/>
        <v>1</v>
      </c>
      <c r="BJ287" s="187" t="str">
        <f t="shared" si="214"/>
        <v>Faible</v>
      </c>
      <c r="BK287" s="187">
        <f t="shared" si="215"/>
        <v>1</v>
      </c>
      <c r="BL287" s="187">
        <f t="shared" si="240"/>
        <v>1</v>
      </c>
      <c r="BM287" s="187">
        <f t="shared" si="241"/>
        <v>0.5</v>
      </c>
      <c r="BN287" s="187">
        <f t="shared" si="242"/>
        <v>1</v>
      </c>
      <c r="BO287" s="186">
        <f t="shared" si="253"/>
        <v>0.5</v>
      </c>
      <c r="BP287" s="188" t="str">
        <f t="shared" si="254"/>
        <v>RISQUE MINIME</v>
      </c>
      <c r="BQ287" s="182">
        <f t="shared" si="243"/>
        <v>0</v>
      </c>
      <c r="BR287" s="182">
        <f t="shared" si="244"/>
        <v>0</v>
      </c>
      <c r="BS287" s="182">
        <f t="shared" si="245"/>
        <v>0</v>
      </c>
      <c r="BT287" s="182">
        <f t="shared" si="246"/>
        <v>0</v>
      </c>
      <c r="BU287" s="182">
        <f t="shared" si="255"/>
        <v>0</v>
      </c>
      <c r="BV287" s="159" t="str">
        <f t="shared" si="259"/>
        <v>NON</v>
      </c>
      <c r="BW287" s="105"/>
      <c r="BX287" s="105"/>
      <c r="BY287" s="105"/>
      <c r="BZ287" s="105"/>
      <c r="CA287" s="105"/>
      <c r="CB287" s="105"/>
      <c r="CC287" s="105"/>
      <c r="CD287" s="105"/>
      <c r="CE287" s="105"/>
      <c r="CF287" s="105"/>
      <c r="CG287" s="105"/>
      <c r="CH287" s="105"/>
      <c r="CI287" s="105"/>
      <c r="CJ287" s="105"/>
      <c r="CK287" s="105"/>
      <c r="CL287" s="105"/>
      <c r="CM287" s="105"/>
      <c r="CN287" s="105"/>
      <c r="CO287" s="105"/>
      <c r="CP287" s="105"/>
      <c r="CQ287" s="105"/>
      <c r="CR287" s="105"/>
      <c r="CS287" s="105"/>
      <c r="CT287" s="105"/>
      <c r="CU287" s="105"/>
      <c r="CV287" s="105"/>
      <c r="CW287" s="105"/>
      <c r="CX287" s="105"/>
      <c r="CY287" s="105"/>
      <c r="CZ287" s="105"/>
      <c r="DA287" s="105"/>
      <c r="DB287" s="105"/>
      <c r="DC287" s="105"/>
      <c r="DD287" s="105"/>
      <c r="DE287" s="105"/>
      <c r="DF287" s="105"/>
      <c r="DG287" s="105"/>
      <c r="DH287" s="105"/>
      <c r="DI287" s="105"/>
      <c r="DJ287" s="105"/>
      <c r="DK287" s="105"/>
      <c r="DL287" s="105"/>
      <c r="DM287" s="105"/>
      <c r="DN287" s="105"/>
      <c r="DO287" s="105"/>
      <c r="DP287" s="105"/>
      <c r="DQ287" s="105"/>
      <c r="DR287" s="105"/>
      <c r="DS287" s="105"/>
      <c r="DT287" s="105"/>
      <c r="DU287" s="105"/>
      <c r="DV287" s="105"/>
      <c r="DW287" s="105"/>
      <c r="DX287" s="105"/>
      <c r="DY287" s="105"/>
      <c r="DZ287" s="105"/>
      <c r="EA287" s="105"/>
      <c r="EB287" s="105"/>
      <c r="EC287" s="105"/>
      <c r="ED287" s="105"/>
      <c r="EE287" s="105"/>
      <c r="EF287" s="105"/>
      <c r="EG287" s="105"/>
      <c r="EH287" s="105"/>
      <c r="EI287" s="105"/>
      <c r="EJ287" s="105"/>
      <c r="EK287" s="105"/>
      <c r="EL287" s="105"/>
      <c r="EM287" s="105"/>
      <c r="EN287" s="105"/>
      <c r="EO287" s="105"/>
      <c r="EP287" s="105"/>
      <c r="EQ287" s="105"/>
      <c r="ER287" s="105"/>
      <c r="ES287" s="105"/>
      <c r="ET287" s="105"/>
      <c r="EU287" s="105"/>
      <c r="EV287" s="105"/>
      <c r="EW287" s="105"/>
      <c r="EX287" s="105"/>
      <c r="EY287" s="105"/>
      <c r="EZ287" s="105"/>
      <c r="FA287" s="105"/>
      <c r="FB287" s="105"/>
      <c r="FC287" s="105"/>
      <c r="FD287" s="105"/>
      <c r="FE287" s="105"/>
      <c r="FF287" s="105"/>
      <c r="FG287" s="105"/>
      <c r="FH287" s="105"/>
      <c r="FI287" s="105"/>
      <c r="FJ287" s="105"/>
      <c r="FK287" s="105"/>
      <c r="FL287" s="105"/>
      <c r="FM287" s="105"/>
      <c r="FN287" s="105"/>
      <c r="FO287" s="105"/>
      <c r="FP287" s="105"/>
      <c r="FQ287" s="105"/>
      <c r="FR287" s="105"/>
      <c r="FS287" s="105"/>
      <c r="FT287" s="105"/>
      <c r="FU287" s="105"/>
      <c r="FV287" s="105"/>
      <c r="FW287" s="105"/>
      <c r="FX287" s="105"/>
      <c r="FY287" s="105"/>
      <c r="FZ287" s="105"/>
      <c r="GA287" s="105"/>
      <c r="GB287" s="105"/>
      <c r="GC287" s="105"/>
      <c r="GD287" s="105"/>
      <c r="GE287" s="105"/>
      <c r="GF287" s="105"/>
      <c r="GG287" s="105"/>
      <c r="GH287" s="105"/>
      <c r="GI287" s="105"/>
      <c r="GJ287" s="105"/>
      <c r="GK287" s="105"/>
      <c r="GL287" s="105"/>
      <c r="GM287" s="105"/>
      <c r="GN287" s="105"/>
      <c r="GO287" s="105"/>
      <c r="GP287" s="105"/>
      <c r="GQ287" s="105"/>
      <c r="GR287" s="105"/>
      <c r="GS287" s="105"/>
      <c r="GT287" s="105"/>
      <c r="GU287" s="105"/>
      <c r="GV287" s="105"/>
      <c r="GW287" s="105"/>
      <c r="GX287" s="105"/>
      <c r="GY287" s="105"/>
      <c r="GZ287" s="105"/>
      <c r="HA287" s="105"/>
      <c r="HB287" s="105"/>
      <c r="HC287" s="105"/>
      <c r="HD287" s="105"/>
      <c r="HE287" s="105"/>
      <c r="HF287" s="105"/>
      <c r="HG287" s="105"/>
      <c r="HH287" s="105"/>
      <c r="HI287" s="105"/>
      <c r="HJ287" s="105"/>
      <c r="HK287" s="105"/>
      <c r="HL287" s="105"/>
      <c r="HM287" s="105"/>
      <c r="HN287" s="105"/>
      <c r="HO287" s="105"/>
      <c r="HP287" s="105"/>
      <c r="HQ287" s="105"/>
      <c r="HR287" s="105"/>
      <c r="HS287" s="105"/>
      <c r="HT287" s="105"/>
      <c r="HU287" s="105"/>
      <c r="HV287" s="105"/>
      <c r="HW287" s="105"/>
      <c r="HX287" s="105"/>
      <c r="HY287" s="105"/>
      <c r="HZ287" s="105"/>
      <c r="IA287" s="105"/>
      <c r="IB287" s="105"/>
    </row>
    <row r="288" spans="1:236" s="116" customFormat="1" ht="26.55" customHeight="1" x14ac:dyDescent="0.25">
      <c r="A288" s="79">
        <v>282</v>
      </c>
      <c r="B288" s="113"/>
      <c r="C288" s="113"/>
      <c r="D288" s="114"/>
      <c r="E288" s="114"/>
      <c r="F288" s="115"/>
      <c r="G288" s="123" t="s">
        <v>77</v>
      </c>
      <c r="H288" s="123" t="s">
        <v>77</v>
      </c>
      <c r="I288" s="123" t="s">
        <v>77</v>
      </c>
      <c r="J288" s="123" t="s">
        <v>77</v>
      </c>
      <c r="K288" s="123" t="s">
        <v>9</v>
      </c>
      <c r="L288" s="116" t="s">
        <v>8</v>
      </c>
      <c r="M288" s="116" t="s">
        <v>8</v>
      </c>
      <c r="N288" s="116" t="s">
        <v>8</v>
      </c>
      <c r="O288" s="116" t="s">
        <v>8</v>
      </c>
      <c r="P288" s="131" t="s">
        <v>77</v>
      </c>
      <c r="Q288" s="124" t="s">
        <v>35</v>
      </c>
      <c r="R288" s="174">
        <v>0</v>
      </c>
      <c r="S288" s="175" t="s">
        <v>59</v>
      </c>
      <c r="T288" s="175" t="s">
        <v>271</v>
      </c>
      <c r="U288" s="176" t="str">
        <f t="shared" si="208"/>
        <v>&lt; 30 mn</v>
      </c>
      <c r="V288" s="177" t="s">
        <v>32</v>
      </c>
      <c r="W288" s="178" t="s">
        <v>112</v>
      </c>
      <c r="X288" s="179">
        <f t="shared" si="217"/>
        <v>0</v>
      </c>
      <c r="Y288" s="179">
        <f t="shared" si="218"/>
        <v>0</v>
      </c>
      <c r="Z288" s="179">
        <f t="shared" si="219"/>
        <v>0</v>
      </c>
      <c r="AA288" s="179">
        <f t="shared" si="220"/>
        <v>0</v>
      </c>
      <c r="AB288" s="179">
        <f t="shared" si="221"/>
        <v>0</v>
      </c>
      <c r="AC288" s="179">
        <f t="shared" si="222"/>
        <v>0</v>
      </c>
      <c r="AD288" s="179">
        <f t="shared" si="223"/>
        <v>0</v>
      </c>
      <c r="AE288" s="179">
        <f t="shared" si="224"/>
        <v>0</v>
      </c>
      <c r="AF288" s="179">
        <f t="shared" si="225"/>
        <v>0</v>
      </c>
      <c r="AG288" s="179">
        <f t="shared" si="226"/>
        <v>0</v>
      </c>
      <c r="AH288" s="179">
        <f t="shared" si="227"/>
        <v>0</v>
      </c>
      <c r="AI288" s="179">
        <f t="shared" si="228"/>
        <v>0</v>
      </c>
      <c r="AJ288" s="180">
        <f t="shared" si="247"/>
        <v>0</v>
      </c>
      <c r="AK288" s="180">
        <f t="shared" si="248"/>
        <v>0</v>
      </c>
      <c r="AL288" s="180" t="str">
        <f t="shared" si="249"/>
        <v>0</v>
      </c>
      <c r="AM288" s="180" t="str">
        <f t="shared" si="256"/>
        <v>0</v>
      </c>
      <c r="AN288" s="180" t="str">
        <f t="shared" si="257"/>
        <v>0</v>
      </c>
      <c r="AO288" s="181" t="str">
        <f t="shared" si="250"/>
        <v>NON</v>
      </c>
      <c r="AP288" s="181" t="str">
        <f t="shared" si="216"/>
        <v>NON</v>
      </c>
      <c r="AQ288" s="181" t="str">
        <f t="shared" si="258"/>
        <v>NON</v>
      </c>
      <c r="AR288" s="181" t="str">
        <f t="shared" si="229"/>
        <v>NON</v>
      </c>
      <c r="AS288" s="182">
        <f t="shared" si="230"/>
        <v>0</v>
      </c>
      <c r="AT288" s="182">
        <f t="shared" si="231"/>
        <v>0</v>
      </c>
      <c r="AU288" s="182">
        <f t="shared" si="232"/>
        <v>0</v>
      </c>
      <c r="AV288" s="182">
        <f t="shared" si="233"/>
        <v>0</v>
      </c>
      <c r="AW288" s="182">
        <f t="shared" si="234"/>
        <v>1</v>
      </c>
      <c r="AX288" s="182">
        <f t="shared" si="235"/>
        <v>1</v>
      </c>
      <c r="AY288" s="182">
        <f t="shared" si="236"/>
        <v>1</v>
      </c>
      <c r="AZ288" s="182">
        <f t="shared" si="237"/>
        <v>1</v>
      </c>
      <c r="BA288" s="182">
        <f t="shared" si="238"/>
        <v>1</v>
      </c>
      <c r="BB288" s="183">
        <f t="shared" si="251"/>
        <v>0</v>
      </c>
      <c r="BC288" s="184">
        <f t="shared" si="209"/>
        <v>11</v>
      </c>
      <c r="BD288" s="184">
        <f t="shared" si="210"/>
        <v>11</v>
      </c>
      <c r="BE288" s="185">
        <f t="shared" si="211"/>
        <v>1</v>
      </c>
      <c r="BF288" s="185">
        <f t="shared" si="239"/>
        <v>1</v>
      </c>
      <c r="BG288" s="186">
        <f t="shared" si="252"/>
        <v>1</v>
      </c>
      <c r="BH288" s="187">
        <f t="shared" si="212"/>
        <v>1</v>
      </c>
      <c r="BI288" s="187">
        <f t="shared" si="213"/>
        <v>1</v>
      </c>
      <c r="BJ288" s="187" t="str">
        <f t="shared" si="214"/>
        <v>Faible</v>
      </c>
      <c r="BK288" s="187">
        <f t="shared" si="215"/>
        <v>1</v>
      </c>
      <c r="BL288" s="187">
        <f t="shared" si="240"/>
        <v>1</v>
      </c>
      <c r="BM288" s="187">
        <f t="shared" si="241"/>
        <v>0.5</v>
      </c>
      <c r="BN288" s="187">
        <f t="shared" si="242"/>
        <v>1</v>
      </c>
      <c r="BO288" s="186">
        <f t="shared" si="253"/>
        <v>0.5</v>
      </c>
      <c r="BP288" s="188" t="str">
        <f t="shared" si="254"/>
        <v>RISQUE MINIME</v>
      </c>
      <c r="BQ288" s="182">
        <f t="shared" si="243"/>
        <v>0</v>
      </c>
      <c r="BR288" s="182">
        <f t="shared" si="244"/>
        <v>0</v>
      </c>
      <c r="BS288" s="182">
        <f t="shared" si="245"/>
        <v>0</v>
      </c>
      <c r="BT288" s="182">
        <f t="shared" si="246"/>
        <v>0</v>
      </c>
      <c r="BU288" s="182">
        <f t="shared" si="255"/>
        <v>0</v>
      </c>
      <c r="BV288" s="159" t="str">
        <f t="shared" si="259"/>
        <v>NON</v>
      </c>
      <c r="BW288" s="105"/>
      <c r="BX288" s="105"/>
      <c r="BY288" s="105"/>
      <c r="BZ288" s="105"/>
      <c r="CA288" s="105"/>
      <c r="CB288" s="105"/>
      <c r="CC288" s="105"/>
      <c r="CD288" s="105"/>
      <c r="CE288" s="105"/>
      <c r="CF288" s="105"/>
      <c r="CG288" s="105"/>
      <c r="CH288" s="105"/>
      <c r="CI288" s="105"/>
      <c r="CJ288" s="105"/>
      <c r="CK288" s="105"/>
      <c r="CL288" s="105"/>
      <c r="CM288" s="105"/>
      <c r="CN288" s="105"/>
      <c r="CO288" s="105"/>
      <c r="CP288" s="105"/>
      <c r="CQ288" s="105"/>
      <c r="CR288" s="105"/>
      <c r="CS288" s="105"/>
      <c r="CT288" s="105"/>
      <c r="CU288" s="105"/>
      <c r="CV288" s="105"/>
      <c r="CW288" s="105"/>
      <c r="CX288" s="105"/>
      <c r="CY288" s="105"/>
      <c r="CZ288" s="105"/>
      <c r="DA288" s="105"/>
      <c r="DB288" s="105"/>
      <c r="DC288" s="105"/>
      <c r="DD288" s="105"/>
      <c r="DE288" s="105"/>
      <c r="DF288" s="105"/>
      <c r="DG288" s="105"/>
      <c r="DH288" s="105"/>
      <c r="DI288" s="105"/>
      <c r="DJ288" s="105"/>
      <c r="DK288" s="105"/>
      <c r="DL288" s="105"/>
      <c r="DM288" s="105"/>
      <c r="DN288" s="105"/>
      <c r="DO288" s="105"/>
      <c r="DP288" s="105"/>
      <c r="DQ288" s="105"/>
      <c r="DR288" s="105"/>
      <c r="DS288" s="105"/>
      <c r="DT288" s="105"/>
      <c r="DU288" s="105"/>
      <c r="DV288" s="105"/>
      <c r="DW288" s="105"/>
      <c r="DX288" s="105"/>
      <c r="DY288" s="105"/>
      <c r="DZ288" s="105"/>
      <c r="EA288" s="105"/>
      <c r="EB288" s="105"/>
      <c r="EC288" s="105"/>
      <c r="ED288" s="105"/>
      <c r="EE288" s="105"/>
      <c r="EF288" s="105"/>
      <c r="EG288" s="105"/>
      <c r="EH288" s="105"/>
      <c r="EI288" s="105"/>
      <c r="EJ288" s="105"/>
      <c r="EK288" s="105"/>
      <c r="EL288" s="105"/>
      <c r="EM288" s="105"/>
      <c r="EN288" s="105"/>
      <c r="EO288" s="105"/>
      <c r="EP288" s="105"/>
      <c r="EQ288" s="105"/>
      <c r="ER288" s="105"/>
      <c r="ES288" s="105"/>
      <c r="ET288" s="105"/>
      <c r="EU288" s="105"/>
      <c r="EV288" s="105"/>
      <c r="EW288" s="105"/>
      <c r="EX288" s="105"/>
      <c r="EY288" s="105"/>
      <c r="EZ288" s="105"/>
      <c r="FA288" s="105"/>
      <c r="FB288" s="105"/>
      <c r="FC288" s="105"/>
      <c r="FD288" s="105"/>
      <c r="FE288" s="105"/>
      <c r="FF288" s="105"/>
      <c r="FG288" s="105"/>
      <c r="FH288" s="105"/>
      <c r="FI288" s="105"/>
      <c r="FJ288" s="105"/>
      <c r="FK288" s="105"/>
      <c r="FL288" s="105"/>
      <c r="FM288" s="105"/>
      <c r="FN288" s="105"/>
      <c r="FO288" s="105"/>
      <c r="FP288" s="105"/>
      <c r="FQ288" s="105"/>
      <c r="FR288" s="105"/>
      <c r="FS288" s="105"/>
      <c r="FT288" s="105"/>
      <c r="FU288" s="105"/>
      <c r="FV288" s="105"/>
      <c r="FW288" s="105"/>
      <c r="FX288" s="105"/>
      <c r="FY288" s="105"/>
      <c r="FZ288" s="105"/>
      <c r="GA288" s="105"/>
      <c r="GB288" s="105"/>
      <c r="GC288" s="105"/>
      <c r="GD288" s="105"/>
      <c r="GE288" s="105"/>
      <c r="GF288" s="105"/>
      <c r="GG288" s="105"/>
      <c r="GH288" s="105"/>
      <c r="GI288" s="105"/>
      <c r="GJ288" s="105"/>
      <c r="GK288" s="105"/>
      <c r="GL288" s="105"/>
      <c r="GM288" s="105"/>
      <c r="GN288" s="105"/>
      <c r="GO288" s="105"/>
      <c r="GP288" s="105"/>
      <c r="GQ288" s="105"/>
      <c r="GR288" s="105"/>
      <c r="GS288" s="105"/>
      <c r="GT288" s="105"/>
      <c r="GU288" s="105"/>
      <c r="GV288" s="105"/>
      <c r="GW288" s="105"/>
      <c r="GX288" s="105"/>
      <c r="GY288" s="105"/>
      <c r="GZ288" s="105"/>
      <c r="HA288" s="105"/>
      <c r="HB288" s="105"/>
      <c r="HC288" s="105"/>
      <c r="HD288" s="105"/>
      <c r="HE288" s="105"/>
      <c r="HF288" s="105"/>
      <c r="HG288" s="105"/>
      <c r="HH288" s="105"/>
      <c r="HI288" s="105"/>
      <c r="HJ288" s="105"/>
      <c r="HK288" s="105"/>
      <c r="HL288" s="105"/>
      <c r="HM288" s="105"/>
      <c r="HN288" s="105"/>
      <c r="HO288" s="105"/>
      <c r="HP288" s="105"/>
      <c r="HQ288" s="105"/>
      <c r="HR288" s="105"/>
      <c r="HS288" s="105"/>
      <c r="HT288" s="105"/>
      <c r="HU288" s="105"/>
      <c r="HV288" s="105"/>
      <c r="HW288" s="105"/>
      <c r="HX288" s="105"/>
      <c r="HY288" s="105"/>
      <c r="HZ288" s="105"/>
      <c r="IA288" s="105"/>
      <c r="IB288" s="105"/>
    </row>
    <row r="289" spans="1:236" s="116" customFormat="1" ht="26.55" customHeight="1" x14ac:dyDescent="0.25">
      <c r="A289" s="79">
        <v>283</v>
      </c>
      <c r="B289" s="113"/>
      <c r="C289" s="113"/>
      <c r="D289" s="114"/>
      <c r="E289" s="114"/>
      <c r="F289" s="115"/>
      <c r="G289" s="123" t="s">
        <v>77</v>
      </c>
      <c r="H289" s="123" t="s">
        <v>77</v>
      </c>
      <c r="I289" s="123" t="s">
        <v>77</v>
      </c>
      <c r="J289" s="123" t="s">
        <v>77</v>
      </c>
      <c r="K289" s="123" t="s">
        <v>9</v>
      </c>
      <c r="L289" s="116" t="s">
        <v>8</v>
      </c>
      <c r="M289" s="116" t="s">
        <v>8</v>
      </c>
      <c r="N289" s="116" t="s">
        <v>8</v>
      </c>
      <c r="O289" s="116" t="s">
        <v>8</v>
      </c>
      <c r="P289" s="131" t="s">
        <v>77</v>
      </c>
      <c r="Q289" s="124" t="s">
        <v>35</v>
      </c>
      <c r="R289" s="174">
        <v>0</v>
      </c>
      <c r="S289" s="175" t="s">
        <v>59</v>
      </c>
      <c r="T289" s="175" t="s">
        <v>271</v>
      </c>
      <c r="U289" s="176" t="str">
        <f t="shared" si="208"/>
        <v>&lt; 30 mn</v>
      </c>
      <c r="V289" s="177" t="s">
        <v>32</v>
      </c>
      <c r="W289" s="178" t="s">
        <v>112</v>
      </c>
      <c r="X289" s="179">
        <f t="shared" si="217"/>
        <v>0</v>
      </c>
      <c r="Y289" s="179">
        <f t="shared" si="218"/>
        <v>0</v>
      </c>
      <c r="Z289" s="179">
        <f t="shared" si="219"/>
        <v>0</v>
      </c>
      <c r="AA289" s="179">
        <f t="shared" si="220"/>
        <v>0</v>
      </c>
      <c r="AB289" s="179">
        <f t="shared" si="221"/>
        <v>0</v>
      </c>
      <c r="AC289" s="179">
        <f t="shared" si="222"/>
        <v>0</v>
      </c>
      <c r="AD289" s="179">
        <f t="shared" si="223"/>
        <v>0</v>
      </c>
      <c r="AE289" s="179">
        <f t="shared" si="224"/>
        <v>0</v>
      </c>
      <c r="AF289" s="179">
        <f t="shared" si="225"/>
        <v>0</v>
      </c>
      <c r="AG289" s="179">
        <f t="shared" si="226"/>
        <v>0</v>
      </c>
      <c r="AH289" s="179">
        <f t="shared" si="227"/>
        <v>0</v>
      </c>
      <c r="AI289" s="179">
        <f t="shared" si="228"/>
        <v>0</v>
      </c>
      <c r="AJ289" s="180">
        <f t="shared" si="247"/>
        <v>0</v>
      </c>
      <c r="AK289" s="180">
        <f t="shared" si="248"/>
        <v>0</v>
      </c>
      <c r="AL289" s="180" t="str">
        <f t="shared" si="249"/>
        <v>0</v>
      </c>
      <c r="AM289" s="180" t="str">
        <f t="shared" si="256"/>
        <v>0</v>
      </c>
      <c r="AN289" s="180" t="str">
        <f t="shared" si="257"/>
        <v>0</v>
      </c>
      <c r="AO289" s="181" t="str">
        <f t="shared" si="250"/>
        <v>NON</v>
      </c>
      <c r="AP289" s="181" t="str">
        <f t="shared" si="216"/>
        <v>NON</v>
      </c>
      <c r="AQ289" s="181" t="str">
        <f t="shared" si="258"/>
        <v>NON</v>
      </c>
      <c r="AR289" s="181" t="str">
        <f t="shared" si="229"/>
        <v>NON</v>
      </c>
      <c r="AS289" s="182">
        <f t="shared" si="230"/>
        <v>0</v>
      </c>
      <c r="AT289" s="182">
        <f t="shared" si="231"/>
        <v>0</v>
      </c>
      <c r="AU289" s="182">
        <f t="shared" si="232"/>
        <v>0</v>
      </c>
      <c r="AV289" s="182">
        <f t="shared" si="233"/>
        <v>0</v>
      </c>
      <c r="AW289" s="182">
        <f t="shared" si="234"/>
        <v>1</v>
      </c>
      <c r="AX289" s="182">
        <f t="shared" si="235"/>
        <v>1</v>
      </c>
      <c r="AY289" s="182">
        <f t="shared" si="236"/>
        <v>1</v>
      </c>
      <c r="AZ289" s="182">
        <f t="shared" si="237"/>
        <v>1</v>
      </c>
      <c r="BA289" s="182">
        <f t="shared" si="238"/>
        <v>1</v>
      </c>
      <c r="BB289" s="183">
        <f t="shared" si="251"/>
        <v>0</v>
      </c>
      <c r="BC289" s="184">
        <f t="shared" si="209"/>
        <v>11</v>
      </c>
      <c r="BD289" s="184">
        <f t="shared" si="210"/>
        <v>11</v>
      </c>
      <c r="BE289" s="185">
        <f t="shared" si="211"/>
        <v>1</v>
      </c>
      <c r="BF289" s="185">
        <f t="shared" si="239"/>
        <v>1</v>
      </c>
      <c r="BG289" s="186">
        <f t="shared" si="252"/>
        <v>1</v>
      </c>
      <c r="BH289" s="187">
        <f t="shared" si="212"/>
        <v>1</v>
      </c>
      <c r="BI289" s="187">
        <f t="shared" si="213"/>
        <v>1</v>
      </c>
      <c r="BJ289" s="187" t="str">
        <f t="shared" si="214"/>
        <v>Faible</v>
      </c>
      <c r="BK289" s="187">
        <f t="shared" si="215"/>
        <v>1</v>
      </c>
      <c r="BL289" s="187">
        <f t="shared" si="240"/>
        <v>1</v>
      </c>
      <c r="BM289" s="187">
        <f t="shared" si="241"/>
        <v>0.5</v>
      </c>
      <c r="BN289" s="187">
        <f t="shared" si="242"/>
        <v>1</v>
      </c>
      <c r="BO289" s="186">
        <f t="shared" si="253"/>
        <v>0.5</v>
      </c>
      <c r="BP289" s="188" t="str">
        <f t="shared" si="254"/>
        <v>RISQUE MINIME</v>
      </c>
      <c r="BQ289" s="182">
        <f t="shared" si="243"/>
        <v>0</v>
      </c>
      <c r="BR289" s="182">
        <f t="shared" si="244"/>
        <v>0</v>
      </c>
      <c r="BS289" s="182">
        <f t="shared" si="245"/>
        <v>0</v>
      </c>
      <c r="BT289" s="182">
        <f t="shared" si="246"/>
        <v>0</v>
      </c>
      <c r="BU289" s="182">
        <f t="shared" si="255"/>
        <v>0</v>
      </c>
      <c r="BV289" s="159" t="str">
        <f t="shared" si="259"/>
        <v>NON</v>
      </c>
      <c r="BW289" s="105"/>
      <c r="BX289" s="105"/>
      <c r="BY289" s="105"/>
      <c r="BZ289" s="105"/>
      <c r="CA289" s="105"/>
      <c r="CB289" s="105"/>
      <c r="CC289" s="105"/>
      <c r="CD289" s="105"/>
      <c r="CE289" s="105"/>
      <c r="CF289" s="105"/>
      <c r="CG289" s="105"/>
      <c r="CH289" s="105"/>
      <c r="CI289" s="105"/>
      <c r="CJ289" s="105"/>
      <c r="CK289" s="105"/>
      <c r="CL289" s="105"/>
      <c r="CM289" s="105"/>
      <c r="CN289" s="105"/>
      <c r="CO289" s="105"/>
      <c r="CP289" s="105"/>
      <c r="CQ289" s="105"/>
      <c r="CR289" s="105"/>
      <c r="CS289" s="105"/>
      <c r="CT289" s="105"/>
      <c r="CU289" s="105"/>
      <c r="CV289" s="105"/>
      <c r="CW289" s="105"/>
      <c r="CX289" s="105"/>
      <c r="CY289" s="105"/>
      <c r="CZ289" s="105"/>
      <c r="DA289" s="105"/>
      <c r="DB289" s="105"/>
      <c r="DC289" s="105"/>
      <c r="DD289" s="105"/>
      <c r="DE289" s="105"/>
      <c r="DF289" s="105"/>
      <c r="DG289" s="105"/>
      <c r="DH289" s="105"/>
      <c r="DI289" s="105"/>
      <c r="DJ289" s="105"/>
      <c r="DK289" s="105"/>
      <c r="DL289" s="105"/>
      <c r="DM289" s="105"/>
      <c r="DN289" s="105"/>
      <c r="DO289" s="105"/>
      <c r="DP289" s="105"/>
      <c r="DQ289" s="105"/>
      <c r="DR289" s="105"/>
      <c r="DS289" s="105"/>
      <c r="DT289" s="105"/>
      <c r="DU289" s="105"/>
      <c r="DV289" s="105"/>
      <c r="DW289" s="105"/>
      <c r="DX289" s="105"/>
      <c r="DY289" s="105"/>
      <c r="DZ289" s="105"/>
      <c r="EA289" s="105"/>
      <c r="EB289" s="105"/>
      <c r="EC289" s="105"/>
      <c r="ED289" s="105"/>
      <c r="EE289" s="105"/>
      <c r="EF289" s="105"/>
      <c r="EG289" s="105"/>
      <c r="EH289" s="105"/>
      <c r="EI289" s="105"/>
      <c r="EJ289" s="105"/>
      <c r="EK289" s="105"/>
      <c r="EL289" s="105"/>
      <c r="EM289" s="105"/>
      <c r="EN289" s="105"/>
      <c r="EO289" s="105"/>
      <c r="EP289" s="105"/>
      <c r="EQ289" s="105"/>
      <c r="ER289" s="105"/>
      <c r="ES289" s="105"/>
      <c r="ET289" s="105"/>
      <c r="EU289" s="105"/>
      <c r="EV289" s="105"/>
      <c r="EW289" s="105"/>
      <c r="EX289" s="105"/>
      <c r="EY289" s="105"/>
      <c r="EZ289" s="105"/>
      <c r="FA289" s="105"/>
      <c r="FB289" s="105"/>
      <c r="FC289" s="105"/>
      <c r="FD289" s="105"/>
      <c r="FE289" s="105"/>
      <c r="FF289" s="105"/>
      <c r="FG289" s="105"/>
      <c r="FH289" s="105"/>
      <c r="FI289" s="105"/>
      <c r="FJ289" s="105"/>
      <c r="FK289" s="105"/>
      <c r="FL289" s="105"/>
      <c r="FM289" s="105"/>
      <c r="FN289" s="105"/>
      <c r="FO289" s="105"/>
      <c r="FP289" s="105"/>
      <c r="FQ289" s="105"/>
      <c r="FR289" s="105"/>
      <c r="FS289" s="105"/>
      <c r="FT289" s="105"/>
      <c r="FU289" s="105"/>
      <c r="FV289" s="105"/>
      <c r="FW289" s="105"/>
      <c r="FX289" s="105"/>
      <c r="FY289" s="105"/>
      <c r="FZ289" s="105"/>
      <c r="GA289" s="105"/>
      <c r="GB289" s="105"/>
      <c r="GC289" s="105"/>
      <c r="GD289" s="105"/>
      <c r="GE289" s="105"/>
      <c r="GF289" s="105"/>
      <c r="GG289" s="105"/>
      <c r="GH289" s="105"/>
      <c r="GI289" s="105"/>
      <c r="GJ289" s="105"/>
      <c r="GK289" s="105"/>
      <c r="GL289" s="105"/>
      <c r="GM289" s="105"/>
      <c r="GN289" s="105"/>
      <c r="GO289" s="105"/>
      <c r="GP289" s="105"/>
      <c r="GQ289" s="105"/>
      <c r="GR289" s="105"/>
      <c r="GS289" s="105"/>
      <c r="GT289" s="105"/>
      <c r="GU289" s="105"/>
      <c r="GV289" s="105"/>
      <c r="GW289" s="105"/>
      <c r="GX289" s="105"/>
      <c r="GY289" s="105"/>
      <c r="GZ289" s="105"/>
      <c r="HA289" s="105"/>
      <c r="HB289" s="105"/>
      <c r="HC289" s="105"/>
      <c r="HD289" s="105"/>
      <c r="HE289" s="105"/>
      <c r="HF289" s="105"/>
      <c r="HG289" s="105"/>
      <c r="HH289" s="105"/>
      <c r="HI289" s="105"/>
      <c r="HJ289" s="105"/>
      <c r="HK289" s="105"/>
      <c r="HL289" s="105"/>
      <c r="HM289" s="105"/>
      <c r="HN289" s="105"/>
      <c r="HO289" s="105"/>
      <c r="HP289" s="105"/>
      <c r="HQ289" s="105"/>
      <c r="HR289" s="105"/>
      <c r="HS289" s="105"/>
      <c r="HT289" s="105"/>
      <c r="HU289" s="105"/>
      <c r="HV289" s="105"/>
      <c r="HW289" s="105"/>
      <c r="HX289" s="105"/>
      <c r="HY289" s="105"/>
      <c r="HZ289" s="105"/>
      <c r="IA289" s="105"/>
      <c r="IB289" s="105"/>
    </row>
    <row r="290" spans="1:236" s="116" customFormat="1" ht="26.55" customHeight="1" x14ac:dyDescent="0.25">
      <c r="A290" s="79">
        <v>284</v>
      </c>
      <c r="B290" s="113"/>
      <c r="C290" s="113"/>
      <c r="D290" s="114"/>
      <c r="E290" s="114"/>
      <c r="F290" s="115"/>
      <c r="G290" s="123" t="s">
        <v>77</v>
      </c>
      <c r="H290" s="123" t="s">
        <v>77</v>
      </c>
      <c r="I290" s="123" t="s">
        <v>77</v>
      </c>
      <c r="J290" s="123" t="s">
        <v>77</v>
      </c>
      <c r="K290" s="123" t="s">
        <v>9</v>
      </c>
      <c r="L290" s="116" t="s">
        <v>8</v>
      </c>
      <c r="M290" s="116" t="s">
        <v>8</v>
      </c>
      <c r="N290" s="116" t="s">
        <v>8</v>
      </c>
      <c r="O290" s="116" t="s">
        <v>8</v>
      </c>
      <c r="P290" s="131" t="s">
        <v>77</v>
      </c>
      <c r="Q290" s="124" t="s">
        <v>35</v>
      </c>
      <c r="R290" s="174">
        <v>0</v>
      </c>
      <c r="S290" s="175" t="s">
        <v>59</v>
      </c>
      <c r="T290" s="175" t="s">
        <v>271</v>
      </c>
      <c r="U290" s="176" t="str">
        <f t="shared" si="208"/>
        <v>&lt; 30 mn</v>
      </c>
      <c r="V290" s="177" t="s">
        <v>32</v>
      </c>
      <c r="W290" s="178" t="s">
        <v>112</v>
      </c>
      <c r="X290" s="179">
        <f t="shared" si="217"/>
        <v>0</v>
      </c>
      <c r="Y290" s="179">
        <f t="shared" si="218"/>
        <v>0</v>
      </c>
      <c r="Z290" s="179">
        <f t="shared" si="219"/>
        <v>0</v>
      </c>
      <c r="AA290" s="179">
        <f t="shared" si="220"/>
        <v>0</v>
      </c>
      <c r="AB290" s="179">
        <f t="shared" si="221"/>
        <v>0</v>
      </c>
      <c r="AC290" s="179">
        <f t="shared" si="222"/>
        <v>0</v>
      </c>
      <c r="AD290" s="179">
        <f t="shared" si="223"/>
        <v>0</v>
      </c>
      <c r="AE290" s="179">
        <f t="shared" si="224"/>
        <v>0</v>
      </c>
      <c r="AF290" s="179">
        <f t="shared" si="225"/>
        <v>0</v>
      </c>
      <c r="AG290" s="179">
        <f t="shared" si="226"/>
        <v>0</v>
      </c>
      <c r="AH290" s="179">
        <f t="shared" si="227"/>
        <v>0</v>
      </c>
      <c r="AI290" s="179">
        <f t="shared" si="228"/>
        <v>0</v>
      </c>
      <c r="AJ290" s="180">
        <f t="shared" si="247"/>
        <v>0</v>
      </c>
      <c r="AK290" s="180">
        <f t="shared" si="248"/>
        <v>0</v>
      </c>
      <c r="AL290" s="180" t="str">
        <f t="shared" si="249"/>
        <v>0</v>
      </c>
      <c r="AM290" s="180" t="str">
        <f t="shared" si="256"/>
        <v>0</v>
      </c>
      <c r="AN290" s="180" t="str">
        <f t="shared" si="257"/>
        <v>0</v>
      </c>
      <c r="AO290" s="181" t="str">
        <f t="shared" si="250"/>
        <v>NON</v>
      </c>
      <c r="AP290" s="181" t="str">
        <f t="shared" si="216"/>
        <v>NON</v>
      </c>
      <c r="AQ290" s="181" t="str">
        <f t="shared" si="258"/>
        <v>NON</v>
      </c>
      <c r="AR290" s="181" t="str">
        <f t="shared" si="229"/>
        <v>NON</v>
      </c>
      <c r="AS290" s="182">
        <f t="shared" si="230"/>
        <v>0</v>
      </c>
      <c r="AT290" s="182">
        <f t="shared" si="231"/>
        <v>0</v>
      </c>
      <c r="AU290" s="182">
        <f t="shared" si="232"/>
        <v>0</v>
      </c>
      <c r="AV290" s="182">
        <f t="shared" si="233"/>
        <v>0</v>
      </c>
      <c r="AW290" s="182">
        <f t="shared" si="234"/>
        <v>1</v>
      </c>
      <c r="AX290" s="182">
        <f t="shared" si="235"/>
        <v>1</v>
      </c>
      <c r="AY290" s="182">
        <f t="shared" si="236"/>
        <v>1</v>
      </c>
      <c r="AZ290" s="182">
        <f t="shared" si="237"/>
        <v>1</v>
      </c>
      <c r="BA290" s="182">
        <f t="shared" si="238"/>
        <v>1</v>
      </c>
      <c r="BB290" s="183">
        <f t="shared" si="251"/>
        <v>0</v>
      </c>
      <c r="BC290" s="184">
        <f t="shared" si="209"/>
        <v>11</v>
      </c>
      <c r="BD290" s="184">
        <f t="shared" si="210"/>
        <v>11</v>
      </c>
      <c r="BE290" s="185">
        <f t="shared" si="211"/>
        <v>1</v>
      </c>
      <c r="BF290" s="185">
        <f t="shared" si="239"/>
        <v>1</v>
      </c>
      <c r="BG290" s="186">
        <f t="shared" si="252"/>
        <v>1</v>
      </c>
      <c r="BH290" s="187">
        <f t="shared" si="212"/>
        <v>1</v>
      </c>
      <c r="BI290" s="187">
        <f t="shared" si="213"/>
        <v>1</v>
      </c>
      <c r="BJ290" s="187" t="str">
        <f t="shared" si="214"/>
        <v>Faible</v>
      </c>
      <c r="BK290" s="187">
        <f t="shared" si="215"/>
        <v>1</v>
      </c>
      <c r="BL290" s="187">
        <f t="shared" si="240"/>
        <v>1</v>
      </c>
      <c r="BM290" s="187">
        <f t="shared" si="241"/>
        <v>0.5</v>
      </c>
      <c r="BN290" s="187">
        <f t="shared" si="242"/>
        <v>1</v>
      </c>
      <c r="BO290" s="186">
        <f t="shared" si="253"/>
        <v>0.5</v>
      </c>
      <c r="BP290" s="188" t="str">
        <f t="shared" si="254"/>
        <v>RISQUE MINIME</v>
      </c>
      <c r="BQ290" s="182">
        <f t="shared" si="243"/>
        <v>0</v>
      </c>
      <c r="BR290" s="182">
        <f t="shared" si="244"/>
        <v>0</v>
      </c>
      <c r="BS290" s="182">
        <f t="shared" si="245"/>
        <v>0</v>
      </c>
      <c r="BT290" s="182">
        <f t="shared" si="246"/>
        <v>0</v>
      </c>
      <c r="BU290" s="182">
        <f t="shared" si="255"/>
        <v>0</v>
      </c>
      <c r="BV290" s="159" t="str">
        <f t="shared" si="259"/>
        <v>NON</v>
      </c>
      <c r="BW290" s="105"/>
      <c r="BX290" s="105"/>
      <c r="BY290" s="105"/>
      <c r="BZ290" s="105"/>
      <c r="CA290" s="105"/>
      <c r="CB290" s="105"/>
      <c r="CC290" s="105"/>
      <c r="CD290" s="105"/>
      <c r="CE290" s="105"/>
      <c r="CF290" s="105"/>
      <c r="CG290" s="105"/>
      <c r="CH290" s="105"/>
      <c r="CI290" s="105"/>
      <c r="CJ290" s="105"/>
      <c r="CK290" s="105"/>
      <c r="CL290" s="105"/>
      <c r="CM290" s="105"/>
      <c r="CN290" s="105"/>
      <c r="CO290" s="105"/>
      <c r="CP290" s="105"/>
      <c r="CQ290" s="105"/>
      <c r="CR290" s="105"/>
      <c r="CS290" s="105"/>
      <c r="CT290" s="105"/>
      <c r="CU290" s="105"/>
      <c r="CV290" s="105"/>
      <c r="CW290" s="105"/>
      <c r="CX290" s="105"/>
      <c r="CY290" s="105"/>
      <c r="CZ290" s="105"/>
      <c r="DA290" s="105"/>
      <c r="DB290" s="105"/>
      <c r="DC290" s="105"/>
      <c r="DD290" s="105"/>
      <c r="DE290" s="105"/>
      <c r="DF290" s="105"/>
      <c r="DG290" s="105"/>
      <c r="DH290" s="105"/>
      <c r="DI290" s="105"/>
      <c r="DJ290" s="105"/>
      <c r="DK290" s="105"/>
      <c r="DL290" s="105"/>
      <c r="DM290" s="105"/>
      <c r="DN290" s="105"/>
      <c r="DO290" s="105"/>
      <c r="DP290" s="105"/>
      <c r="DQ290" s="105"/>
      <c r="DR290" s="105"/>
      <c r="DS290" s="105"/>
      <c r="DT290" s="105"/>
      <c r="DU290" s="105"/>
      <c r="DV290" s="105"/>
      <c r="DW290" s="105"/>
      <c r="DX290" s="105"/>
      <c r="DY290" s="105"/>
      <c r="DZ290" s="105"/>
      <c r="EA290" s="105"/>
      <c r="EB290" s="105"/>
      <c r="EC290" s="105"/>
      <c r="ED290" s="105"/>
      <c r="EE290" s="105"/>
      <c r="EF290" s="105"/>
      <c r="EG290" s="105"/>
      <c r="EH290" s="105"/>
      <c r="EI290" s="105"/>
      <c r="EJ290" s="105"/>
      <c r="EK290" s="105"/>
      <c r="EL290" s="105"/>
      <c r="EM290" s="105"/>
      <c r="EN290" s="105"/>
      <c r="EO290" s="105"/>
      <c r="EP290" s="105"/>
      <c r="EQ290" s="105"/>
      <c r="ER290" s="105"/>
      <c r="ES290" s="105"/>
      <c r="ET290" s="105"/>
      <c r="EU290" s="105"/>
      <c r="EV290" s="105"/>
      <c r="EW290" s="105"/>
      <c r="EX290" s="105"/>
      <c r="EY290" s="105"/>
      <c r="EZ290" s="105"/>
      <c r="FA290" s="105"/>
      <c r="FB290" s="105"/>
      <c r="FC290" s="105"/>
      <c r="FD290" s="105"/>
      <c r="FE290" s="105"/>
      <c r="FF290" s="105"/>
      <c r="FG290" s="105"/>
      <c r="FH290" s="105"/>
      <c r="FI290" s="105"/>
      <c r="FJ290" s="105"/>
      <c r="FK290" s="105"/>
      <c r="FL290" s="105"/>
      <c r="FM290" s="105"/>
      <c r="FN290" s="105"/>
      <c r="FO290" s="105"/>
      <c r="FP290" s="105"/>
      <c r="FQ290" s="105"/>
      <c r="FR290" s="105"/>
      <c r="FS290" s="105"/>
      <c r="FT290" s="105"/>
      <c r="FU290" s="105"/>
      <c r="FV290" s="105"/>
      <c r="FW290" s="105"/>
      <c r="FX290" s="105"/>
      <c r="FY290" s="105"/>
      <c r="FZ290" s="105"/>
      <c r="GA290" s="105"/>
      <c r="GB290" s="105"/>
      <c r="GC290" s="105"/>
      <c r="GD290" s="105"/>
      <c r="GE290" s="105"/>
      <c r="GF290" s="105"/>
      <c r="GG290" s="105"/>
      <c r="GH290" s="105"/>
      <c r="GI290" s="105"/>
      <c r="GJ290" s="105"/>
      <c r="GK290" s="105"/>
      <c r="GL290" s="105"/>
      <c r="GM290" s="105"/>
      <c r="GN290" s="105"/>
      <c r="GO290" s="105"/>
      <c r="GP290" s="105"/>
      <c r="GQ290" s="105"/>
      <c r="GR290" s="105"/>
      <c r="GS290" s="105"/>
      <c r="GT290" s="105"/>
      <c r="GU290" s="105"/>
      <c r="GV290" s="105"/>
      <c r="GW290" s="105"/>
      <c r="GX290" s="105"/>
      <c r="GY290" s="105"/>
      <c r="GZ290" s="105"/>
      <c r="HA290" s="105"/>
      <c r="HB290" s="105"/>
      <c r="HC290" s="105"/>
      <c r="HD290" s="105"/>
      <c r="HE290" s="105"/>
      <c r="HF290" s="105"/>
      <c r="HG290" s="105"/>
      <c r="HH290" s="105"/>
      <c r="HI290" s="105"/>
      <c r="HJ290" s="105"/>
      <c r="HK290" s="105"/>
      <c r="HL290" s="105"/>
      <c r="HM290" s="105"/>
      <c r="HN290" s="105"/>
      <c r="HO290" s="105"/>
      <c r="HP290" s="105"/>
      <c r="HQ290" s="105"/>
      <c r="HR290" s="105"/>
      <c r="HS290" s="105"/>
      <c r="HT290" s="105"/>
      <c r="HU290" s="105"/>
      <c r="HV290" s="105"/>
      <c r="HW290" s="105"/>
      <c r="HX290" s="105"/>
      <c r="HY290" s="105"/>
      <c r="HZ290" s="105"/>
      <c r="IA290" s="105"/>
      <c r="IB290" s="105"/>
    </row>
    <row r="291" spans="1:236" s="116" customFormat="1" ht="26.55" customHeight="1" x14ac:dyDescent="0.25">
      <c r="A291" s="79">
        <v>285</v>
      </c>
      <c r="B291" s="113"/>
      <c r="C291" s="113"/>
      <c r="D291" s="114"/>
      <c r="E291" s="114"/>
      <c r="F291" s="115"/>
      <c r="G291" s="123" t="s">
        <v>77</v>
      </c>
      <c r="H291" s="123" t="s">
        <v>77</v>
      </c>
      <c r="I291" s="123" t="s">
        <v>77</v>
      </c>
      <c r="J291" s="123" t="s">
        <v>77</v>
      </c>
      <c r="K291" s="123" t="s">
        <v>9</v>
      </c>
      <c r="L291" s="116" t="s">
        <v>8</v>
      </c>
      <c r="M291" s="116" t="s">
        <v>8</v>
      </c>
      <c r="N291" s="116" t="s">
        <v>8</v>
      </c>
      <c r="O291" s="116" t="s">
        <v>8</v>
      </c>
      <c r="P291" s="131" t="s">
        <v>77</v>
      </c>
      <c r="Q291" s="124" t="s">
        <v>35</v>
      </c>
      <c r="R291" s="174">
        <v>0</v>
      </c>
      <c r="S291" s="175" t="s">
        <v>59</v>
      </c>
      <c r="T291" s="175" t="s">
        <v>271</v>
      </c>
      <c r="U291" s="176" t="str">
        <f t="shared" si="208"/>
        <v>&lt; 30 mn</v>
      </c>
      <c r="V291" s="177" t="s">
        <v>32</v>
      </c>
      <c r="W291" s="178" t="s">
        <v>112</v>
      </c>
      <c r="X291" s="179">
        <f t="shared" si="217"/>
        <v>0</v>
      </c>
      <c r="Y291" s="179">
        <f t="shared" si="218"/>
        <v>0</v>
      </c>
      <c r="Z291" s="179">
        <f t="shared" si="219"/>
        <v>0</v>
      </c>
      <c r="AA291" s="179">
        <f t="shared" si="220"/>
        <v>0</v>
      </c>
      <c r="AB291" s="179">
        <f t="shared" si="221"/>
        <v>0</v>
      </c>
      <c r="AC291" s="179">
        <f t="shared" si="222"/>
        <v>0</v>
      </c>
      <c r="AD291" s="179">
        <f t="shared" si="223"/>
        <v>0</v>
      </c>
      <c r="AE291" s="179">
        <f t="shared" si="224"/>
        <v>0</v>
      </c>
      <c r="AF291" s="179">
        <f t="shared" si="225"/>
        <v>0</v>
      </c>
      <c r="AG291" s="179">
        <f t="shared" si="226"/>
        <v>0</v>
      </c>
      <c r="AH291" s="179">
        <f t="shared" si="227"/>
        <v>0</v>
      </c>
      <c r="AI291" s="179">
        <f t="shared" si="228"/>
        <v>0</v>
      </c>
      <c r="AJ291" s="180">
        <f t="shared" si="247"/>
        <v>0</v>
      </c>
      <c r="AK291" s="180">
        <f t="shared" si="248"/>
        <v>0</v>
      </c>
      <c r="AL291" s="180" t="str">
        <f t="shared" si="249"/>
        <v>0</v>
      </c>
      <c r="AM291" s="180" t="str">
        <f t="shared" si="256"/>
        <v>0</v>
      </c>
      <c r="AN291" s="180" t="str">
        <f t="shared" si="257"/>
        <v>0</v>
      </c>
      <c r="AO291" s="181" t="str">
        <f t="shared" si="250"/>
        <v>NON</v>
      </c>
      <c r="AP291" s="181" t="str">
        <f t="shared" si="216"/>
        <v>NON</v>
      </c>
      <c r="AQ291" s="181" t="str">
        <f t="shared" si="258"/>
        <v>NON</v>
      </c>
      <c r="AR291" s="181" t="str">
        <f t="shared" si="229"/>
        <v>NON</v>
      </c>
      <c r="AS291" s="182">
        <f t="shared" si="230"/>
        <v>0</v>
      </c>
      <c r="AT291" s="182">
        <f t="shared" si="231"/>
        <v>0</v>
      </c>
      <c r="AU291" s="182">
        <f t="shared" si="232"/>
        <v>0</v>
      </c>
      <c r="AV291" s="182">
        <f t="shared" si="233"/>
        <v>0</v>
      </c>
      <c r="AW291" s="182">
        <f t="shared" si="234"/>
        <v>1</v>
      </c>
      <c r="AX291" s="182">
        <f t="shared" si="235"/>
        <v>1</v>
      </c>
      <c r="AY291" s="182">
        <f t="shared" si="236"/>
        <v>1</v>
      </c>
      <c r="AZ291" s="182">
        <f t="shared" si="237"/>
        <v>1</v>
      </c>
      <c r="BA291" s="182">
        <f t="shared" si="238"/>
        <v>1</v>
      </c>
      <c r="BB291" s="183">
        <f t="shared" si="251"/>
        <v>0</v>
      </c>
      <c r="BC291" s="184">
        <f t="shared" si="209"/>
        <v>11</v>
      </c>
      <c r="BD291" s="184">
        <f t="shared" si="210"/>
        <v>11</v>
      </c>
      <c r="BE291" s="185">
        <f t="shared" si="211"/>
        <v>1</v>
      </c>
      <c r="BF291" s="185">
        <f t="shared" si="239"/>
        <v>1</v>
      </c>
      <c r="BG291" s="186">
        <f t="shared" si="252"/>
        <v>1</v>
      </c>
      <c r="BH291" s="187">
        <f t="shared" si="212"/>
        <v>1</v>
      </c>
      <c r="BI291" s="187">
        <f t="shared" si="213"/>
        <v>1</v>
      </c>
      <c r="BJ291" s="187" t="str">
        <f t="shared" si="214"/>
        <v>Faible</v>
      </c>
      <c r="BK291" s="187">
        <f t="shared" si="215"/>
        <v>1</v>
      </c>
      <c r="BL291" s="187">
        <f t="shared" si="240"/>
        <v>1</v>
      </c>
      <c r="BM291" s="187">
        <f t="shared" si="241"/>
        <v>0.5</v>
      </c>
      <c r="BN291" s="187">
        <f t="shared" si="242"/>
        <v>1</v>
      </c>
      <c r="BO291" s="186">
        <f t="shared" si="253"/>
        <v>0.5</v>
      </c>
      <c r="BP291" s="188" t="str">
        <f t="shared" si="254"/>
        <v>RISQUE MINIME</v>
      </c>
      <c r="BQ291" s="182">
        <f t="shared" si="243"/>
        <v>0</v>
      </c>
      <c r="BR291" s="182">
        <f t="shared" si="244"/>
        <v>0</v>
      </c>
      <c r="BS291" s="182">
        <f t="shared" si="245"/>
        <v>0</v>
      </c>
      <c r="BT291" s="182">
        <f t="shared" si="246"/>
        <v>0</v>
      </c>
      <c r="BU291" s="182">
        <f t="shared" si="255"/>
        <v>0</v>
      </c>
      <c r="BV291" s="159" t="str">
        <f t="shared" si="259"/>
        <v>NON</v>
      </c>
      <c r="BW291" s="105"/>
      <c r="BX291" s="105"/>
      <c r="BY291" s="105"/>
      <c r="BZ291" s="105"/>
      <c r="CA291" s="105"/>
      <c r="CB291" s="105"/>
      <c r="CC291" s="105"/>
      <c r="CD291" s="105"/>
      <c r="CE291" s="105"/>
      <c r="CF291" s="105"/>
      <c r="CG291" s="105"/>
      <c r="CH291" s="105"/>
      <c r="CI291" s="105"/>
      <c r="CJ291" s="105"/>
      <c r="CK291" s="105"/>
      <c r="CL291" s="105"/>
      <c r="CM291" s="105"/>
      <c r="CN291" s="105"/>
      <c r="CO291" s="105"/>
      <c r="CP291" s="105"/>
      <c r="CQ291" s="105"/>
      <c r="CR291" s="105"/>
      <c r="CS291" s="105"/>
      <c r="CT291" s="105"/>
      <c r="CU291" s="105"/>
      <c r="CV291" s="105"/>
      <c r="CW291" s="105"/>
      <c r="CX291" s="105"/>
      <c r="CY291" s="105"/>
      <c r="CZ291" s="105"/>
      <c r="DA291" s="105"/>
      <c r="DB291" s="105"/>
      <c r="DC291" s="105"/>
      <c r="DD291" s="105"/>
      <c r="DE291" s="105"/>
      <c r="DF291" s="105"/>
      <c r="DG291" s="105"/>
      <c r="DH291" s="105"/>
      <c r="DI291" s="105"/>
      <c r="DJ291" s="105"/>
      <c r="DK291" s="105"/>
      <c r="DL291" s="105"/>
      <c r="DM291" s="105"/>
      <c r="DN291" s="105"/>
      <c r="DO291" s="105"/>
      <c r="DP291" s="105"/>
      <c r="DQ291" s="105"/>
      <c r="DR291" s="105"/>
      <c r="DS291" s="105"/>
      <c r="DT291" s="105"/>
      <c r="DU291" s="105"/>
      <c r="DV291" s="105"/>
      <c r="DW291" s="105"/>
      <c r="DX291" s="105"/>
      <c r="DY291" s="105"/>
      <c r="DZ291" s="105"/>
      <c r="EA291" s="105"/>
      <c r="EB291" s="105"/>
      <c r="EC291" s="105"/>
      <c r="ED291" s="105"/>
      <c r="EE291" s="105"/>
      <c r="EF291" s="105"/>
      <c r="EG291" s="105"/>
      <c r="EH291" s="105"/>
      <c r="EI291" s="105"/>
      <c r="EJ291" s="105"/>
      <c r="EK291" s="105"/>
      <c r="EL291" s="105"/>
      <c r="EM291" s="105"/>
      <c r="EN291" s="105"/>
      <c r="EO291" s="105"/>
      <c r="EP291" s="105"/>
      <c r="EQ291" s="105"/>
      <c r="ER291" s="105"/>
      <c r="ES291" s="105"/>
      <c r="ET291" s="105"/>
      <c r="EU291" s="105"/>
      <c r="EV291" s="105"/>
      <c r="EW291" s="105"/>
      <c r="EX291" s="105"/>
      <c r="EY291" s="105"/>
      <c r="EZ291" s="105"/>
      <c r="FA291" s="105"/>
      <c r="FB291" s="105"/>
      <c r="FC291" s="105"/>
      <c r="FD291" s="105"/>
      <c r="FE291" s="105"/>
      <c r="FF291" s="105"/>
      <c r="FG291" s="105"/>
      <c r="FH291" s="105"/>
      <c r="FI291" s="105"/>
      <c r="FJ291" s="105"/>
      <c r="FK291" s="105"/>
      <c r="FL291" s="105"/>
      <c r="FM291" s="105"/>
      <c r="FN291" s="105"/>
      <c r="FO291" s="105"/>
      <c r="FP291" s="105"/>
      <c r="FQ291" s="105"/>
      <c r="FR291" s="105"/>
      <c r="FS291" s="105"/>
      <c r="FT291" s="105"/>
      <c r="FU291" s="105"/>
      <c r="FV291" s="105"/>
      <c r="FW291" s="105"/>
      <c r="FX291" s="105"/>
      <c r="FY291" s="105"/>
      <c r="FZ291" s="105"/>
      <c r="GA291" s="105"/>
      <c r="GB291" s="105"/>
      <c r="GC291" s="105"/>
      <c r="GD291" s="105"/>
      <c r="GE291" s="105"/>
      <c r="GF291" s="105"/>
      <c r="GG291" s="105"/>
      <c r="GH291" s="105"/>
      <c r="GI291" s="105"/>
      <c r="GJ291" s="105"/>
      <c r="GK291" s="105"/>
      <c r="GL291" s="105"/>
      <c r="GM291" s="105"/>
      <c r="GN291" s="105"/>
      <c r="GO291" s="105"/>
      <c r="GP291" s="105"/>
      <c r="GQ291" s="105"/>
      <c r="GR291" s="105"/>
      <c r="GS291" s="105"/>
      <c r="GT291" s="105"/>
      <c r="GU291" s="105"/>
      <c r="GV291" s="105"/>
      <c r="GW291" s="105"/>
      <c r="GX291" s="105"/>
      <c r="GY291" s="105"/>
      <c r="GZ291" s="105"/>
      <c r="HA291" s="105"/>
      <c r="HB291" s="105"/>
      <c r="HC291" s="105"/>
      <c r="HD291" s="105"/>
      <c r="HE291" s="105"/>
      <c r="HF291" s="105"/>
      <c r="HG291" s="105"/>
      <c r="HH291" s="105"/>
      <c r="HI291" s="105"/>
      <c r="HJ291" s="105"/>
      <c r="HK291" s="105"/>
      <c r="HL291" s="105"/>
      <c r="HM291" s="105"/>
      <c r="HN291" s="105"/>
      <c r="HO291" s="105"/>
      <c r="HP291" s="105"/>
      <c r="HQ291" s="105"/>
      <c r="HR291" s="105"/>
      <c r="HS291" s="105"/>
      <c r="HT291" s="105"/>
      <c r="HU291" s="105"/>
      <c r="HV291" s="105"/>
      <c r="HW291" s="105"/>
      <c r="HX291" s="105"/>
      <c r="HY291" s="105"/>
      <c r="HZ291" s="105"/>
      <c r="IA291" s="105"/>
      <c r="IB291" s="105"/>
    </row>
    <row r="292" spans="1:236" s="116" customFormat="1" ht="26.55" customHeight="1" x14ac:dyDescent="0.25">
      <c r="A292" s="79">
        <v>286</v>
      </c>
      <c r="B292" s="113"/>
      <c r="C292" s="113"/>
      <c r="D292" s="114"/>
      <c r="E292" s="114"/>
      <c r="F292" s="115"/>
      <c r="G292" s="123" t="s">
        <v>77</v>
      </c>
      <c r="H292" s="123" t="s">
        <v>77</v>
      </c>
      <c r="I292" s="123" t="s">
        <v>77</v>
      </c>
      <c r="J292" s="123" t="s">
        <v>77</v>
      </c>
      <c r="K292" s="123" t="s">
        <v>9</v>
      </c>
      <c r="L292" s="116" t="s">
        <v>8</v>
      </c>
      <c r="M292" s="116" t="s">
        <v>8</v>
      </c>
      <c r="N292" s="116" t="s">
        <v>8</v>
      </c>
      <c r="O292" s="116" t="s">
        <v>8</v>
      </c>
      <c r="P292" s="131" t="s">
        <v>77</v>
      </c>
      <c r="Q292" s="124" t="s">
        <v>35</v>
      </c>
      <c r="R292" s="174">
        <v>0</v>
      </c>
      <c r="S292" s="175" t="s">
        <v>59</v>
      </c>
      <c r="T292" s="175" t="s">
        <v>271</v>
      </c>
      <c r="U292" s="176" t="str">
        <f t="shared" si="208"/>
        <v>&lt; 30 mn</v>
      </c>
      <c r="V292" s="177" t="s">
        <v>32</v>
      </c>
      <c r="W292" s="178" t="s">
        <v>112</v>
      </c>
      <c r="X292" s="179">
        <f t="shared" si="217"/>
        <v>0</v>
      </c>
      <c r="Y292" s="179">
        <f t="shared" si="218"/>
        <v>0</v>
      </c>
      <c r="Z292" s="179">
        <f t="shared" si="219"/>
        <v>0</v>
      </c>
      <c r="AA292" s="179">
        <f t="shared" si="220"/>
        <v>0</v>
      </c>
      <c r="AB292" s="179">
        <f t="shared" si="221"/>
        <v>0</v>
      </c>
      <c r="AC292" s="179">
        <f t="shared" si="222"/>
        <v>0</v>
      </c>
      <c r="AD292" s="179">
        <f t="shared" si="223"/>
        <v>0</v>
      </c>
      <c r="AE292" s="179">
        <f t="shared" si="224"/>
        <v>0</v>
      </c>
      <c r="AF292" s="179">
        <f t="shared" si="225"/>
        <v>0</v>
      </c>
      <c r="AG292" s="179">
        <f t="shared" si="226"/>
        <v>0</v>
      </c>
      <c r="AH292" s="179">
        <f t="shared" si="227"/>
        <v>0</v>
      </c>
      <c r="AI292" s="179">
        <f t="shared" si="228"/>
        <v>0</v>
      </c>
      <c r="AJ292" s="180">
        <f t="shared" si="247"/>
        <v>0</v>
      </c>
      <c r="AK292" s="180">
        <f t="shared" si="248"/>
        <v>0</v>
      </c>
      <c r="AL292" s="180" t="str">
        <f t="shared" si="249"/>
        <v>0</v>
      </c>
      <c r="AM292" s="180" t="str">
        <f t="shared" si="256"/>
        <v>0</v>
      </c>
      <c r="AN292" s="180" t="str">
        <f t="shared" si="257"/>
        <v>0</v>
      </c>
      <c r="AO292" s="181" t="str">
        <f t="shared" si="250"/>
        <v>NON</v>
      </c>
      <c r="AP292" s="181" t="str">
        <f t="shared" si="216"/>
        <v>NON</v>
      </c>
      <c r="AQ292" s="181" t="str">
        <f t="shared" si="258"/>
        <v>NON</v>
      </c>
      <c r="AR292" s="181" t="str">
        <f t="shared" si="229"/>
        <v>NON</v>
      </c>
      <c r="AS292" s="182">
        <f t="shared" si="230"/>
        <v>0</v>
      </c>
      <c r="AT292" s="182">
        <f t="shared" si="231"/>
        <v>0</v>
      </c>
      <c r="AU292" s="182">
        <f t="shared" si="232"/>
        <v>0</v>
      </c>
      <c r="AV292" s="182">
        <f t="shared" si="233"/>
        <v>0</v>
      </c>
      <c r="AW292" s="182">
        <f t="shared" si="234"/>
        <v>1</v>
      </c>
      <c r="AX292" s="182">
        <f t="shared" si="235"/>
        <v>1</v>
      </c>
      <c r="AY292" s="182">
        <f t="shared" si="236"/>
        <v>1</v>
      </c>
      <c r="AZ292" s="182">
        <f t="shared" si="237"/>
        <v>1</v>
      </c>
      <c r="BA292" s="182">
        <f t="shared" si="238"/>
        <v>1</v>
      </c>
      <c r="BB292" s="183">
        <f t="shared" si="251"/>
        <v>0</v>
      </c>
      <c r="BC292" s="184">
        <f t="shared" si="209"/>
        <v>11</v>
      </c>
      <c r="BD292" s="184">
        <f t="shared" si="210"/>
        <v>11</v>
      </c>
      <c r="BE292" s="185">
        <f t="shared" si="211"/>
        <v>1</v>
      </c>
      <c r="BF292" s="185">
        <f t="shared" si="239"/>
        <v>1</v>
      </c>
      <c r="BG292" s="186">
        <f t="shared" si="252"/>
        <v>1</v>
      </c>
      <c r="BH292" s="187">
        <f t="shared" si="212"/>
        <v>1</v>
      </c>
      <c r="BI292" s="187">
        <f t="shared" si="213"/>
        <v>1</v>
      </c>
      <c r="BJ292" s="187" t="str">
        <f t="shared" si="214"/>
        <v>Faible</v>
      </c>
      <c r="BK292" s="187">
        <f t="shared" si="215"/>
        <v>1</v>
      </c>
      <c r="BL292" s="187">
        <f t="shared" si="240"/>
        <v>1</v>
      </c>
      <c r="BM292" s="187">
        <f t="shared" si="241"/>
        <v>0.5</v>
      </c>
      <c r="BN292" s="187">
        <f t="shared" si="242"/>
        <v>1</v>
      </c>
      <c r="BO292" s="186">
        <f t="shared" si="253"/>
        <v>0.5</v>
      </c>
      <c r="BP292" s="188" t="str">
        <f t="shared" si="254"/>
        <v>RISQUE MINIME</v>
      </c>
      <c r="BQ292" s="182">
        <f t="shared" si="243"/>
        <v>0</v>
      </c>
      <c r="BR292" s="182">
        <f t="shared" si="244"/>
        <v>0</v>
      </c>
      <c r="BS292" s="182">
        <f t="shared" si="245"/>
        <v>0</v>
      </c>
      <c r="BT292" s="182">
        <f t="shared" si="246"/>
        <v>0</v>
      </c>
      <c r="BU292" s="182">
        <f t="shared" si="255"/>
        <v>0</v>
      </c>
      <c r="BV292" s="159" t="str">
        <f t="shared" si="259"/>
        <v>NON</v>
      </c>
      <c r="BW292" s="105"/>
      <c r="BX292" s="105"/>
      <c r="BY292" s="105"/>
      <c r="BZ292" s="105"/>
      <c r="CA292" s="105"/>
      <c r="CB292" s="105"/>
      <c r="CC292" s="105"/>
      <c r="CD292" s="105"/>
      <c r="CE292" s="105"/>
      <c r="CF292" s="105"/>
      <c r="CG292" s="105"/>
      <c r="CH292" s="105"/>
      <c r="CI292" s="105"/>
      <c r="CJ292" s="105"/>
      <c r="CK292" s="105"/>
      <c r="CL292" s="105"/>
      <c r="CM292" s="105"/>
      <c r="CN292" s="105"/>
      <c r="CO292" s="105"/>
      <c r="CP292" s="105"/>
      <c r="CQ292" s="105"/>
      <c r="CR292" s="105"/>
      <c r="CS292" s="105"/>
      <c r="CT292" s="105"/>
      <c r="CU292" s="105"/>
      <c r="CV292" s="105"/>
      <c r="CW292" s="105"/>
      <c r="CX292" s="105"/>
      <c r="CY292" s="105"/>
      <c r="CZ292" s="105"/>
      <c r="DA292" s="105"/>
      <c r="DB292" s="105"/>
      <c r="DC292" s="105"/>
      <c r="DD292" s="105"/>
      <c r="DE292" s="105"/>
      <c r="DF292" s="105"/>
      <c r="DG292" s="105"/>
      <c r="DH292" s="105"/>
      <c r="DI292" s="105"/>
      <c r="DJ292" s="105"/>
      <c r="DK292" s="105"/>
      <c r="DL292" s="105"/>
      <c r="DM292" s="105"/>
      <c r="DN292" s="105"/>
      <c r="DO292" s="105"/>
      <c r="DP292" s="105"/>
      <c r="DQ292" s="105"/>
      <c r="DR292" s="105"/>
      <c r="DS292" s="105"/>
      <c r="DT292" s="105"/>
      <c r="DU292" s="105"/>
      <c r="DV292" s="105"/>
      <c r="DW292" s="105"/>
      <c r="DX292" s="105"/>
      <c r="DY292" s="105"/>
      <c r="DZ292" s="105"/>
      <c r="EA292" s="105"/>
      <c r="EB292" s="105"/>
      <c r="EC292" s="105"/>
      <c r="ED292" s="105"/>
      <c r="EE292" s="105"/>
      <c r="EF292" s="105"/>
      <c r="EG292" s="105"/>
      <c r="EH292" s="105"/>
      <c r="EI292" s="105"/>
      <c r="EJ292" s="105"/>
      <c r="EK292" s="105"/>
      <c r="EL292" s="105"/>
      <c r="EM292" s="105"/>
      <c r="EN292" s="105"/>
      <c r="EO292" s="105"/>
      <c r="EP292" s="105"/>
      <c r="EQ292" s="105"/>
      <c r="ER292" s="105"/>
      <c r="ES292" s="105"/>
      <c r="ET292" s="105"/>
      <c r="EU292" s="105"/>
      <c r="EV292" s="105"/>
      <c r="EW292" s="105"/>
      <c r="EX292" s="105"/>
      <c r="EY292" s="105"/>
      <c r="EZ292" s="105"/>
      <c r="FA292" s="105"/>
      <c r="FB292" s="105"/>
      <c r="FC292" s="105"/>
      <c r="FD292" s="105"/>
      <c r="FE292" s="105"/>
      <c r="FF292" s="105"/>
      <c r="FG292" s="105"/>
      <c r="FH292" s="105"/>
      <c r="FI292" s="105"/>
      <c r="FJ292" s="105"/>
      <c r="FK292" s="105"/>
      <c r="FL292" s="105"/>
      <c r="FM292" s="105"/>
      <c r="FN292" s="105"/>
      <c r="FO292" s="105"/>
      <c r="FP292" s="105"/>
      <c r="FQ292" s="105"/>
      <c r="FR292" s="105"/>
      <c r="FS292" s="105"/>
      <c r="FT292" s="105"/>
      <c r="FU292" s="105"/>
      <c r="FV292" s="105"/>
      <c r="FW292" s="105"/>
      <c r="FX292" s="105"/>
      <c r="FY292" s="105"/>
      <c r="FZ292" s="105"/>
      <c r="GA292" s="105"/>
      <c r="GB292" s="105"/>
      <c r="GC292" s="105"/>
      <c r="GD292" s="105"/>
      <c r="GE292" s="105"/>
      <c r="GF292" s="105"/>
      <c r="GG292" s="105"/>
      <c r="GH292" s="105"/>
      <c r="GI292" s="105"/>
      <c r="GJ292" s="105"/>
      <c r="GK292" s="105"/>
      <c r="GL292" s="105"/>
      <c r="GM292" s="105"/>
      <c r="GN292" s="105"/>
      <c r="GO292" s="105"/>
      <c r="GP292" s="105"/>
      <c r="GQ292" s="105"/>
      <c r="GR292" s="105"/>
      <c r="GS292" s="105"/>
      <c r="GT292" s="105"/>
      <c r="GU292" s="105"/>
      <c r="GV292" s="105"/>
      <c r="GW292" s="105"/>
      <c r="GX292" s="105"/>
      <c r="GY292" s="105"/>
      <c r="GZ292" s="105"/>
      <c r="HA292" s="105"/>
      <c r="HB292" s="105"/>
      <c r="HC292" s="105"/>
      <c r="HD292" s="105"/>
      <c r="HE292" s="105"/>
      <c r="HF292" s="105"/>
      <c r="HG292" s="105"/>
      <c r="HH292" s="105"/>
      <c r="HI292" s="105"/>
      <c r="HJ292" s="105"/>
      <c r="HK292" s="105"/>
      <c r="HL292" s="105"/>
      <c r="HM292" s="105"/>
      <c r="HN292" s="105"/>
      <c r="HO292" s="105"/>
      <c r="HP292" s="105"/>
      <c r="HQ292" s="105"/>
      <c r="HR292" s="105"/>
      <c r="HS292" s="105"/>
      <c r="HT292" s="105"/>
      <c r="HU292" s="105"/>
      <c r="HV292" s="105"/>
      <c r="HW292" s="105"/>
      <c r="HX292" s="105"/>
      <c r="HY292" s="105"/>
      <c r="HZ292" s="105"/>
      <c r="IA292" s="105"/>
      <c r="IB292" s="105"/>
    </row>
    <row r="293" spans="1:236" s="116" customFormat="1" ht="26.55" customHeight="1" x14ac:dyDescent="0.25">
      <c r="A293" s="79">
        <v>287</v>
      </c>
      <c r="B293" s="113"/>
      <c r="C293" s="113"/>
      <c r="D293" s="114"/>
      <c r="E293" s="114"/>
      <c r="F293" s="115"/>
      <c r="G293" s="123" t="s">
        <v>77</v>
      </c>
      <c r="H293" s="123" t="s">
        <v>77</v>
      </c>
      <c r="I293" s="123" t="s">
        <v>77</v>
      </c>
      <c r="J293" s="123" t="s">
        <v>77</v>
      </c>
      <c r="K293" s="123" t="s">
        <v>9</v>
      </c>
      <c r="L293" s="116" t="s">
        <v>8</v>
      </c>
      <c r="M293" s="116" t="s">
        <v>8</v>
      </c>
      <c r="N293" s="116" t="s">
        <v>8</v>
      </c>
      <c r="O293" s="116" t="s">
        <v>8</v>
      </c>
      <c r="P293" s="131" t="s">
        <v>77</v>
      </c>
      <c r="Q293" s="124" t="s">
        <v>35</v>
      </c>
      <c r="R293" s="174">
        <v>0</v>
      </c>
      <c r="S293" s="175" t="s">
        <v>59</v>
      </c>
      <c r="T293" s="175" t="s">
        <v>271</v>
      </c>
      <c r="U293" s="176" t="str">
        <f t="shared" si="208"/>
        <v>&lt; 30 mn</v>
      </c>
      <c r="V293" s="177" t="s">
        <v>32</v>
      </c>
      <c r="W293" s="178" t="s">
        <v>112</v>
      </c>
      <c r="X293" s="179">
        <f t="shared" si="217"/>
        <v>0</v>
      </c>
      <c r="Y293" s="179">
        <f t="shared" si="218"/>
        <v>0</v>
      </c>
      <c r="Z293" s="179">
        <f t="shared" si="219"/>
        <v>0</v>
      </c>
      <c r="AA293" s="179">
        <f t="shared" si="220"/>
        <v>0</v>
      </c>
      <c r="AB293" s="179">
        <f t="shared" si="221"/>
        <v>0</v>
      </c>
      <c r="AC293" s="179">
        <f t="shared" si="222"/>
        <v>0</v>
      </c>
      <c r="AD293" s="179">
        <f t="shared" si="223"/>
        <v>0</v>
      </c>
      <c r="AE293" s="179">
        <f t="shared" si="224"/>
        <v>0</v>
      </c>
      <c r="AF293" s="179">
        <f t="shared" si="225"/>
        <v>0</v>
      </c>
      <c r="AG293" s="179">
        <f t="shared" si="226"/>
        <v>0</v>
      </c>
      <c r="AH293" s="179">
        <f t="shared" si="227"/>
        <v>0</v>
      </c>
      <c r="AI293" s="179">
        <f t="shared" si="228"/>
        <v>0</v>
      </c>
      <c r="AJ293" s="180">
        <f t="shared" si="247"/>
        <v>0</v>
      </c>
      <c r="AK293" s="180">
        <f t="shared" si="248"/>
        <v>0</v>
      </c>
      <c r="AL293" s="180" t="str">
        <f t="shared" si="249"/>
        <v>0</v>
      </c>
      <c r="AM293" s="180" t="str">
        <f t="shared" si="256"/>
        <v>0</v>
      </c>
      <c r="AN293" s="180" t="str">
        <f t="shared" si="257"/>
        <v>0</v>
      </c>
      <c r="AO293" s="181" t="str">
        <f t="shared" si="250"/>
        <v>NON</v>
      </c>
      <c r="AP293" s="181" t="str">
        <f t="shared" si="216"/>
        <v>NON</v>
      </c>
      <c r="AQ293" s="181" t="str">
        <f t="shared" si="258"/>
        <v>NON</v>
      </c>
      <c r="AR293" s="181" t="str">
        <f t="shared" si="229"/>
        <v>NON</v>
      </c>
      <c r="AS293" s="182">
        <f t="shared" si="230"/>
        <v>0</v>
      </c>
      <c r="AT293" s="182">
        <f t="shared" si="231"/>
        <v>0</v>
      </c>
      <c r="AU293" s="182">
        <f t="shared" si="232"/>
        <v>0</v>
      </c>
      <c r="AV293" s="182">
        <f t="shared" si="233"/>
        <v>0</v>
      </c>
      <c r="AW293" s="182">
        <f t="shared" si="234"/>
        <v>1</v>
      </c>
      <c r="AX293" s="182">
        <f t="shared" si="235"/>
        <v>1</v>
      </c>
      <c r="AY293" s="182">
        <f t="shared" si="236"/>
        <v>1</v>
      </c>
      <c r="AZ293" s="182">
        <f t="shared" si="237"/>
        <v>1</v>
      </c>
      <c r="BA293" s="182">
        <f t="shared" si="238"/>
        <v>1</v>
      </c>
      <c r="BB293" s="183">
        <f t="shared" si="251"/>
        <v>0</v>
      </c>
      <c r="BC293" s="184">
        <f t="shared" si="209"/>
        <v>11</v>
      </c>
      <c r="BD293" s="184">
        <f t="shared" si="210"/>
        <v>11</v>
      </c>
      <c r="BE293" s="185">
        <f t="shared" si="211"/>
        <v>1</v>
      </c>
      <c r="BF293" s="185">
        <f t="shared" si="239"/>
        <v>1</v>
      </c>
      <c r="BG293" s="186">
        <f t="shared" si="252"/>
        <v>1</v>
      </c>
      <c r="BH293" s="187">
        <f t="shared" si="212"/>
        <v>1</v>
      </c>
      <c r="BI293" s="187">
        <f t="shared" si="213"/>
        <v>1</v>
      </c>
      <c r="BJ293" s="187" t="str">
        <f t="shared" si="214"/>
        <v>Faible</v>
      </c>
      <c r="BK293" s="187">
        <f t="shared" si="215"/>
        <v>1</v>
      </c>
      <c r="BL293" s="187">
        <f t="shared" si="240"/>
        <v>1</v>
      </c>
      <c r="BM293" s="187">
        <f t="shared" si="241"/>
        <v>0.5</v>
      </c>
      <c r="BN293" s="187">
        <f t="shared" si="242"/>
        <v>1</v>
      </c>
      <c r="BO293" s="186">
        <f t="shared" si="253"/>
        <v>0.5</v>
      </c>
      <c r="BP293" s="188" t="str">
        <f t="shared" si="254"/>
        <v>RISQUE MINIME</v>
      </c>
      <c r="BQ293" s="182">
        <f t="shared" si="243"/>
        <v>0</v>
      </c>
      <c r="BR293" s="182">
        <f t="shared" si="244"/>
        <v>0</v>
      </c>
      <c r="BS293" s="182">
        <f t="shared" si="245"/>
        <v>0</v>
      </c>
      <c r="BT293" s="182">
        <f t="shared" si="246"/>
        <v>0</v>
      </c>
      <c r="BU293" s="182">
        <f t="shared" si="255"/>
        <v>0</v>
      </c>
      <c r="BV293" s="159" t="str">
        <f t="shared" si="259"/>
        <v>NON</v>
      </c>
      <c r="BW293" s="105"/>
      <c r="BX293" s="105"/>
      <c r="BY293" s="105"/>
      <c r="BZ293" s="105"/>
      <c r="CA293" s="105"/>
      <c r="CB293" s="105"/>
      <c r="CC293" s="105"/>
      <c r="CD293" s="105"/>
      <c r="CE293" s="105"/>
      <c r="CF293" s="105"/>
      <c r="CG293" s="105"/>
      <c r="CH293" s="105"/>
      <c r="CI293" s="105"/>
      <c r="CJ293" s="105"/>
      <c r="CK293" s="105"/>
      <c r="CL293" s="105"/>
      <c r="CM293" s="105"/>
      <c r="CN293" s="105"/>
      <c r="CO293" s="105"/>
      <c r="CP293" s="105"/>
      <c r="CQ293" s="105"/>
      <c r="CR293" s="105"/>
      <c r="CS293" s="105"/>
      <c r="CT293" s="105"/>
      <c r="CU293" s="105"/>
      <c r="CV293" s="105"/>
      <c r="CW293" s="105"/>
      <c r="CX293" s="105"/>
      <c r="CY293" s="105"/>
      <c r="CZ293" s="105"/>
      <c r="DA293" s="105"/>
      <c r="DB293" s="105"/>
      <c r="DC293" s="105"/>
      <c r="DD293" s="105"/>
      <c r="DE293" s="105"/>
      <c r="DF293" s="105"/>
      <c r="DG293" s="105"/>
      <c r="DH293" s="105"/>
      <c r="DI293" s="105"/>
      <c r="DJ293" s="105"/>
      <c r="DK293" s="105"/>
      <c r="DL293" s="105"/>
      <c r="DM293" s="105"/>
      <c r="DN293" s="105"/>
      <c r="DO293" s="105"/>
      <c r="DP293" s="105"/>
      <c r="DQ293" s="105"/>
      <c r="DR293" s="105"/>
      <c r="DS293" s="105"/>
      <c r="DT293" s="105"/>
      <c r="DU293" s="105"/>
      <c r="DV293" s="105"/>
      <c r="DW293" s="105"/>
      <c r="DX293" s="105"/>
      <c r="DY293" s="105"/>
      <c r="DZ293" s="105"/>
      <c r="EA293" s="105"/>
      <c r="EB293" s="105"/>
      <c r="EC293" s="105"/>
      <c r="ED293" s="105"/>
      <c r="EE293" s="105"/>
      <c r="EF293" s="105"/>
      <c r="EG293" s="105"/>
      <c r="EH293" s="105"/>
      <c r="EI293" s="105"/>
      <c r="EJ293" s="105"/>
      <c r="EK293" s="105"/>
      <c r="EL293" s="105"/>
      <c r="EM293" s="105"/>
      <c r="EN293" s="105"/>
      <c r="EO293" s="105"/>
      <c r="EP293" s="105"/>
      <c r="EQ293" s="105"/>
      <c r="ER293" s="105"/>
      <c r="ES293" s="105"/>
      <c r="ET293" s="105"/>
      <c r="EU293" s="105"/>
      <c r="EV293" s="105"/>
      <c r="EW293" s="105"/>
      <c r="EX293" s="105"/>
      <c r="EY293" s="105"/>
      <c r="EZ293" s="105"/>
      <c r="FA293" s="105"/>
      <c r="FB293" s="105"/>
      <c r="FC293" s="105"/>
      <c r="FD293" s="105"/>
      <c r="FE293" s="105"/>
      <c r="FF293" s="105"/>
      <c r="FG293" s="105"/>
      <c r="FH293" s="105"/>
      <c r="FI293" s="105"/>
      <c r="FJ293" s="105"/>
      <c r="FK293" s="105"/>
      <c r="FL293" s="105"/>
      <c r="FM293" s="105"/>
      <c r="FN293" s="105"/>
      <c r="FO293" s="105"/>
      <c r="FP293" s="105"/>
      <c r="FQ293" s="105"/>
      <c r="FR293" s="105"/>
      <c r="FS293" s="105"/>
      <c r="FT293" s="105"/>
      <c r="FU293" s="105"/>
      <c r="FV293" s="105"/>
      <c r="FW293" s="105"/>
      <c r="FX293" s="105"/>
      <c r="FY293" s="105"/>
      <c r="FZ293" s="105"/>
      <c r="GA293" s="105"/>
      <c r="GB293" s="105"/>
      <c r="GC293" s="105"/>
      <c r="GD293" s="105"/>
      <c r="GE293" s="105"/>
      <c r="GF293" s="105"/>
      <c r="GG293" s="105"/>
      <c r="GH293" s="105"/>
      <c r="GI293" s="105"/>
      <c r="GJ293" s="105"/>
      <c r="GK293" s="105"/>
      <c r="GL293" s="105"/>
      <c r="GM293" s="105"/>
      <c r="GN293" s="105"/>
      <c r="GO293" s="105"/>
      <c r="GP293" s="105"/>
      <c r="GQ293" s="105"/>
      <c r="GR293" s="105"/>
      <c r="GS293" s="105"/>
      <c r="GT293" s="105"/>
      <c r="GU293" s="105"/>
      <c r="GV293" s="105"/>
      <c r="GW293" s="105"/>
      <c r="GX293" s="105"/>
      <c r="GY293" s="105"/>
      <c r="GZ293" s="105"/>
      <c r="HA293" s="105"/>
      <c r="HB293" s="105"/>
      <c r="HC293" s="105"/>
      <c r="HD293" s="105"/>
      <c r="HE293" s="105"/>
      <c r="HF293" s="105"/>
      <c r="HG293" s="105"/>
      <c r="HH293" s="105"/>
      <c r="HI293" s="105"/>
      <c r="HJ293" s="105"/>
      <c r="HK293" s="105"/>
      <c r="HL293" s="105"/>
      <c r="HM293" s="105"/>
      <c r="HN293" s="105"/>
      <c r="HO293" s="105"/>
      <c r="HP293" s="105"/>
      <c r="HQ293" s="105"/>
      <c r="HR293" s="105"/>
      <c r="HS293" s="105"/>
      <c r="HT293" s="105"/>
      <c r="HU293" s="105"/>
      <c r="HV293" s="105"/>
      <c r="HW293" s="105"/>
      <c r="HX293" s="105"/>
      <c r="HY293" s="105"/>
      <c r="HZ293" s="105"/>
      <c r="IA293" s="105"/>
      <c r="IB293" s="105"/>
    </row>
    <row r="294" spans="1:236" s="116" customFormat="1" ht="26.55" customHeight="1" x14ac:dyDescent="0.25">
      <c r="A294" s="79">
        <v>288</v>
      </c>
      <c r="B294" s="113"/>
      <c r="C294" s="113"/>
      <c r="D294" s="114"/>
      <c r="E294" s="114"/>
      <c r="F294" s="115"/>
      <c r="G294" s="123" t="s">
        <v>77</v>
      </c>
      <c r="H294" s="123" t="s">
        <v>77</v>
      </c>
      <c r="I294" s="123" t="s">
        <v>77</v>
      </c>
      <c r="J294" s="123" t="s">
        <v>77</v>
      </c>
      <c r="K294" s="123" t="s">
        <v>9</v>
      </c>
      <c r="L294" s="116" t="s">
        <v>8</v>
      </c>
      <c r="M294" s="116" t="s">
        <v>8</v>
      </c>
      <c r="N294" s="116" t="s">
        <v>8</v>
      </c>
      <c r="O294" s="116" t="s">
        <v>8</v>
      </c>
      <c r="P294" s="131" t="s">
        <v>77</v>
      </c>
      <c r="Q294" s="124" t="s">
        <v>35</v>
      </c>
      <c r="R294" s="174">
        <v>0</v>
      </c>
      <c r="S294" s="175" t="s">
        <v>59</v>
      </c>
      <c r="T294" s="175" t="s">
        <v>271</v>
      </c>
      <c r="U294" s="176" t="str">
        <f t="shared" si="208"/>
        <v>&lt; 30 mn</v>
      </c>
      <c r="V294" s="177" t="s">
        <v>32</v>
      </c>
      <c r="W294" s="178" t="s">
        <v>112</v>
      </c>
      <c r="X294" s="179">
        <f t="shared" si="217"/>
        <v>0</v>
      </c>
      <c r="Y294" s="179">
        <f t="shared" si="218"/>
        <v>0</v>
      </c>
      <c r="Z294" s="179">
        <f t="shared" si="219"/>
        <v>0</v>
      </c>
      <c r="AA294" s="179">
        <f t="shared" si="220"/>
        <v>0</v>
      </c>
      <c r="AB294" s="179">
        <f t="shared" si="221"/>
        <v>0</v>
      </c>
      <c r="AC294" s="179">
        <f t="shared" si="222"/>
        <v>0</v>
      </c>
      <c r="AD294" s="179">
        <f t="shared" si="223"/>
        <v>0</v>
      </c>
      <c r="AE294" s="179">
        <f t="shared" si="224"/>
        <v>0</v>
      </c>
      <c r="AF294" s="179">
        <f t="shared" si="225"/>
        <v>0</v>
      </c>
      <c r="AG294" s="179">
        <f t="shared" si="226"/>
        <v>0</v>
      </c>
      <c r="AH294" s="179">
        <f t="shared" si="227"/>
        <v>0</v>
      </c>
      <c r="AI294" s="179">
        <f t="shared" si="228"/>
        <v>0</v>
      </c>
      <c r="AJ294" s="180">
        <f t="shared" si="247"/>
        <v>0</v>
      </c>
      <c r="AK294" s="180">
        <f t="shared" si="248"/>
        <v>0</v>
      </c>
      <c r="AL294" s="180" t="str">
        <f t="shared" si="249"/>
        <v>0</v>
      </c>
      <c r="AM294" s="180" t="str">
        <f t="shared" si="256"/>
        <v>0</v>
      </c>
      <c r="AN294" s="180" t="str">
        <f t="shared" si="257"/>
        <v>0</v>
      </c>
      <c r="AO294" s="181" t="str">
        <f t="shared" si="250"/>
        <v>NON</v>
      </c>
      <c r="AP294" s="181" t="str">
        <f t="shared" si="216"/>
        <v>NON</v>
      </c>
      <c r="AQ294" s="181" t="str">
        <f t="shared" si="258"/>
        <v>NON</v>
      </c>
      <c r="AR294" s="181" t="str">
        <f t="shared" si="229"/>
        <v>NON</v>
      </c>
      <c r="AS294" s="182">
        <f t="shared" si="230"/>
        <v>0</v>
      </c>
      <c r="AT294" s="182">
        <f t="shared" si="231"/>
        <v>0</v>
      </c>
      <c r="AU294" s="182">
        <f t="shared" si="232"/>
        <v>0</v>
      </c>
      <c r="AV294" s="182">
        <f t="shared" si="233"/>
        <v>0</v>
      </c>
      <c r="AW294" s="182">
        <f t="shared" si="234"/>
        <v>1</v>
      </c>
      <c r="AX294" s="182">
        <f t="shared" si="235"/>
        <v>1</v>
      </c>
      <c r="AY294" s="182">
        <f t="shared" si="236"/>
        <v>1</v>
      </c>
      <c r="AZ294" s="182">
        <f t="shared" si="237"/>
        <v>1</v>
      </c>
      <c r="BA294" s="182">
        <f t="shared" si="238"/>
        <v>1</v>
      </c>
      <c r="BB294" s="183">
        <f t="shared" si="251"/>
        <v>0</v>
      </c>
      <c r="BC294" s="184">
        <f t="shared" si="209"/>
        <v>11</v>
      </c>
      <c r="BD294" s="184">
        <f t="shared" si="210"/>
        <v>11</v>
      </c>
      <c r="BE294" s="185">
        <f t="shared" si="211"/>
        <v>1</v>
      </c>
      <c r="BF294" s="185">
        <f t="shared" si="239"/>
        <v>1</v>
      </c>
      <c r="BG294" s="186">
        <f t="shared" si="252"/>
        <v>1</v>
      </c>
      <c r="BH294" s="187">
        <f t="shared" si="212"/>
        <v>1</v>
      </c>
      <c r="BI294" s="187">
        <f t="shared" si="213"/>
        <v>1</v>
      </c>
      <c r="BJ294" s="187" t="str">
        <f t="shared" si="214"/>
        <v>Faible</v>
      </c>
      <c r="BK294" s="187">
        <f t="shared" si="215"/>
        <v>1</v>
      </c>
      <c r="BL294" s="187">
        <f t="shared" si="240"/>
        <v>1</v>
      </c>
      <c r="BM294" s="187">
        <f t="shared" si="241"/>
        <v>0.5</v>
      </c>
      <c r="BN294" s="187">
        <f t="shared" si="242"/>
        <v>1</v>
      </c>
      <c r="BO294" s="186">
        <f t="shared" si="253"/>
        <v>0.5</v>
      </c>
      <c r="BP294" s="188" t="str">
        <f t="shared" si="254"/>
        <v>RISQUE MINIME</v>
      </c>
      <c r="BQ294" s="182">
        <f t="shared" si="243"/>
        <v>0</v>
      </c>
      <c r="BR294" s="182">
        <f t="shared" si="244"/>
        <v>0</v>
      </c>
      <c r="BS294" s="182">
        <f t="shared" si="245"/>
        <v>0</v>
      </c>
      <c r="BT294" s="182">
        <f t="shared" si="246"/>
        <v>0</v>
      </c>
      <c r="BU294" s="182">
        <f t="shared" si="255"/>
        <v>0</v>
      </c>
      <c r="BV294" s="159" t="str">
        <f t="shared" si="259"/>
        <v>NON</v>
      </c>
      <c r="BW294" s="105"/>
      <c r="BX294" s="105"/>
      <c r="BY294" s="105"/>
      <c r="BZ294" s="105"/>
      <c r="CA294" s="105"/>
      <c r="CB294" s="105"/>
      <c r="CC294" s="105"/>
      <c r="CD294" s="105"/>
      <c r="CE294" s="105"/>
      <c r="CF294" s="105"/>
      <c r="CG294" s="105"/>
      <c r="CH294" s="105"/>
      <c r="CI294" s="105"/>
      <c r="CJ294" s="105"/>
      <c r="CK294" s="105"/>
      <c r="CL294" s="105"/>
      <c r="CM294" s="105"/>
      <c r="CN294" s="105"/>
      <c r="CO294" s="105"/>
      <c r="CP294" s="105"/>
      <c r="CQ294" s="105"/>
      <c r="CR294" s="105"/>
      <c r="CS294" s="105"/>
      <c r="CT294" s="105"/>
      <c r="CU294" s="105"/>
      <c r="CV294" s="105"/>
      <c r="CW294" s="105"/>
      <c r="CX294" s="105"/>
      <c r="CY294" s="105"/>
      <c r="CZ294" s="105"/>
      <c r="DA294" s="105"/>
      <c r="DB294" s="105"/>
      <c r="DC294" s="105"/>
      <c r="DD294" s="105"/>
      <c r="DE294" s="105"/>
      <c r="DF294" s="105"/>
      <c r="DG294" s="105"/>
      <c r="DH294" s="105"/>
      <c r="DI294" s="105"/>
      <c r="DJ294" s="105"/>
      <c r="DK294" s="105"/>
      <c r="DL294" s="105"/>
      <c r="DM294" s="105"/>
      <c r="DN294" s="105"/>
      <c r="DO294" s="105"/>
      <c r="DP294" s="105"/>
      <c r="DQ294" s="105"/>
      <c r="DR294" s="105"/>
      <c r="DS294" s="105"/>
      <c r="DT294" s="105"/>
      <c r="DU294" s="105"/>
      <c r="DV294" s="105"/>
      <c r="DW294" s="105"/>
      <c r="DX294" s="105"/>
      <c r="DY294" s="105"/>
      <c r="DZ294" s="105"/>
      <c r="EA294" s="105"/>
      <c r="EB294" s="105"/>
      <c r="EC294" s="105"/>
      <c r="ED294" s="105"/>
      <c r="EE294" s="105"/>
      <c r="EF294" s="105"/>
      <c r="EG294" s="105"/>
      <c r="EH294" s="105"/>
      <c r="EI294" s="105"/>
      <c r="EJ294" s="105"/>
      <c r="EK294" s="105"/>
      <c r="EL294" s="105"/>
      <c r="EM294" s="105"/>
      <c r="EN294" s="105"/>
      <c r="EO294" s="105"/>
      <c r="EP294" s="105"/>
      <c r="EQ294" s="105"/>
      <c r="ER294" s="105"/>
      <c r="ES294" s="105"/>
      <c r="ET294" s="105"/>
      <c r="EU294" s="105"/>
      <c r="EV294" s="105"/>
      <c r="EW294" s="105"/>
      <c r="EX294" s="105"/>
      <c r="EY294" s="105"/>
      <c r="EZ294" s="105"/>
      <c r="FA294" s="105"/>
      <c r="FB294" s="105"/>
      <c r="FC294" s="105"/>
      <c r="FD294" s="105"/>
      <c r="FE294" s="105"/>
      <c r="FF294" s="105"/>
      <c r="FG294" s="105"/>
      <c r="FH294" s="105"/>
      <c r="FI294" s="105"/>
      <c r="FJ294" s="105"/>
      <c r="FK294" s="105"/>
      <c r="FL294" s="105"/>
      <c r="FM294" s="105"/>
      <c r="FN294" s="105"/>
      <c r="FO294" s="105"/>
      <c r="FP294" s="105"/>
      <c r="FQ294" s="105"/>
      <c r="FR294" s="105"/>
      <c r="FS294" s="105"/>
      <c r="FT294" s="105"/>
      <c r="FU294" s="105"/>
      <c r="FV294" s="105"/>
      <c r="FW294" s="105"/>
      <c r="FX294" s="105"/>
      <c r="FY294" s="105"/>
      <c r="FZ294" s="105"/>
      <c r="GA294" s="105"/>
      <c r="GB294" s="105"/>
      <c r="GC294" s="105"/>
      <c r="GD294" s="105"/>
      <c r="GE294" s="105"/>
      <c r="GF294" s="105"/>
      <c r="GG294" s="105"/>
      <c r="GH294" s="105"/>
      <c r="GI294" s="105"/>
      <c r="GJ294" s="105"/>
      <c r="GK294" s="105"/>
      <c r="GL294" s="105"/>
      <c r="GM294" s="105"/>
      <c r="GN294" s="105"/>
      <c r="GO294" s="105"/>
      <c r="GP294" s="105"/>
      <c r="GQ294" s="105"/>
      <c r="GR294" s="105"/>
      <c r="GS294" s="105"/>
      <c r="GT294" s="105"/>
      <c r="GU294" s="105"/>
      <c r="GV294" s="105"/>
      <c r="GW294" s="105"/>
      <c r="GX294" s="105"/>
      <c r="GY294" s="105"/>
      <c r="GZ294" s="105"/>
      <c r="HA294" s="105"/>
      <c r="HB294" s="105"/>
      <c r="HC294" s="105"/>
      <c r="HD294" s="105"/>
      <c r="HE294" s="105"/>
      <c r="HF294" s="105"/>
      <c r="HG294" s="105"/>
      <c r="HH294" s="105"/>
      <c r="HI294" s="105"/>
      <c r="HJ294" s="105"/>
      <c r="HK294" s="105"/>
      <c r="HL294" s="105"/>
      <c r="HM294" s="105"/>
      <c r="HN294" s="105"/>
      <c r="HO294" s="105"/>
      <c r="HP294" s="105"/>
      <c r="HQ294" s="105"/>
      <c r="HR294" s="105"/>
      <c r="HS294" s="105"/>
      <c r="HT294" s="105"/>
      <c r="HU294" s="105"/>
      <c r="HV294" s="105"/>
      <c r="HW294" s="105"/>
      <c r="HX294" s="105"/>
      <c r="HY294" s="105"/>
      <c r="HZ294" s="105"/>
      <c r="IA294" s="105"/>
      <c r="IB294" s="105"/>
    </row>
    <row r="295" spans="1:236" s="116" customFormat="1" ht="26.55" customHeight="1" x14ac:dyDescent="0.25">
      <c r="A295" s="79">
        <v>289</v>
      </c>
      <c r="B295" s="113"/>
      <c r="C295" s="113"/>
      <c r="D295" s="114"/>
      <c r="E295" s="114"/>
      <c r="F295" s="115"/>
      <c r="G295" s="123" t="s">
        <v>77</v>
      </c>
      <c r="H295" s="123" t="s">
        <v>77</v>
      </c>
      <c r="I295" s="123" t="s">
        <v>77</v>
      </c>
      <c r="J295" s="123" t="s">
        <v>77</v>
      </c>
      <c r="K295" s="123" t="s">
        <v>9</v>
      </c>
      <c r="L295" s="116" t="s">
        <v>8</v>
      </c>
      <c r="M295" s="116" t="s">
        <v>8</v>
      </c>
      <c r="N295" s="116" t="s">
        <v>8</v>
      </c>
      <c r="O295" s="116" t="s">
        <v>8</v>
      </c>
      <c r="P295" s="131" t="s">
        <v>77</v>
      </c>
      <c r="Q295" s="124" t="s">
        <v>35</v>
      </c>
      <c r="R295" s="174">
        <v>0</v>
      </c>
      <c r="S295" s="175" t="s">
        <v>59</v>
      </c>
      <c r="T295" s="175" t="s">
        <v>271</v>
      </c>
      <c r="U295" s="176" t="str">
        <f t="shared" si="208"/>
        <v>&lt; 30 mn</v>
      </c>
      <c r="V295" s="177" t="s">
        <v>32</v>
      </c>
      <c r="W295" s="178" t="s">
        <v>112</v>
      </c>
      <c r="X295" s="179">
        <f t="shared" si="217"/>
        <v>0</v>
      </c>
      <c r="Y295" s="179">
        <f t="shared" si="218"/>
        <v>0</v>
      </c>
      <c r="Z295" s="179">
        <f t="shared" si="219"/>
        <v>0</v>
      </c>
      <c r="AA295" s="179">
        <f t="shared" si="220"/>
        <v>0</v>
      </c>
      <c r="AB295" s="179">
        <f t="shared" si="221"/>
        <v>0</v>
      </c>
      <c r="AC295" s="179">
        <f t="shared" si="222"/>
        <v>0</v>
      </c>
      <c r="AD295" s="179">
        <f t="shared" si="223"/>
        <v>0</v>
      </c>
      <c r="AE295" s="179">
        <f t="shared" si="224"/>
        <v>0</v>
      </c>
      <c r="AF295" s="179">
        <f t="shared" si="225"/>
        <v>0</v>
      </c>
      <c r="AG295" s="179">
        <f t="shared" si="226"/>
        <v>0</v>
      </c>
      <c r="AH295" s="179">
        <f t="shared" si="227"/>
        <v>0</v>
      </c>
      <c r="AI295" s="179">
        <f t="shared" si="228"/>
        <v>0</v>
      </c>
      <c r="AJ295" s="180">
        <f t="shared" si="247"/>
        <v>0</v>
      </c>
      <c r="AK295" s="180">
        <f t="shared" si="248"/>
        <v>0</v>
      </c>
      <c r="AL295" s="180" t="str">
        <f t="shared" si="249"/>
        <v>0</v>
      </c>
      <c r="AM295" s="180" t="str">
        <f t="shared" si="256"/>
        <v>0</v>
      </c>
      <c r="AN295" s="180" t="str">
        <f t="shared" si="257"/>
        <v>0</v>
      </c>
      <c r="AO295" s="181" t="str">
        <f t="shared" si="250"/>
        <v>NON</v>
      </c>
      <c r="AP295" s="181" t="str">
        <f t="shared" si="216"/>
        <v>NON</v>
      </c>
      <c r="AQ295" s="181" t="str">
        <f t="shared" si="258"/>
        <v>NON</v>
      </c>
      <c r="AR295" s="181" t="str">
        <f t="shared" si="229"/>
        <v>NON</v>
      </c>
      <c r="AS295" s="182">
        <f t="shared" si="230"/>
        <v>0</v>
      </c>
      <c r="AT295" s="182">
        <f t="shared" si="231"/>
        <v>0</v>
      </c>
      <c r="AU295" s="182">
        <f t="shared" si="232"/>
        <v>0</v>
      </c>
      <c r="AV295" s="182">
        <f t="shared" si="233"/>
        <v>0</v>
      </c>
      <c r="AW295" s="182">
        <f t="shared" si="234"/>
        <v>1</v>
      </c>
      <c r="AX295" s="182">
        <f t="shared" si="235"/>
        <v>1</v>
      </c>
      <c r="AY295" s="182">
        <f t="shared" si="236"/>
        <v>1</v>
      </c>
      <c r="AZ295" s="182">
        <f t="shared" si="237"/>
        <v>1</v>
      </c>
      <c r="BA295" s="182">
        <f t="shared" si="238"/>
        <v>1</v>
      </c>
      <c r="BB295" s="183">
        <f t="shared" si="251"/>
        <v>0</v>
      </c>
      <c r="BC295" s="184">
        <f t="shared" si="209"/>
        <v>11</v>
      </c>
      <c r="BD295" s="184">
        <f t="shared" si="210"/>
        <v>11</v>
      </c>
      <c r="BE295" s="185">
        <f t="shared" si="211"/>
        <v>1</v>
      </c>
      <c r="BF295" s="185">
        <f t="shared" si="239"/>
        <v>1</v>
      </c>
      <c r="BG295" s="186">
        <f t="shared" si="252"/>
        <v>1</v>
      </c>
      <c r="BH295" s="187">
        <f t="shared" si="212"/>
        <v>1</v>
      </c>
      <c r="BI295" s="187">
        <f t="shared" si="213"/>
        <v>1</v>
      </c>
      <c r="BJ295" s="187" t="str">
        <f t="shared" si="214"/>
        <v>Faible</v>
      </c>
      <c r="BK295" s="187">
        <f t="shared" si="215"/>
        <v>1</v>
      </c>
      <c r="BL295" s="187">
        <f t="shared" si="240"/>
        <v>1</v>
      </c>
      <c r="BM295" s="187">
        <f t="shared" si="241"/>
        <v>0.5</v>
      </c>
      <c r="BN295" s="187">
        <f t="shared" si="242"/>
        <v>1</v>
      </c>
      <c r="BO295" s="186">
        <f t="shared" si="253"/>
        <v>0.5</v>
      </c>
      <c r="BP295" s="188" t="str">
        <f t="shared" si="254"/>
        <v>RISQUE MINIME</v>
      </c>
      <c r="BQ295" s="182">
        <f t="shared" si="243"/>
        <v>0</v>
      </c>
      <c r="BR295" s="182">
        <f t="shared" si="244"/>
        <v>0</v>
      </c>
      <c r="BS295" s="182">
        <f t="shared" si="245"/>
        <v>0</v>
      </c>
      <c r="BT295" s="182">
        <f t="shared" si="246"/>
        <v>0</v>
      </c>
      <c r="BU295" s="182">
        <f t="shared" si="255"/>
        <v>0</v>
      </c>
      <c r="BV295" s="159" t="str">
        <f t="shared" si="259"/>
        <v>NON</v>
      </c>
      <c r="BW295" s="105"/>
      <c r="BX295" s="105"/>
      <c r="BY295" s="105"/>
      <c r="BZ295" s="105"/>
      <c r="CA295" s="105"/>
      <c r="CB295" s="105"/>
      <c r="CC295" s="105"/>
      <c r="CD295" s="105"/>
      <c r="CE295" s="105"/>
      <c r="CF295" s="105"/>
      <c r="CG295" s="105"/>
      <c r="CH295" s="105"/>
      <c r="CI295" s="105"/>
      <c r="CJ295" s="105"/>
      <c r="CK295" s="105"/>
      <c r="CL295" s="105"/>
      <c r="CM295" s="105"/>
      <c r="CN295" s="105"/>
      <c r="CO295" s="105"/>
      <c r="CP295" s="105"/>
      <c r="CQ295" s="105"/>
      <c r="CR295" s="105"/>
      <c r="CS295" s="105"/>
      <c r="CT295" s="105"/>
      <c r="CU295" s="105"/>
      <c r="CV295" s="105"/>
      <c r="CW295" s="105"/>
      <c r="CX295" s="105"/>
      <c r="CY295" s="105"/>
      <c r="CZ295" s="105"/>
      <c r="DA295" s="105"/>
      <c r="DB295" s="105"/>
      <c r="DC295" s="105"/>
      <c r="DD295" s="105"/>
      <c r="DE295" s="105"/>
      <c r="DF295" s="105"/>
      <c r="DG295" s="105"/>
      <c r="DH295" s="105"/>
      <c r="DI295" s="105"/>
      <c r="DJ295" s="105"/>
      <c r="DK295" s="105"/>
      <c r="DL295" s="105"/>
      <c r="DM295" s="105"/>
      <c r="DN295" s="105"/>
      <c r="DO295" s="105"/>
      <c r="DP295" s="105"/>
      <c r="DQ295" s="105"/>
      <c r="DR295" s="105"/>
      <c r="DS295" s="105"/>
      <c r="DT295" s="105"/>
      <c r="DU295" s="105"/>
      <c r="DV295" s="105"/>
      <c r="DW295" s="105"/>
      <c r="DX295" s="105"/>
      <c r="DY295" s="105"/>
      <c r="DZ295" s="105"/>
      <c r="EA295" s="105"/>
      <c r="EB295" s="105"/>
      <c r="EC295" s="105"/>
      <c r="ED295" s="105"/>
      <c r="EE295" s="105"/>
      <c r="EF295" s="105"/>
      <c r="EG295" s="105"/>
      <c r="EH295" s="105"/>
      <c r="EI295" s="105"/>
      <c r="EJ295" s="105"/>
      <c r="EK295" s="105"/>
      <c r="EL295" s="105"/>
      <c r="EM295" s="105"/>
      <c r="EN295" s="105"/>
      <c r="EO295" s="105"/>
      <c r="EP295" s="105"/>
      <c r="EQ295" s="105"/>
      <c r="ER295" s="105"/>
      <c r="ES295" s="105"/>
      <c r="ET295" s="105"/>
      <c r="EU295" s="105"/>
      <c r="EV295" s="105"/>
      <c r="EW295" s="105"/>
      <c r="EX295" s="105"/>
      <c r="EY295" s="105"/>
      <c r="EZ295" s="105"/>
      <c r="FA295" s="105"/>
      <c r="FB295" s="105"/>
      <c r="FC295" s="105"/>
      <c r="FD295" s="105"/>
      <c r="FE295" s="105"/>
      <c r="FF295" s="105"/>
      <c r="FG295" s="105"/>
      <c r="FH295" s="105"/>
      <c r="FI295" s="105"/>
      <c r="FJ295" s="105"/>
      <c r="FK295" s="105"/>
      <c r="FL295" s="105"/>
      <c r="FM295" s="105"/>
      <c r="FN295" s="105"/>
      <c r="FO295" s="105"/>
      <c r="FP295" s="105"/>
      <c r="FQ295" s="105"/>
      <c r="FR295" s="105"/>
      <c r="FS295" s="105"/>
      <c r="FT295" s="105"/>
      <c r="FU295" s="105"/>
      <c r="FV295" s="105"/>
      <c r="FW295" s="105"/>
      <c r="FX295" s="105"/>
      <c r="FY295" s="105"/>
      <c r="FZ295" s="105"/>
      <c r="GA295" s="105"/>
      <c r="GB295" s="105"/>
      <c r="GC295" s="105"/>
      <c r="GD295" s="105"/>
      <c r="GE295" s="105"/>
      <c r="GF295" s="105"/>
      <c r="GG295" s="105"/>
      <c r="GH295" s="105"/>
      <c r="GI295" s="105"/>
      <c r="GJ295" s="105"/>
      <c r="GK295" s="105"/>
      <c r="GL295" s="105"/>
      <c r="GM295" s="105"/>
      <c r="GN295" s="105"/>
      <c r="GO295" s="105"/>
      <c r="GP295" s="105"/>
      <c r="GQ295" s="105"/>
      <c r="GR295" s="105"/>
      <c r="GS295" s="105"/>
      <c r="GT295" s="105"/>
      <c r="GU295" s="105"/>
      <c r="GV295" s="105"/>
      <c r="GW295" s="105"/>
      <c r="GX295" s="105"/>
      <c r="GY295" s="105"/>
      <c r="GZ295" s="105"/>
      <c r="HA295" s="105"/>
      <c r="HB295" s="105"/>
      <c r="HC295" s="105"/>
      <c r="HD295" s="105"/>
      <c r="HE295" s="105"/>
      <c r="HF295" s="105"/>
      <c r="HG295" s="105"/>
      <c r="HH295" s="105"/>
      <c r="HI295" s="105"/>
      <c r="HJ295" s="105"/>
      <c r="HK295" s="105"/>
      <c r="HL295" s="105"/>
      <c r="HM295" s="105"/>
      <c r="HN295" s="105"/>
      <c r="HO295" s="105"/>
      <c r="HP295" s="105"/>
      <c r="HQ295" s="105"/>
      <c r="HR295" s="105"/>
      <c r="HS295" s="105"/>
      <c r="HT295" s="105"/>
      <c r="HU295" s="105"/>
      <c r="HV295" s="105"/>
      <c r="HW295" s="105"/>
      <c r="HX295" s="105"/>
      <c r="HY295" s="105"/>
      <c r="HZ295" s="105"/>
      <c r="IA295" s="105"/>
      <c r="IB295" s="105"/>
    </row>
    <row r="296" spans="1:236" s="116" customFormat="1" ht="26.55" customHeight="1" x14ac:dyDescent="0.25">
      <c r="A296" s="79">
        <v>290</v>
      </c>
      <c r="B296" s="113"/>
      <c r="C296" s="113"/>
      <c r="D296" s="114"/>
      <c r="E296" s="114"/>
      <c r="F296" s="115"/>
      <c r="G296" s="123" t="s">
        <v>77</v>
      </c>
      <c r="H296" s="123" t="s">
        <v>77</v>
      </c>
      <c r="I296" s="123" t="s">
        <v>77</v>
      </c>
      <c r="J296" s="123" t="s">
        <v>77</v>
      </c>
      <c r="K296" s="123" t="s">
        <v>9</v>
      </c>
      <c r="L296" s="116" t="s">
        <v>8</v>
      </c>
      <c r="M296" s="116" t="s">
        <v>8</v>
      </c>
      <c r="N296" s="116" t="s">
        <v>8</v>
      </c>
      <c r="O296" s="116" t="s">
        <v>8</v>
      </c>
      <c r="P296" s="131" t="s">
        <v>77</v>
      </c>
      <c r="Q296" s="124" t="s">
        <v>35</v>
      </c>
      <c r="R296" s="174">
        <v>0</v>
      </c>
      <c r="S296" s="175" t="s">
        <v>59</v>
      </c>
      <c r="T296" s="175" t="s">
        <v>271</v>
      </c>
      <c r="U296" s="176" t="str">
        <f t="shared" ref="U296:U359" si="260">IF(ISNA(VLOOKUP((CONCATENATE(S296,T296)),Fréquencess,2,FALSE)),0,VLOOKUP((CONCATENATE(S296,T296)),Fréquencess,2,FALSE))</f>
        <v>&lt; 30 mn</v>
      </c>
      <c r="V296" s="177" t="s">
        <v>32</v>
      </c>
      <c r="W296" s="178" t="s">
        <v>112</v>
      </c>
      <c r="X296" s="179">
        <f t="shared" si="217"/>
        <v>0</v>
      </c>
      <c r="Y296" s="179">
        <f t="shared" si="218"/>
        <v>0</v>
      </c>
      <c r="Z296" s="179">
        <f t="shared" si="219"/>
        <v>0</v>
      </c>
      <c r="AA296" s="179">
        <f t="shared" si="220"/>
        <v>0</v>
      </c>
      <c r="AB296" s="179">
        <f t="shared" si="221"/>
        <v>0</v>
      </c>
      <c r="AC296" s="179">
        <f t="shared" si="222"/>
        <v>0</v>
      </c>
      <c r="AD296" s="179">
        <f t="shared" si="223"/>
        <v>0</v>
      </c>
      <c r="AE296" s="179">
        <f t="shared" si="224"/>
        <v>0</v>
      </c>
      <c r="AF296" s="179">
        <f t="shared" si="225"/>
        <v>0</v>
      </c>
      <c r="AG296" s="179">
        <f t="shared" si="226"/>
        <v>0</v>
      </c>
      <c r="AH296" s="179">
        <f t="shared" si="227"/>
        <v>0</v>
      </c>
      <c r="AI296" s="179">
        <f t="shared" si="228"/>
        <v>0</v>
      </c>
      <c r="AJ296" s="180">
        <f t="shared" si="247"/>
        <v>0</v>
      </c>
      <c r="AK296" s="180">
        <f t="shared" si="248"/>
        <v>0</v>
      </c>
      <c r="AL296" s="180" t="str">
        <f t="shared" si="249"/>
        <v>0</v>
      </c>
      <c r="AM296" s="180" t="str">
        <f t="shared" si="256"/>
        <v>0</v>
      </c>
      <c r="AN296" s="180" t="str">
        <f t="shared" si="257"/>
        <v>0</v>
      </c>
      <c r="AO296" s="181" t="str">
        <f t="shared" si="250"/>
        <v>NON</v>
      </c>
      <c r="AP296" s="181" t="str">
        <f t="shared" si="216"/>
        <v>NON</v>
      </c>
      <c r="AQ296" s="181" t="str">
        <f t="shared" si="258"/>
        <v>NON</v>
      </c>
      <c r="AR296" s="181" t="str">
        <f t="shared" si="229"/>
        <v>NON</v>
      </c>
      <c r="AS296" s="182">
        <f t="shared" si="230"/>
        <v>0</v>
      </c>
      <c r="AT296" s="182">
        <f t="shared" si="231"/>
        <v>0</v>
      </c>
      <c r="AU296" s="182">
        <f t="shared" si="232"/>
        <v>0</v>
      </c>
      <c r="AV296" s="182">
        <f t="shared" si="233"/>
        <v>0</v>
      </c>
      <c r="AW296" s="182">
        <f t="shared" si="234"/>
        <v>1</v>
      </c>
      <c r="AX296" s="182">
        <f t="shared" si="235"/>
        <v>1</v>
      </c>
      <c r="AY296" s="182">
        <f t="shared" si="236"/>
        <v>1</v>
      </c>
      <c r="AZ296" s="182">
        <f t="shared" si="237"/>
        <v>1</v>
      </c>
      <c r="BA296" s="182">
        <f t="shared" si="238"/>
        <v>1</v>
      </c>
      <c r="BB296" s="183">
        <f t="shared" si="251"/>
        <v>0</v>
      </c>
      <c r="BC296" s="184">
        <f t="shared" ref="BC296:BC359" si="261">BE296*10+BG296</f>
        <v>11</v>
      </c>
      <c r="BD296" s="184">
        <f t="shared" ref="BD296:BD359" si="262">BH296*10+BF296</f>
        <v>11</v>
      </c>
      <c r="BE296" s="185">
        <f t="shared" ref="BE296:BE359" si="263">IF(BB296&gt;0.33,5,(IF(BB296&gt;0.12,4,IF(BB296&gt;0.05,3,IF(BB296&gt;0.01001,2,1)))))</f>
        <v>1</v>
      </c>
      <c r="BF296" s="185">
        <f t="shared" si="239"/>
        <v>1</v>
      </c>
      <c r="BG296" s="186">
        <f t="shared" si="252"/>
        <v>1</v>
      </c>
      <c r="BH296" s="187">
        <f t="shared" ref="BH296:BH359" si="264">IF(ISNA(VLOOKUP(BC296,Exposition,2,FALSE)),0,VLOOKUP(BC296,Exposition,2,FALSE))</f>
        <v>1</v>
      </c>
      <c r="BI296" s="187">
        <f t="shared" ref="BI296:BI359" si="265">IF(ISNA(VLOOKUP(BD296,Risque_potentiel,2,FALSE)),0,VLOOKUP(BD296,Risque_potentiel,2,FALSE))</f>
        <v>1</v>
      </c>
      <c r="BJ296" s="187" t="str">
        <f t="shared" ref="BJ296:BJ359" si="266">IF(BI296&gt;=10000,"Fort",IF(BI296&lt;100,"Faible", "Moyen"))</f>
        <v>Faible</v>
      </c>
      <c r="BK296" s="187">
        <f t="shared" ref="BK296:BK359" si="267">VLOOKUP(BF296,score_danger,2,FALSE)</f>
        <v>1</v>
      </c>
      <c r="BL296" s="187">
        <f t="shared" si="240"/>
        <v>1</v>
      </c>
      <c r="BM296" s="187">
        <f t="shared" si="241"/>
        <v>0.5</v>
      </c>
      <c r="BN296" s="187">
        <f t="shared" si="242"/>
        <v>1</v>
      </c>
      <c r="BO296" s="186">
        <f t="shared" si="253"/>
        <v>0.5</v>
      </c>
      <c r="BP296" s="188" t="str">
        <f t="shared" si="254"/>
        <v>RISQUE MINIME</v>
      </c>
      <c r="BQ296" s="182">
        <f t="shared" si="243"/>
        <v>0</v>
      </c>
      <c r="BR296" s="182">
        <f t="shared" si="244"/>
        <v>0</v>
      </c>
      <c r="BS296" s="182">
        <f t="shared" si="245"/>
        <v>0</v>
      </c>
      <c r="BT296" s="182">
        <f t="shared" si="246"/>
        <v>0</v>
      </c>
      <c r="BU296" s="182">
        <f t="shared" si="255"/>
        <v>0</v>
      </c>
      <c r="BV296" s="159" t="str">
        <f t="shared" si="259"/>
        <v>NON</v>
      </c>
      <c r="BW296" s="105"/>
      <c r="BX296" s="105"/>
      <c r="BY296" s="105"/>
      <c r="BZ296" s="105"/>
      <c r="CA296" s="105"/>
      <c r="CB296" s="105"/>
      <c r="CC296" s="105"/>
      <c r="CD296" s="105"/>
      <c r="CE296" s="105"/>
      <c r="CF296" s="105"/>
      <c r="CG296" s="105"/>
      <c r="CH296" s="105"/>
      <c r="CI296" s="105"/>
      <c r="CJ296" s="105"/>
      <c r="CK296" s="105"/>
      <c r="CL296" s="105"/>
      <c r="CM296" s="105"/>
      <c r="CN296" s="105"/>
      <c r="CO296" s="105"/>
      <c r="CP296" s="105"/>
      <c r="CQ296" s="105"/>
      <c r="CR296" s="105"/>
      <c r="CS296" s="105"/>
      <c r="CT296" s="105"/>
      <c r="CU296" s="105"/>
      <c r="CV296" s="105"/>
      <c r="CW296" s="105"/>
      <c r="CX296" s="105"/>
      <c r="CY296" s="105"/>
      <c r="CZ296" s="105"/>
      <c r="DA296" s="105"/>
      <c r="DB296" s="105"/>
      <c r="DC296" s="105"/>
      <c r="DD296" s="105"/>
      <c r="DE296" s="105"/>
      <c r="DF296" s="105"/>
      <c r="DG296" s="105"/>
      <c r="DH296" s="105"/>
      <c r="DI296" s="105"/>
      <c r="DJ296" s="105"/>
      <c r="DK296" s="105"/>
      <c r="DL296" s="105"/>
      <c r="DM296" s="105"/>
      <c r="DN296" s="105"/>
      <c r="DO296" s="105"/>
      <c r="DP296" s="105"/>
      <c r="DQ296" s="105"/>
      <c r="DR296" s="105"/>
      <c r="DS296" s="105"/>
      <c r="DT296" s="105"/>
      <c r="DU296" s="105"/>
      <c r="DV296" s="105"/>
      <c r="DW296" s="105"/>
      <c r="DX296" s="105"/>
      <c r="DY296" s="105"/>
      <c r="DZ296" s="105"/>
      <c r="EA296" s="105"/>
      <c r="EB296" s="105"/>
      <c r="EC296" s="105"/>
      <c r="ED296" s="105"/>
      <c r="EE296" s="105"/>
      <c r="EF296" s="105"/>
      <c r="EG296" s="105"/>
      <c r="EH296" s="105"/>
      <c r="EI296" s="105"/>
      <c r="EJ296" s="105"/>
      <c r="EK296" s="105"/>
      <c r="EL296" s="105"/>
      <c r="EM296" s="105"/>
      <c r="EN296" s="105"/>
      <c r="EO296" s="105"/>
      <c r="EP296" s="105"/>
      <c r="EQ296" s="105"/>
      <c r="ER296" s="105"/>
      <c r="ES296" s="105"/>
      <c r="ET296" s="105"/>
      <c r="EU296" s="105"/>
      <c r="EV296" s="105"/>
      <c r="EW296" s="105"/>
      <c r="EX296" s="105"/>
      <c r="EY296" s="105"/>
      <c r="EZ296" s="105"/>
      <c r="FA296" s="105"/>
      <c r="FB296" s="105"/>
      <c r="FC296" s="105"/>
      <c r="FD296" s="105"/>
      <c r="FE296" s="105"/>
      <c r="FF296" s="105"/>
      <c r="FG296" s="105"/>
      <c r="FH296" s="105"/>
      <c r="FI296" s="105"/>
      <c r="FJ296" s="105"/>
      <c r="FK296" s="105"/>
      <c r="FL296" s="105"/>
      <c r="FM296" s="105"/>
      <c r="FN296" s="105"/>
      <c r="FO296" s="105"/>
      <c r="FP296" s="105"/>
      <c r="FQ296" s="105"/>
      <c r="FR296" s="105"/>
      <c r="FS296" s="105"/>
      <c r="FT296" s="105"/>
      <c r="FU296" s="105"/>
      <c r="FV296" s="105"/>
      <c r="FW296" s="105"/>
      <c r="FX296" s="105"/>
      <c r="FY296" s="105"/>
      <c r="FZ296" s="105"/>
      <c r="GA296" s="105"/>
      <c r="GB296" s="105"/>
      <c r="GC296" s="105"/>
      <c r="GD296" s="105"/>
      <c r="GE296" s="105"/>
      <c r="GF296" s="105"/>
      <c r="GG296" s="105"/>
      <c r="GH296" s="105"/>
      <c r="GI296" s="105"/>
      <c r="GJ296" s="105"/>
      <c r="GK296" s="105"/>
      <c r="GL296" s="105"/>
      <c r="GM296" s="105"/>
      <c r="GN296" s="105"/>
      <c r="GO296" s="105"/>
      <c r="GP296" s="105"/>
      <c r="GQ296" s="105"/>
      <c r="GR296" s="105"/>
      <c r="GS296" s="105"/>
      <c r="GT296" s="105"/>
      <c r="GU296" s="105"/>
      <c r="GV296" s="105"/>
      <c r="GW296" s="105"/>
      <c r="GX296" s="105"/>
      <c r="GY296" s="105"/>
      <c r="GZ296" s="105"/>
      <c r="HA296" s="105"/>
      <c r="HB296" s="105"/>
      <c r="HC296" s="105"/>
      <c r="HD296" s="105"/>
      <c r="HE296" s="105"/>
      <c r="HF296" s="105"/>
      <c r="HG296" s="105"/>
      <c r="HH296" s="105"/>
      <c r="HI296" s="105"/>
      <c r="HJ296" s="105"/>
      <c r="HK296" s="105"/>
      <c r="HL296" s="105"/>
      <c r="HM296" s="105"/>
      <c r="HN296" s="105"/>
      <c r="HO296" s="105"/>
      <c r="HP296" s="105"/>
      <c r="HQ296" s="105"/>
      <c r="HR296" s="105"/>
      <c r="HS296" s="105"/>
      <c r="HT296" s="105"/>
      <c r="HU296" s="105"/>
      <c r="HV296" s="105"/>
      <c r="HW296" s="105"/>
      <c r="HX296" s="105"/>
      <c r="HY296" s="105"/>
      <c r="HZ296" s="105"/>
      <c r="IA296" s="105"/>
      <c r="IB296" s="105"/>
    </row>
    <row r="297" spans="1:236" s="116" customFormat="1" ht="26.55" customHeight="1" x14ac:dyDescent="0.25">
      <c r="A297" s="79">
        <v>291</v>
      </c>
      <c r="B297" s="113"/>
      <c r="C297" s="113"/>
      <c r="D297" s="114"/>
      <c r="E297" s="114"/>
      <c r="F297" s="115"/>
      <c r="G297" s="123" t="s">
        <v>77</v>
      </c>
      <c r="H297" s="123" t="s">
        <v>77</v>
      </c>
      <c r="I297" s="123" t="s">
        <v>77</v>
      </c>
      <c r="J297" s="123" t="s">
        <v>77</v>
      </c>
      <c r="K297" s="123" t="s">
        <v>9</v>
      </c>
      <c r="L297" s="116" t="s">
        <v>8</v>
      </c>
      <c r="M297" s="116" t="s">
        <v>8</v>
      </c>
      <c r="N297" s="116" t="s">
        <v>8</v>
      </c>
      <c r="O297" s="116" t="s">
        <v>8</v>
      </c>
      <c r="P297" s="131" t="s">
        <v>77</v>
      </c>
      <c r="Q297" s="124" t="s">
        <v>35</v>
      </c>
      <c r="R297" s="174">
        <v>0</v>
      </c>
      <c r="S297" s="175" t="s">
        <v>59</v>
      </c>
      <c r="T297" s="175" t="s">
        <v>271</v>
      </c>
      <c r="U297" s="176" t="str">
        <f t="shared" si="260"/>
        <v>&lt; 30 mn</v>
      </c>
      <c r="V297" s="177" t="s">
        <v>32</v>
      </c>
      <c r="W297" s="178" t="s">
        <v>112</v>
      </c>
      <c r="X297" s="179">
        <f t="shared" si="217"/>
        <v>0</v>
      </c>
      <c r="Y297" s="179">
        <f t="shared" si="218"/>
        <v>0</v>
      </c>
      <c r="Z297" s="179">
        <f t="shared" si="219"/>
        <v>0</v>
      </c>
      <c r="AA297" s="179">
        <f t="shared" si="220"/>
        <v>0</v>
      </c>
      <c r="AB297" s="179">
        <f t="shared" si="221"/>
        <v>0</v>
      </c>
      <c r="AC297" s="179">
        <f t="shared" si="222"/>
        <v>0</v>
      </c>
      <c r="AD297" s="179">
        <f t="shared" si="223"/>
        <v>0</v>
      </c>
      <c r="AE297" s="179">
        <f t="shared" si="224"/>
        <v>0</v>
      </c>
      <c r="AF297" s="179">
        <f t="shared" si="225"/>
        <v>0</v>
      </c>
      <c r="AG297" s="179">
        <f t="shared" si="226"/>
        <v>0</v>
      </c>
      <c r="AH297" s="179">
        <f t="shared" si="227"/>
        <v>0</v>
      </c>
      <c r="AI297" s="179">
        <f t="shared" si="228"/>
        <v>0</v>
      </c>
      <c r="AJ297" s="180">
        <f t="shared" si="247"/>
        <v>0</v>
      </c>
      <c r="AK297" s="180">
        <f t="shared" si="248"/>
        <v>0</v>
      </c>
      <c r="AL297" s="180" t="str">
        <f t="shared" si="249"/>
        <v>0</v>
      </c>
      <c r="AM297" s="180" t="str">
        <f t="shared" si="256"/>
        <v>0</v>
      </c>
      <c r="AN297" s="180" t="str">
        <f t="shared" si="257"/>
        <v>0</v>
      </c>
      <c r="AO297" s="181" t="str">
        <f t="shared" si="250"/>
        <v>NON</v>
      </c>
      <c r="AP297" s="181" t="str">
        <f t="shared" ref="AP297:AP360" si="268">IF(AK297=0,"NON","OUI")</f>
        <v>NON</v>
      </c>
      <c r="AQ297" s="181" t="str">
        <f t="shared" si="258"/>
        <v>NON</v>
      </c>
      <c r="AR297" s="181" t="str">
        <f t="shared" si="229"/>
        <v>NON</v>
      </c>
      <c r="AS297" s="182">
        <f t="shared" si="230"/>
        <v>0</v>
      </c>
      <c r="AT297" s="182">
        <f t="shared" si="231"/>
        <v>0</v>
      </c>
      <c r="AU297" s="182">
        <f t="shared" si="232"/>
        <v>0</v>
      </c>
      <c r="AV297" s="182">
        <f t="shared" si="233"/>
        <v>0</v>
      </c>
      <c r="AW297" s="182">
        <f t="shared" si="234"/>
        <v>1</v>
      </c>
      <c r="AX297" s="182">
        <f t="shared" si="235"/>
        <v>1</v>
      </c>
      <c r="AY297" s="182">
        <f t="shared" si="236"/>
        <v>1</v>
      </c>
      <c r="AZ297" s="182">
        <f t="shared" si="237"/>
        <v>1</v>
      </c>
      <c r="BA297" s="182">
        <f t="shared" si="238"/>
        <v>1</v>
      </c>
      <c r="BB297" s="183">
        <f t="shared" si="251"/>
        <v>0</v>
      </c>
      <c r="BC297" s="184">
        <f t="shared" si="261"/>
        <v>11</v>
      </c>
      <c r="BD297" s="184">
        <f t="shared" si="262"/>
        <v>11</v>
      </c>
      <c r="BE297" s="185">
        <f t="shared" si="263"/>
        <v>1</v>
      </c>
      <c r="BF297" s="185">
        <f t="shared" si="239"/>
        <v>1</v>
      </c>
      <c r="BG297" s="186">
        <f t="shared" si="252"/>
        <v>1</v>
      </c>
      <c r="BH297" s="187">
        <f t="shared" si="264"/>
        <v>1</v>
      </c>
      <c r="BI297" s="187">
        <f t="shared" si="265"/>
        <v>1</v>
      </c>
      <c r="BJ297" s="187" t="str">
        <f t="shared" si="266"/>
        <v>Faible</v>
      </c>
      <c r="BK297" s="187">
        <f t="shared" si="267"/>
        <v>1</v>
      </c>
      <c r="BL297" s="187">
        <f t="shared" si="240"/>
        <v>1</v>
      </c>
      <c r="BM297" s="187">
        <f t="shared" si="241"/>
        <v>0.5</v>
      </c>
      <c r="BN297" s="187">
        <f t="shared" si="242"/>
        <v>1</v>
      </c>
      <c r="BO297" s="186">
        <f t="shared" si="253"/>
        <v>0.5</v>
      </c>
      <c r="BP297" s="188" t="str">
        <f t="shared" si="254"/>
        <v>RISQUE MINIME</v>
      </c>
      <c r="BQ297" s="182">
        <f t="shared" si="243"/>
        <v>0</v>
      </c>
      <c r="BR297" s="182">
        <f t="shared" si="244"/>
        <v>0</v>
      </c>
      <c r="BS297" s="182">
        <f t="shared" si="245"/>
        <v>0</v>
      </c>
      <c r="BT297" s="182">
        <f t="shared" si="246"/>
        <v>0</v>
      </c>
      <c r="BU297" s="182">
        <f t="shared" si="255"/>
        <v>0</v>
      </c>
      <c r="BV297" s="159" t="str">
        <f t="shared" si="259"/>
        <v>NON</v>
      </c>
      <c r="BW297" s="105"/>
      <c r="BX297" s="105"/>
      <c r="BY297" s="105"/>
      <c r="BZ297" s="105"/>
      <c r="CA297" s="105"/>
      <c r="CB297" s="105"/>
      <c r="CC297" s="105"/>
      <c r="CD297" s="105"/>
      <c r="CE297" s="105"/>
      <c r="CF297" s="105"/>
      <c r="CG297" s="105"/>
      <c r="CH297" s="105"/>
      <c r="CI297" s="105"/>
      <c r="CJ297" s="105"/>
      <c r="CK297" s="105"/>
      <c r="CL297" s="105"/>
      <c r="CM297" s="105"/>
      <c r="CN297" s="105"/>
      <c r="CO297" s="105"/>
      <c r="CP297" s="105"/>
      <c r="CQ297" s="105"/>
      <c r="CR297" s="105"/>
      <c r="CS297" s="105"/>
      <c r="CT297" s="105"/>
      <c r="CU297" s="105"/>
      <c r="CV297" s="105"/>
      <c r="CW297" s="105"/>
      <c r="CX297" s="105"/>
      <c r="CY297" s="105"/>
      <c r="CZ297" s="105"/>
      <c r="DA297" s="105"/>
      <c r="DB297" s="105"/>
      <c r="DC297" s="105"/>
      <c r="DD297" s="105"/>
      <c r="DE297" s="105"/>
      <c r="DF297" s="105"/>
      <c r="DG297" s="105"/>
      <c r="DH297" s="105"/>
      <c r="DI297" s="105"/>
      <c r="DJ297" s="105"/>
      <c r="DK297" s="105"/>
      <c r="DL297" s="105"/>
      <c r="DM297" s="105"/>
      <c r="DN297" s="105"/>
      <c r="DO297" s="105"/>
      <c r="DP297" s="105"/>
      <c r="DQ297" s="105"/>
      <c r="DR297" s="105"/>
      <c r="DS297" s="105"/>
      <c r="DT297" s="105"/>
      <c r="DU297" s="105"/>
      <c r="DV297" s="105"/>
      <c r="DW297" s="105"/>
      <c r="DX297" s="105"/>
      <c r="DY297" s="105"/>
      <c r="DZ297" s="105"/>
      <c r="EA297" s="105"/>
      <c r="EB297" s="105"/>
      <c r="EC297" s="105"/>
      <c r="ED297" s="105"/>
      <c r="EE297" s="105"/>
      <c r="EF297" s="105"/>
      <c r="EG297" s="105"/>
      <c r="EH297" s="105"/>
      <c r="EI297" s="105"/>
      <c r="EJ297" s="105"/>
      <c r="EK297" s="105"/>
      <c r="EL297" s="105"/>
      <c r="EM297" s="105"/>
      <c r="EN297" s="105"/>
      <c r="EO297" s="105"/>
      <c r="EP297" s="105"/>
      <c r="EQ297" s="105"/>
      <c r="ER297" s="105"/>
      <c r="ES297" s="105"/>
      <c r="ET297" s="105"/>
      <c r="EU297" s="105"/>
      <c r="EV297" s="105"/>
      <c r="EW297" s="105"/>
      <c r="EX297" s="105"/>
      <c r="EY297" s="105"/>
      <c r="EZ297" s="105"/>
      <c r="FA297" s="105"/>
      <c r="FB297" s="105"/>
      <c r="FC297" s="105"/>
      <c r="FD297" s="105"/>
      <c r="FE297" s="105"/>
      <c r="FF297" s="105"/>
      <c r="FG297" s="105"/>
      <c r="FH297" s="105"/>
      <c r="FI297" s="105"/>
      <c r="FJ297" s="105"/>
      <c r="FK297" s="105"/>
      <c r="FL297" s="105"/>
      <c r="FM297" s="105"/>
      <c r="FN297" s="105"/>
      <c r="FO297" s="105"/>
      <c r="FP297" s="105"/>
      <c r="FQ297" s="105"/>
      <c r="FR297" s="105"/>
      <c r="FS297" s="105"/>
      <c r="FT297" s="105"/>
      <c r="FU297" s="105"/>
      <c r="FV297" s="105"/>
      <c r="FW297" s="105"/>
      <c r="FX297" s="105"/>
      <c r="FY297" s="105"/>
      <c r="FZ297" s="105"/>
      <c r="GA297" s="105"/>
      <c r="GB297" s="105"/>
      <c r="GC297" s="105"/>
      <c r="GD297" s="105"/>
      <c r="GE297" s="105"/>
      <c r="GF297" s="105"/>
      <c r="GG297" s="105"/>
      <c r="GH297" s="105"/>
      <c r="GI297" s="105"/>
      <c r="GJ297" s="105"/>
      <c r="GK297" s="105"/>
      <c r="GL297" s="105"/>
      <c r="GM297" s="105"/>
      <c r="GN297" s="105"/>
      <c r="GO297" s="105"/>
      <c r="GP297" s="105"/>
      <c r="GQ297" s="105"/>
      <c r="GR297" s="105"/>
      <c r="GS297" s="105"/>
      <c r="GT297" s="105"/>
      <c r="GU297" s="105"/>
      <c r="GV297" s="105"/>
      <c r="GW297" s="105"/>
      <c r="GX297" s="105"/>
      <c r="GY297" s="105"/>
      <c r="GZ297" s="105"/>
      <c r="HA297" s="105"/>
      <c r="HB297" s="105"/>
      <c r="HC297" s="105"/>
      <c r="HD297" s="105"/>
      <c r="HE297" s="105"/>
      <c r="HF297" s="105"/>
      <c r="HG297" s="105"/>
      <c r="HH297" s="105"/>
      <c r="HI297" s="105"/>
      <c r="HJ297" s="105"/>
      <c r="HK297" s="105"/>
      <c r="HL297" s="105"/>
      <c r="HM297" s="105"/>
      <c r="HN297" s="105"/>
      <c r="HO297" s="105"/>
      <c r="HP297" s="105"/>
      <c r="HQ297" s="105"/>
      <c r="HR297" s="105"/>
      <c r="HS297" s="105"/>
      <c r="HT297" s="105"/>
      <c r="HU297" s="105"/>
      <c r="HV297" s="105"/>
      <c r="HW297" s="105"/>
      <c r="HX297" s="105"/>
      <c r="HY297" s="105"/>
      <c r="HZ297" s="105"/>
      <c r="IA297" s="105"/>
      <c r="IB297" s="105"/>
    </row>
    <row r="298" spans="1:236" s="116" customFormat="1" ht="26.55" customHeight="1" x14ac:dyDescent="0.25">
      <c r="A298" s="79">
        <v>292</v>
      </c>
      <c r="B298" s="113"/>
      <c r="C298" s="113"/>
      <c r="D298" s="114"/>
      <c r="E298" s="114"/>
      <c r="F298" s="115"/>
      <c r="G298" s="123" t="s">
        <v>77</v>
      </c>
      <c r="H298" s="123" t="s">
        <v>77</v>
      </c>
      <c r="I298" s="123" t="s">
        <v>77</v>
      </c>
      <c r="J298" s="123" t="s">
        <v>77</v>
      </c>
      <c r="K298" s="123" t="s">
        <v>9</v>
      </c>
      <c r="L298" s="116" t="s">
        <v>8</v>
      </c>
      <c r="M298" s="116" t="s">
        <v>8</v>
      </c>
      <c r="N298" s="116" t="s">
        <v>8</v>
      </c>
      <c r="O298" s="116" t="s">
        <v>8</v>
      </c>
      <c r="P298" s="131" t="s">
        <v>77</v>
      </c>
      <c r="Q298" s="124" t="s">
        <v>35</v>
      </c>
      <c r="R298" s="174">
        <v>0</v>
      </c>
      <c r="S298" s="175" t="s">
        <v>59</v>
      </c>
      <c r="T298" s="175" t="s">
        <v>271</v>
      </c>
      <c r="U298" s="176" t="str">
        <f t="shared" si="260"/>
        <v>&lt; 30 mn</v>
      </c>
      <c r="V298" s="177" t="s">
        <v>32</v>
      </c>
      <c r="W298" s="178" t="s">
        <v>112</v>
      </c>
      <c r="X298" s="179">
        <f t="shared" si="217"/>
        <v>0</v>
      </c>
      <c r="Y298" s="179">
        <f t="shared" si="218"/>
        <v>0</v>
      </c>
      <c r="Z298" s="179">
        <f t="shared" si="219"/>
        <v>0</v>
      </c>
      <c r="AA298" s="179">
        <f t="shared" si="220"/>
        <v>0</v>
      </c>
      <c r="AB298" s="179">
        <f t="shared" si="221"/>
        <v>0</v>
      </c>
      <c r="AC298" s="179">
        <f t="shared" si="222"/>
        <v>0</v>
      </c>
      <c r="AD298" s="179">
        <f t="shared" si="223"/>
        <v>0</v>
      </c>
      <c r="AE298" s="179">
        <f t="shared" si="224"/>
        <v>0</v>
      </c>
      <c r="AF298" s="179">
        <f t="shared" si="225"/>
        <v>0</v>
      </c>
      <c r="AG298" s="179">
        <f t="shared" si="226"/>
        <v>0</v>
      </c>
      <c r="AH298" s="179">
        <f t="shared" si="227"/>
        <v>0</v>
      </c>
      <c r="AI298" s="179">
        <f t="shared" si="228"/>
        <v>0</v>
      </c>
      <c r="AJ298" s="180">
        <f t="shared" si="247"/>
        <v>0</v>
      </c>
      <c r="AK298" s="180">
        <f t="shared" si="248"/>
        <v>0</v>
      </c>
      <c r="AL298" s="180" t="str">
        <f t="shared" si="249"/>
        <v>0</v>
      </c>
      <c r="AM298" s="180" t="str">
        <f t="shared" si="256"/>
        <v>0</v>
      </c>
      <c r="AN298" s="180" t="str">
        <f t="shared" si="257"/>
        <v>0</v>
      </c>
      <c r="AO298" s="181" t="str">
        <f t="shared" si="250"/>
        <v>NON</v>
      </c>
      <c r="AP298" s="181" t="str">
        <f t="shared" si="268"/>
        <v>NON</v>
      </c>
      <c r="AQ298" s="181" t="str">
        <f t="shared" si="258"/>
        <v>NON</v>
      </c>
      <c r="AR298" s="181" t="str">
        <f t="shared" si="229"/>
        <v>NON</v>
      </c>
      <c r="AS298" s="182">
        <f t="shared" si="230"/>
        <v>0</v>
      </c>
      <c r="AT298" s="182">
        <f t="shared" si="231"/>
        <v>0</v>
      </c>
      <c r="AU298" s="182">
        <f t="shared" si="232"/>
        <v>0</v>
      </c>
      <c r="AV298" s="182">
        <f t="shared" si="233"/>
        <v>0</v>
      </c>
      <c r="AW298" s="182">
        <f t="shared" si="234"/>
        <v>1</v>
      </c>
      <c r="AX298" s="182">
        <f t="shared" si="235"/>
        <v>1</v>
      </c>
      <c r="AY298" s="182">
        <f t="shared" si="236"/>
        <v>1</v>
      </c>
      <c r="AZ298" s="182">
        <f t="shared" si="237"/>
        <v>1</v>
      </c>
      <c r="BA298" s="182">
        <f t="shared" si="238"/>
        <v>1</v>
      </c>
      <c r="BB298" s="183">
        <f t="shared" si="251"/>
        <v>0</v>
      </c>
      <c r="BC298" s="184">
        <f t="shared" si="261"/>
        <v>11</v>
      </c>
      <c r="BD298" s="184">
        <f t="shared" si="262"/>
        <v>11</v>
      </c>
      <c r="BE298" s="185">
        <f t="shared" si="263"/>
        <v>1</v>
      </c>
      <c r="BF298" s="185">
        <f t="shared" si="239"/>
        <v>1</v>
      </c>
      <c r="BG298" s="186">
        <f t="shared" si="252"/>
        <v>1</v>
      </c>
      <c r="BH298" s="187">
        <f t="shared" si="264"/>
        <v>1</v>
      </c>
      <c r="BI298" s="187">
        <f t="shared" si="265"/>
        <v>1</v>
      </c>
      <c r="BJ298" s="187" t="str">
        <f t="shared" si="266"/>
        <v>Faible</v>
      </c>
      <c r="BK298" s="187">
        <f t="shared" si="267"/>
        <v>1</v>
      </c>
      <c r="BL298" s="187">
        <f t="shared" si="240"/>
        <v>1</v>
      </c>
      <c r="BM298" s="187">
        <f t="shared" si="241"/>
        <v>0.5</v>
      </c>
      <c r="BN298" s="187">
        <f t="shared" si="242"/>
        <v>1</v>
      </c>
      <c r="BO298" s="186">
        <f t="shared" si="253"/>
        <v>0.5</v>
      </c>
      <c r="BP298" s="188" t="str">
        <f t="shared" si="254"/>
        <v>RISQUE MINIME</v>
      </c>
      <c r="BQ298" s="182">
        <f t="shared" si="243"/>
        <v>0</v>
      </c>
      <c r="BR298" s="182">
        <f t="shared" si="244"/>
        <v>0</v>
      </c>
      <c r="BS298" s="182">
        <f t="shared" si="245"/>
        <v>0</v>
      </c>
      <c r="BT298" s="182">
        <f t="shared" si="246"/>
        <v>0</v>
      </c>
      <c r="BU298" s="182">
        <f t="shared" si="255"/>
        <v>0</v>
      </c>
      <c r="BV298" s="159" t="str">
        <f t="shared" si="259"/>
        <v>NON</v>
      </c>
      <c r="BW298" s="105"/>
      <c r="BX298" s="105"/>
      <c r="BY298" s="105"/>
      <c r="BZ298" s="105"/>
      <c r="CA298" s="105"/>
      <c r="CB298" s="105"/>
      <c r="CC298" s="105"/>
      <c r="CD298" s="105"/>
      <c r="CE298" s="105"/>
      <c r="CF298" s="105"/>
      <c r="CG298" s="105"/>
      <c r="CH298" s="105"/>
      <c r="CI298" s="105"/>
      <c r="CJ298" s="105"/>
      <c r="CK298" s="105"/>
      <c r="CL298" s="105"/>
      <c r="CM298" s="105"/>
      <c r="CN298" s="105"/>
      <c r="CO298" s="105"/>
      <c r="CP298" s="105"/>
      <c r="CQ298" s="105"/>
      <c r="CR298" s="105"/>
      <c r="CS298" s="105"/>
      <c r="CT298" s="105"/>
      <c r="CU298" s="105"/>
      <c r="CV298" s="105"/>
      <c r="CW298" s="105"/>
      <c r="CX298" s="105"/>
      <c r="CY298" s="105"/>
      <c r="CZ298" s="105"/>
      <c r="DA298" s="105"/>
      <c r="DB298" s="105"/>
      <c r="DC298" s="105"/>
      <c r="DD298" s="105"/>
      <c r="DE298" s="105"/>
      <c r="DF298" s="105"/>
      <c r="DG298" s="105"/>
      <c r="DH298" s="105"/>
      <c r="DI298" s="105"/>
      <c r="DJ298" s="105"/>
      <c r="DK298" s="105"/>
      <c r="DL298" s="105"/>
      <c r="DM298" s="105"/>
      <c r="DN298" s="105"/>
      <c r="DO298" s="105"/>
      <c r="DP298" s="105"/>
      <c r="DQ298" s="105"/>
      <c r="DR298" s="105"/>
      <c r="DS298" s="105"/>
      <c r="DT298" s="105"/>
      <c r="DU298" s="105"/>
      <c r="DV298" s="105"/>
      <c r="DW298" s="105"/>
      <c r="DX298" s="105"/>
      <c r="DY298" s="105"/>
      <c r="DZ298" s="105"/>
      <c r="EA298" s="105"/>
      <c r="EB298" s="105"/>
      <c r="EC298" s="105"/>
      <c r="ED298" s="105"/>
      <c r="EE298" s="105"/>
      <c r="EF298" s="105"/>
      <c r="EG298" s="105"/>
      <c r="EH298" s="105"/>
      <c r="EI298" s="105"/>
      <c r="EJ298" s="105"/>
      <c r="EK298" s="105"/>
      <c r="EL298" s="105"/>
      <c r="EM298" s="105"/>
      <c r="EN298" s="105"/>
      <c r="EO298" s="105"/>
      <c r="EP298" s="105"/>
      <c r="EQ298" s="105"/>
      <c r="ER298" s="105"/>
      <c r="ES298" s="105"/>
      <c r="ET298" s="105"/>
      <c r="EU298" s="105"/>
      <c r="EV298" s="105"/>
      <c r="EW298" s="105"/>
      <c r="EX298" s="105"/>
      <c r="EY298" s="105"/>
      <c r="EZ298" s="105"/>
      <c r="FA298" s="105"/>
      <c r="FB298" s="105"/>
      <c r="FC298" s="105"/>
      <c r="FD298" s="105"/>
      <c r="FE298" s="105"/>
      <c r="FF298" s="105"/>
      <c r="FG298" s="105"/>
      <c r="FH298" s="105"/>
      <c r="FI298" s="105"/>
      <c r="FJ298" s="105"/>
      <c r="FK298" s="105"/>
      <c r="FL298" s="105"/>
      <c r="FM298" s="105"/>
      <c r="FN298" s="105"/>
      <c r="FO298" s="105"/>
      <c r="FP298" s="105"/>
      <c r="FQ298" s="105"/>
      <c r="FR298" s="105"/>
      <c r="FS298" s="105"/>
      <c r="FT298" s="105"/>
      <c r="FU298" s="105"/>
      <c r="FV298" s="105"/>
      <c r="FW298" s="105"/>
      <c r="FX298" s="105"/>
      <c r="FY298" s="105"/>
      <c r="FZ298" s="105"/>
      <c r="GA298" s="105"/>
      <c r="GB298" s="105"/>
      <c r="GC298" s="105"/>
      <c r="GD298" s="105"/>
      <c r="GE298" s="105"/>
      <c r="GF298" s="105"/>
      <c r="GG298" s="105"/>
      <c r="GH298" s="105"/>
      <c r="GI298" s="105"/>
      <c r="GJ298" s="105"/>
      <c r="GK298" s="105"/>
      <c r="GL298" s="105"/>
      <c r="GM298" s="105"/>
      <c r="GN298" s="105"/>
      <c r="GO298" s="105"/>
      <c r="GP298" s="105"/>
      <c r="GQ298" s="105"/>
      <c r="GR298" s="105"/>
      <c r="GS298" s="105"/>
      <c r="GT298" s="105"/>
      <c r="GU298" s="105"/>
      <c r="GV298" s="105"/>
      <c r="GW298" s="105"/>
      <c r="GX298" s="105"/>
      <c r="GY298" s="105"/>
      <c r="GZ298" s="105"/>
      <c r="HA298" s="105"/>
      <c r="HB298" s="105"/>
      <c r="HC298" s="105"/>
      <c r="HD298" s="105"/>
      <c r="HE298" s="105"/>
      <c r="HF298" s="105"/>
      <c r="HG298" s="105"/>
      <c r="HH298" s="105"/>
      <c r="HI298" s="105"/>
      <c r="HJ298" s="105"/>
      <c r="HK298" s="105"/>
      <c r="HL298" s="105"/>
      <c r="HM298" s="105"/>
      <c r="HN298" s="105"/>
      <c r="HO298" s="105"/>
      <c r="HP298" s="105"/>
      <c r="HQ298" s="105"/>
      <c r="HR298" s="105"/>
      <c r="HS298" s="105"/>
      <c r="HT298" s="105"/>
      <c r="HU298" s="105"/>
      <c r="HV298" s="105"/>
      <c r="HW298" s="105"/>
      <c r="HX298" s="105"/>
      <c r="HY298" s="105"/>
      <c r="HZ298" s="105"/>
      <c r="IA298" s="105"/>
      <c r="IB298" s="105"/>
    </row>
    <row r="299" spans="1:236" s="116" customFormat="1" ht="26.55" customHeight="1" x14ac:dyDescent="0.25">
      <c r="A299" s="79">
        <v>293</v>
      </c>
      <c r="B299" s="113"/>
      <c r="C299" s="113"/>
      <c r="D299" s="114"/>
      <c r="E299" s="114"/>
      <c r="F299" s="115"/>
      <c r="G299" s="123" t="s">
        <v>77</v>
      </c>
      <c r="H299" s="123" t="s">
        <v>77</v>
      </c>
      <c r="I299" s="123" t="s">
        <v>77</v>
      </c>
      <c r="J299" s="123" t="s">
        <v>77</v>
      </c>
      <c r="K299" s="123" t="s">
        <v>9</v>
      </c>
      <c r="L299" s="116" t="s">
        <v>8</v>
      </c>
      <c r="M299" s="116" t="s">
        <v>8</v>
      </c>
      <c r="N299" s="116" t="s">
        <v>8</v>
      </c>
      <c r="O299" s="116" t="s">
        <v>8</v>
      </c>
      <c r="P299" s="131" t="s">
        <v>77</v>
      </c>
      <c r="Q299" s="124" t="s">
        <v>35</v>
      </c>
      <c r="R299" s="174">
        <v>0</v>
      </c>
      <c r="S299" s="175" t="s">
        <v>59</v>
      </c>
      <c r="T299" s="175" t="s">
        <v>271</v>
      </c>
      <c r="U299" s="176" t="str">
        <f t="shared" si="260"/>
        <v>&lt; 30 mn</v>
      </c>
      <c r="V299" s="177" t="s">
        <v>32</v>
      </c>
      <c r="W299" s="178" t="s">
        <v>112</v>
      </c>
      <c r="X299" s="179">
        <f t="shared" si="217"/>
        <v>0</v>
      </c>
      <c r="Y299" s="179">
        <f t="shared" si="218"/>
        <v>0</v>
      </c>
      <c r="Z299" s="179">
        <f t="shared" si="219"/>
        <v>0</v>
      </c>
      <c r="AA299" s="179">
        <f t="shared" si="220"/>
        <v>0</v>
      </c>
      <c r="AB299" s="179">
        <f t="shared" si="221"/>
        <v>0</v>
      </c>
      <c r="AC299" s="179">
        <f t="shared" si="222"/>
        <v>0</v>
      </c>
      <c r="AD299" s="179">
        <f t="shared" si="223"/>
        <v>0</v>
      </c>
      <c r="AE299" s="179">
        <f t="shared" si="224"/>
        <v>0</v>
      </c>
      <c r="AF299" s="179">
        <f t="shared" si="225"/>
        <v>0</v>
      </c>
      <c r="AG299" s="179">
        <f t="shared" si="226"/>
        <v>0</v>
      </c>
      <c r="AH299" s="179">
        <f t="shared" si="227"/>
        <v>0</v>
      </c>
      <c r="AI299" s="179">
        <f t="shared" si="228"/>
        <v>0</v>
      </c>
      <c r="AJ299" s="180">
        <f t="shared" si="247"/>
        <v>0</v>
      </c>
      <c r="AK299" s="180">
        <f t="shared" si="248"/>
        <v>0</v>
      </c>
      <c r="AL299" s="180" t="str">
        <f t="shared" si="249"/>
        <v>0</v>
      </c>
      <c r="AM299" s="180" t="str">
        <f t="shared" si="256"/>
        <v>0</v>
      </c>
      <c r="AN299" s="180" t="str">
        <f t="shared" si="257"/>
        <v>0</v>
      </c>
      <c r="AO299" s="181" t="str">
        <f t="shared" si="250"/>
        <v>NON</v>
      </c>
      <c r="AP299" s="181" t="str">
        <f t="shared" si="268"/>
        <v>NON</v>
      </c>
      <c r="AQ299" s="181" t="str">
        <f t="shared" si="258"/>
        <v>NON</v>
      </c>
      <c r="AR299" s="181" t="str">
        <f t="shared" si="229"/>
        <v>NON</v>
      </c>
      <c r="AS299" s="182">
        <f t="shared" si="230"/>
        <v>0</v>
      </c>
      <c r="AT299" s="182">
        <f t="shared" si="231"/>
        <v>0</v>
      </c>
      <c r="AU299" s="182">
        <f t="shared" si="232"/>
        <v>0</v>
      </c>
      <c r="AV299" s="182">
        <f t="shared" si="233"/>
        <v>0</v>
      </c>
      <c r="AW299" s="182">
        <f t="shared" si="234"/>
        <v>1</v>
      </c>
      <c r="AX299" s="182">
        <f t="shared" si="235"/>
        <v>1</v>
      </c>
      <c r="AY299" s="182">
        <f t="shared" si="236"/>
        <v>1</v>
      </c>
      <c r="AZ299" s="182">
        <f t="shared" si="237"/>
        <v>1</v>
      </c>
      <c r="BA299" s="182">
        <f t="shared" si="238"/>
        <v>1</v>
      </c>
      <c r="BB299" s="183">
        <f t="shared" si="251"/>
        <v>0</v>
      </c>
      <c r="BC299" s="184">
        <f t="shared" si="261"/>
        <v>11</v>
      </c>
      <c r="BD299" s="184">
        <f t="shared" si="262"/>
        <v>11</v>
      </c>
      <c r="BE299" s="185">
        <f t="shared" si="263"/>
        <v>1</v>
      </c>
      <c r="BF299" s="185">
        <f t="shared" si="239"/>
        <v>1</v>
      </c>
      <c r="BG299" s="186">
        <f t="shared" si="252"/>
        <v>1</v>
      </c>
      <c r="BH299" s="187">
        <f t="shared" si="264"/>
        <v>1</v>
      </c>
      <c r="BI299" s="187">
        <f t="shared" si="265"/>
        <v>1</v>
      </c>
      <c r="BJ299" s="187" t="str">
        <f t="shared" si="266"/>
        <v>Faible</v>
      </c>
      <c r="BK299" s="187">
        <f t="shared" si="267"/>
        <v>1</v>
      </c>
      <c r="BL299" s="187">
        <f t="shared" si="240"/>
        <v>1</v>
      </c>
      <c r="BM299" s="187">
        <f t="shared" si="241"/>
        <v>0.5</v>
      </c>
      <c r="BN299" s="187">
        <f t="shared" si="242"/>
        <v>1</v>
      </c>
      <c r="BO299" s="186">
        <f t="shared" si="253"/>
        <v>0.5</v>
      </c>
      <c r="BP299" s="188" t="str">
        <f t="shared" si="254"/>
        <v>RISQUE MINIME</v>
      </c>
      <c r="BQ299" s="182">
        <f t="shared" si="243"/>
        <v>0</v>
      </c>
      <c r="BR299" s="182">
        <f t="shared" si="244"/>
        <v>0</v>
      </c>
      <c r="BS299" s="182">
        <f t="shared" si="245"/>
        <v>0</v>
      </c>
      <c r="BT299" s="182">
        <f t="shared" si="246"/>
        <v>0</v>
      </c>
      <c r="BU299" s="182">
        <f t="shared" si="255"/>
        <v>0</v>
      </c>
      <c r="BV299" s="159" t="str">
        <f t="shared" si="259"/>
        <v>NON</v>
      </c>
      <c r="BW299" s="105"/>
      <c r="BX299" s="105"/>
      <c r="BY299" s="105"/>
      <c r="BZ299" s="105"/>
      <c r="CA299" s="105"/>
      <c r="CB299" s="105"/>
      <c r="CC299" s="105"/>
      <c r="CD299" s="105"/>
      <c r="CE299" s="105"/>
      <c r="CF299" s="105"/>
      <c r="CG299" s="105"/>
      <c r="CH299" s="105"/>
      <c r="CI299" s="105"/>
      <c r="CJ299" s="105"/>
      <c r="CK299" s="105"/>
      <c r="CL299" s="105"/>
      <c r="CM299" s="105"/>
      <c r="CN299" s="105"/>
      <c r="CO299" s="105"/>
      <c r="CP299" s="105"/>
      <c r="CQ299" s="105"/>
      <c r="CR299" s="105"/>
      <c r="CS299" s="105"/>
      <c r="CT299" s="105"/>
      <c r="CU299" s="105"/>
      <c r="CV299" s="105"/>
      <c r="CW299" s="105"/>
      <c r="CX299" s="105"/>
      <c r="CY299" s="105"/>
      <c r="CZ299" s="105"/>
      <c r="DA299" s="105"/>
      <c r="DB299" s="105"/>
      <c r="DC299" s="105"/>
      <c r="DD299" s="105"/>
      <c r="DE299" s="105"/>
      <c r="DF299" s="105"/>
      <c r="DG299" s="105"/>
      <c r="DH299" s="105"/>
      <c r="DI299" s="105"/>
      <c r="DJ299" s="105"/>
      <c r="DK299" s="105"/>
      <c r="DL299" s="105"/>
      <c r="DM299" s="105"/>
      <c r="DN299" s="105"/>
      <c r="DO299" s="105"/>
      <c r="DP299" s="105"/>
      <c r="DQ299" s="105"/>
      <c r="DR299" s="105"/>
      <c r="DS299" s="105"/>
      <c r="DT299" s="105"/>
      <c r="DU299" s="105"/>
      <c r="DV299" s="105"/>
      <c r="DW299" s="105"/>
      <c r="DX299" s="105"/>
      <c r="DY299" s="105"/>
      <c r="DZ299" s="105"/>
      <c r="EA299" s="105"/>
      <c r="EB299" s="105"/>
      <c r="EC299" s="105"/>
      <c r="ED299" s="105"/>
      <c r="EE299" s="105"/>
      <c r="EF299" s="105"/>
      <c r="EG299" s="105"/>
      <c r="EH299" s="105"/>
      <c r="EI299" s="105"/>
      <c r="EJ299" s="105"/>
      <c r="EK299" s="105"/>
      <c r="EL299" s="105"/>
      <c r="EM299" s="105"/>
      <c r="EN299" s="105"/>
      <c r="EO299" s="105"/>
      <c r="EP299" s="105"/>
      <c r="EQ299" s="105"/>
      <c r="ER299" s="105"/>
      <c r="ES299" s="105"/>
      <c r="ET299" s="105"/>
      <c r="EU299" s="105"/>
      <c r="EV299" s="105"/>
      <c r="EW299" s="105"/>
      <c r="EX299" s="105"/>
      <c r="EY299" s="105"/>
      <c r="EZ299" s="105"/>
      <c r="FA299" s="105"/>
      <c r="FB299" s="105"/>
      <c r="FC299" s="105"/>
      <c r="FD299" s="105"/>
      <c r="FE299" s="105"/>
      <c r="FF299" s="105"/>
      <c r="FG299" s="105"/>
      <c r="FH299" s="105"/>
      <c r="FI299" s="105"/>
      <c r="FJ299" s="105"/>
      <c r="FK299" s="105"/>
      <c r="FL299" s="105"/>
      <c r="FM299" s="105"/>
      <c r="FN299" s="105"/>
      <c r="FO299" s="105"/>
      <c r="FP299" s="105"/>
      <c r="FQ299" s="105"/>
      <c r="FR299" s="105"/>
      <c r="FS299" s="105"/>
      <c r="FT299" s="105"/>
      <c r="FU299" s="105"/>
      <c r="FV299" s="105"/>
      <c r="FW299" s="105"/>
      <c r="FX299" s="105"/>
      <c r="FY299" s="105"/>
      <c r="FZ299" s="105"/>
      <c r="GA299" s="105"/>
      <c r="GB299" s="105"/>
      <c r="GC299" s="105"/>
      <c r="GD299" s="105"/>
      <c r="GE299" s="105"/>
      <c r="GF299" s="105"/>
      <c r="GG299" s="105"/>
      <c r="GH299" s="105"/>
      <c r="GI299" s="105"/>
      <c r="GJ299" s="105"/>
      <c r="GK299" s="105"/>
      <c r="GL299" s="105"/>
      <c r="GM299" s="105"/>
      <c r="GN299" s="105"/>
      <c r="GO299" s="105"/>
      <c r="GP299" s="105"/>
      <c r="GQ299" s="105"/>
      <c r="GR299" s="105"/>
      <c r="GS299" s="105"/>
      <c r="GT299" s="105"/>
      <c r="GU299" s="105"/>
      <c r="GV299" s="105"/>
      <c r="GW299" s="105"/>
      <c r="GX299" s="105"/>
      <c r="GY299" s="105"/>
      <c r="GZ299" s="105"/>
      <c r="HA299" s="105"/>
      <c r="HB299" s="105"/>
      <c r="HC299" s="105"/>
      <c r="HD299" s="105"/>
      <c r="HE299" s="105"/>
      <c r="HF299" s="105"/>
      <c r="HG299" s="105"/>
      <c r="HH299" s="105"/>
      <c r="HI299" s="105"/>
      <c r="HJ299" s="105"/>
      <c r="HK299" s="105"/>
      <c r="HL299" s="105"/>
      <c r="HM299" s="105"/>
      <c r="HN299" s="105"/>
      <c r="HO299" s="105"/>
      <c r="HP299" s="105"/>
      <c r="HQ299" s="105"/>
      <c r="HR299" s="105"/>
      <c r="HS299" s="105"/>
      <c r="HT299" s="105"/>
      <c r="HU299" s="105"/>
      <c r="HV299" s="105"/>
      <c r="HW299" s="105"/>
      <c r="HX299" s="105"/>
      <c r="HY299" s="105"/>
      <c r="HZ299" s="105"/>
      <c r="IA299" s="105"/>
      <c r="IB299" s="105"/>
    </row>
    <row r="300" spans="1:236" s="116" customFormat="1" ht="26.55" customHeight="1" x14ac:dyDescent="0.25">
      <c r="A300" s="79">
        <v>294</v>
      </c>
      <c r="B300" s="113"/>
      <c r="C300" s="113"/>
      <c r="D300" s="114"/>
      <c r="E300" s="114"/>
      <c r="F300" s="115"/>
      <c r="G300" s="123" t="s">
        <v>77</v>
      </c>
      <c r="H300" s="123" t="s">
        <v>77</v>
      </c>
      <c r="I300" s="123" t="s">
        <v>77</v>
      </c>
      <c r="J300" s="123" t="s">
        <v>77</v>
      </c>
      <c r="K300" s="123" t="s">
        <v>9</v>
      </c>
      <c r="L300" s="116" t="s">
        <v>8</v>
      </c>
      <c r="M300" s="116" t="s">
        <v>8</v>
      </c>
      <c r="N300" s="116" t="s">
        <v>8</v>
      </c>
      <c r="O300" s="116" t="s">
        <v>8</v>
      </c>
      <c r="P300" s="131" t="s">
        <v>77</v>
      </c>
      <c r="Q300" s="124" t="s">
        <v>35</v>
      </c>
      <c r="R300" s="174">
        <v>0</v>
      </c>
      <c r="S300" s="175" t="s">
        <v>59</v>
      </c>
      <c r="T300" s="175" t="s">
        <v>271</v>
      </c>
      <c r="U300" s="176" t="str">
        <f t="shared" si="260"/>
        <v>&lt; 30 mn</v>
      </c>
      <c r="V300" s="177" t="s">
        <v>32</v>
      </c>
      <c r="W300" s="178" t="s">
        <v>112</v>
      </c>
      <c r="X300" s="179">
        <f t="shared" si="217"/>
        <v>0</v>
      </c>
      <c r="Y300" s="179">
        <f t="shared" si="218"/>
        <v>0</v>
      </c>
      <c r="Z300" s="179">
        <f t="shared" si="219"/>
        <v>0</v>
      </c>
      <c r="AA300" s="179">
        <f t="shared" si="220"/>
        <v>0</v>
      </c>
      <c r="AB300" s="179">
        <f t="shared" si="221"/>
        <v>0</v>
      </c>
      <c r="AC300" s="179">
        <f t="shared" si="222"/>
        <v>0</v>
      </c>
      <c r="AD300" s="179">
        <f t="shared" si="223"/>
        <v>0</v>
      </c>
      <c r="AE300" s="179">
        <f t="shared" si="224"/>
        <v>0</v>
      </c>
      <c r="AF300" s="179">
        <f t="shared" si="225"/>
        <v>0</v>
      </c>
      <c r="AG300" s="179">
        <f t="shared" si="226"/>
        <v>0</v>
      </c>
      <c r="AH300" s="179">
        <f t="shared" si="227"/>
        <v>0</v>
      </c>
      <c r="AI300" s="179">
        <f t="shared" si="228"/>
        <v>0</v>
      </c>
      <c r="AJ300" s="180">
        <f t="shared" si="247"/>
        <v>0</v>
      </c>
      <c r="AK300" s="180">
        <f t="shared" si="248"/>
        <v>0</v>
      </c>
      <c r="AL300" s="180" t="str">
        <f t="shared" si="249"/>
        <v>0</v>
      </c>
      <c r="AM300" s="180" t="str">
        <f t="shared" si="256"/>
        <v>0</v>
      </c>
      <c r="AN300" s="180" t="str">
        <f t="shared" si="257"/>
        <v>0</v>
      </c>
      <c r="AO300" s="181" t="str">
        <f t="shared" si="250"/>
        <v>NON</v>
      </c>
      <c r="AP300" s="181" t="str">
        <f t="shared" si="268"/>
        <v>NON</v>
      </c>
      <c r="AQ300" s="181" t="str">
        <f t="shared" si="258"/>
        <v>NON</v>
      </c>
      <c r="AR300" s="181" t="str">
        <f t="shared" si="229"/>
        <v>NON</v>
      </c>
      <c r="AS300" s="182">
        <f t="shared" si="230"/>
        <v>0</v>
      </c>
      <c r="AT300" s="182">
        <f t="shared" si="231"/>
        <v>0</v>
      </c>
      <c r="AU300" s="182">
        <f t="shared" si="232"/>
        <v>0</v>
      </c>
      <c r="AV300" s="182">
        <f t="shared" si="233"/>
        <v>0</v>
      </c>
      <c r="AW300" s="182">
        <f t="shared" si="234"/>
        <v>1</v>
      </c>
      <c r="AX300" s="182">
        <f t="shared" si="235"/>
        <v>1</v>
      </c>
      <c r="AY300" s="182">
        <f t="shared" si="236"/>
        <v>1</v>
      </c>
      <c r="AZ300" s="182">
        <f t="shared" si="237"/>
        <v>1</v>
      </c>
      <c r="BA300" s="182">
        <f t="shared" si="238"/>
        <v>1</v>
      </c>
      <c r="BB300" s="183">
        <f t="shared" si="251"/>
        <v>0</v>
      </c>
      <c r="BC300" s="184">
        <f t="shared" si="261"/>
        <v>11</v>
      </c>
      <c r="BD300" s="184">
        <f t="shared" si="262"/>
        <v>11</v>
      </c>
      <c r="BE300" s="185">
        <f t="shared" si="263"/>
        <v>1</v>
      </c>
      <c r="BF300" s="185">
        <f t="shared" si="239"/>
        <v>1</v>
      </c>
      <c r="BG300" s="186">
        <f t="shared" si="252"/>
        <v>1</v>
      </c>
      <c r="BH300" s="187">
        <f t="shared" si="264"/>
        <v>1</v>
      </c>
      <c r="BI300" s="187">
        <f t="shared" si="265"/>
        <v>1</v>
      </c>
      <c r="BJ300" s="187" t="str">
        <f t="shared" si="266"/>
        <v>Faible</v>
      </c>
      <c r="BK300" s="187">
        <f t="shared" si="267"/>
        <v>1</v>
      </c>
      <c r="BL300" s="187">
        <f t="shared" si="240"/>
        <v>1</v>
      </c>
      <c r="BM300" s="187">
        <f t="shared" si="241"/>
        <v>0.5</v>
      </c>
      <c r="BN300" s="187">
        <f t="shared" si="242"/>
        <v>1</v>
      </c>
      <c r="BO300" s="186">
        <f t="shared" si="253"/>
        <v>0.5</v>
      </c>
      <c r="BP300" s="188" t="str">
        <f t="shared" si="254"/>
        <v>RISQUE MINIME</v>
      </c>
      <c r="BQ300" s="182">
        <f t="shared" si="243"/>
        <v>0</v>
      </c>
      <c r="BR300" s="182">
        <f t="shared" si="244"/>
        <v>0</v>
      </c>
      <c r="BS300" s="182">
        <f t="shared" si="245"/>
        <v>0</v>
      </c>
      <c r="BT300" s="182">
        <f t="shared" si="246"/>
        <v>0</v>
      </c>
      <c r="BU300" s="182">
        <f t="shared" si="255"/>
        <v>0</v>
      </c>
      <c r="BV300" s="159" t="str">
        <f t="shared" si="259"/>
        <v>NON</v>
      </c>
      <c r="BW300" s="105"/>
      <c r="BX300" s="105"/>
      <c r="BY300" s="105"/>
      <c r="BZ300" s="105"/>
      <c r="CA300" s="105"/>
      <c r="CB300" s="105"/>
      <c r="CC300" s="105"/>
      <c r="CD300" s="105"/>
      <c r="CE300" s="105"/>
      <c r="CF300" s="105"/>
      <c r="CG300" s="105"/>
      <c r="CH300" s="105"/>
      <c r="CI300" s="105"/>
      <c r="CJ300" s="105"/>
      <c r="CK300" s="105"/>
      <c r="CL300" s="105"/>
      <c r="CM300" s="105"/>
      <c r="CN300" s="105"/>
      <c r="CO300" s="105"/>
      <c r="CP300" s="105"/>
      <c r="CQ300" s="105"/>
      <c r="CR300" s="105"/>
      <c r="CS300" s="105"/>
      <c r="CT300" s="105"/>
      <c r="CU300" s="105"/>
      <c r="CV300" s="105"/>
      <c r="CW300" s="105"/>
      <c r="CX300" s="105"/>
      <c r="CY300" s="105"/>
      <c r="CZ300" s="105"/>
      <c r="DA300" s="105"/>
      <c r="DB300" s="105"/>
      <c r="DC300" s="105"/>
      <c r="DD300" s="105"/>
      <c r="DE300" s="105"/>
      <c r="DF300" s="105"/>
      <c r="DG300" s="105"/>
      <c r="DH300" s="105"/>
      <c r="DI300" s="105"/>
      <c r="DJ300" s="105"/>
      <c r="DK300" s="105"/>
      <c r="DL300" s="105"/>
      <c r="DM300" s="105"/>
      <c r="DN300" s="105"/>
      <c r="DO300" s="105"/>
      <c r="DP300" s="105"/>
      <c r="DQ300" s="105"/>
      <c r="DR300" s="105"/>
      <c r="DS300" s="105"/>
      <c r="DT300" s="105"/>
      <c r="DU300" s="105"/>
      <c r="DV300" s="105"/>
      <c r="DW300" s="105"/>
      <c r="DX300" s="105"/>
      <c r="DY300" s="105"/>
      <c r="DZ300" s="105"/>
      <c r="EA300" s="105"/>
      <c r="EB300" s="105"/>
      <c r="EC300" s="105"/>
      <c r="ED300" s="105"/>
      <c r="EE300" s="105"/>
      <c r="EF300" s="105"/>
      <c r="EG300" s="105"/>
      <c r="EH300" s="105"/>
      <c r="EI300" s="105"/>
      <c r="EJ300" s="105"/>
      <c r="EK300" s="105"/>
      <c r="EL300" s="105"/>
      <c r="EM300" s="105"/>
      <c r="EN300" s="105"/>
      <c r="EO300" s="105"/>
      <c r="EP300" s="105"/>
      <c r="EQ300" s="105"/>
      <c r="ER300" s="105"/>
      <c r="ES300" s="105"/>
      <c r="ET300" s="105"/>
      <c r="EU300" s="105"/>
      <c r="EV300" s="105"/>
      <c r="EW300" s="105"/>
      <c r="EX300" s="105"/>
      <c r="EY300" s="105"/>
      <c r="EZ300" s="105"/>
      <c r="FA300" s="105"/>
      <c r="FB300" s="105"/>
      <c r="FC300" s="105"/>
      <c r="FD300" s="105"/>
      <c r="FE300" s="105"/>
      <c r="FF300" s="105"/>
      <c r="FG300" s="105"/>
      <c r="FH300" s="105"/>
      <c r="FI300" s="105"/>
      <c r="FJ300" s="105"/>
      <c r="FK300" s="105"/>
      <c r="FL300" s="105"/>
      <c r="FM300" s="105"/>
      <c r="FN300" s="105"/>
      <c r="FO300" s="105"/>
      <c r="FP300" s="105"/>
      <c r="FQ300" s="105"/>
      <c r="FR300" s="105"/>
      <c r="FS300" s="105"/>
      <c r="FT300" s="105"/>
      <c r="FU300" s="105"/>
      <c r="FV300" s="105"/>
      <c r="FW300" s="105"/>
      <c r="FX300" s="105"/>
      <c r="FY300" s="105"/>
      <c r="FZ300" s="105"/>
      <c r="GA300" s="105"/>
      <c r="GB300" s="105"/>
      <c r="GC300" s="105"/>
      <c r="GD300" s="105"/>
      <c r="GE300" s="105"/>
      <c r="GF300" s="105"/>
      <c r="GG300" s="105"/>
      <c r="GH300" s="105"/>
      <c r="GI300" s="105"/>
      <c r="GJ300" s="105"/>
      <c r="GK300" s="105"/>
      <c r="GL300" s="105"/>
      <c r="GM300" s="105"/>
      <c r="GN300" s="105"/>
      <c r="GO300" s="105"/>
      <c r="GP300" s="105"/>
      <c r="GQ300" s="105"/>
      <c r="GR300" s="105"/>
      <c r="GS300" s="105"/>
      <c r="GT300" s="105"/>
      <c r="GU300" s="105"/>
      <c r="GV300" s="105"/>
      <c r="GW300" s="105"/>
      <c r="GX300" s="105"/>
      <c r="GY300" s="105"/>
      <c r="GZ300" s="105"/>
      <c r="HA300" s="105"/>
      <c r="HB300" s="105"/>
      <c r="HC300" s="105"/>
      <c r="HD300" s="105"/>
      <c r="HE300" s="105"/>
      <c r="HF300" s="105"/>
      <c r="HG300" s="105"/>
      <c r="HH300" s="105"/>
      <c r="HI300" s="105"/>
      <c r="HJ300" s="105"/>
      <c r="HK300" s="105"/>
      <c r="HL300" s="105"/>
      <c r="HM300" s="105"/>
      <c r="HN300" s="105"/>
      <c r="HO300" s="105"/>
      <c r="HP300" s="105"/>
      <c r="HQ300" s="105"/>
      <c r="HR300" s="105"/>
      <c r="HS300" s="105"/>
      <c r="HT300" s="105"/>
      <c r="HU300" s="105"/>
      <c r="HV300" s="105"/>
      <c r="HW300" s="105"/>
      <c r="HX300" s="105"/>
      <c r="HY300" s="105"/>
      <c r="HZ300" s="105"/>
      <c r="IA300" s="105"/>
      <c r="IB300" s="105"/>
    </row>
    <row r="301" spans="1:236" s="116" customFormat="1" ht="26.55" customHeight="1" x14ac:dyDescent="0.25">
      <c r="A301" s="79">
        <v>295</v>
      </c>
      <c r="B301" s="113"/>
      <c r="C301" s="113"/>
      <c r="D301" s="114"/>
      <c r="E301" s="114"/>
      <c r="F301" s="115"/>
      <c r="G301" s="123" t="s">
        <v>77</v>
      </c>
      <c r="H301" s="123" t="s">
        <v>77</v>
      </c>
      <c r="I301" s="123" t="s">
        <v>77</v>
      </c>
      <c r="J301" s="123" t="s">
        <v>77</v>
      </c>
      <c r="K301" s="123" t="s">
        <v>9</v>
      </c>
      <c r="L301" s="116" t="s">
        <v>8</v>
      </c>
      <c r="M301" s="116" t="s">
        <v>8</v>
      </c>
      <c r="N301" s="116" t="s">
        <v>8</v>
      </c>
      <c r="O301" s="116" t="s">
        <v>8</v>
      </c>
      <c r="P301" s="131" t="s">
        <v>77</v>
      </c>
      <c r="Q301" s="124" t="s">
        <v>35</v>
      </c>
      <c r="R301" s="174">
        <v>0</v>
      </c>
      <c r="S301" s="175" t="s">
        <v>59</v>
      </c>
      <c r="T301" s="175" t="s">
        <v>271</v>
      </c>
      <c r="U301" s="176" t="str">
        <f t="shared" si="260"/>
        <v>&lt; 30 mn</v>
      </c>
      <c r="V301" s="177" t="s">
        <v>32</v>
      </c>
      <c r="W301" s="178" t="s">
        <v>112</v>
      </c>
      <c r="X301" s="179">
        <f t="shared" si="217"/>
        <v>0</v>
      </c>
      <c r="Y301" s="179">
        <f t="shared" si="218"/>
        <v>0</v>
      </c>
      <c r="Z301" s="179">
        <f t="shared" si="219"/>
        <v>0</v>
      </c>
      <c r="AA301" s="179">
        <f t="shared" si="220"/>
        <v>0</v>
      </c>
      <c r="AB301" s="179">
        <f t="shared" si="221"/>
        <v>0</v>
      </c>
      <c r="AC301" s="179">
        <f t="shared" si="222"/>
        <v>0</v>
      </c>
      <c r="AD301" s="179">
        <f t="shared" si="223"/>
        <v>0</v>
      </c>
      <c r="AE301" s="179">
        <f t="shared" si="224"/>
        <v>0</v>
      </c>
      <c r="AF301" s="179">
        <f t="shared" si="225"/>
        <v>0</v>
      </c>
      <c r="AG301" s="179">
        <f t="shared" si="226"/>
        <v>0</v>
      </c>
      <c r="AH301" s="179">
        <f t="shared" si="227"/>
        <v>0</v>
      </c>
      <c r="AI301" s="179">
        <f t="shared" si="228"/>
        <v>0</v>
      </c>
      <c r="AJ301" s="180">
        <f t="shared" si="247"/>
        <v>0</v>
      </c>
      <c r="AK301" s="180">
        <f t="shared" si="248"/>
        <v>0</v>
      </c>
      <c r="AL301" s="180" t="str">
        <f t="shared" si="249"/>
        <v>0</v>
      </c>
      <c r="AM301" s="180" t="str">
        <f t="shared" si="256"/>
        <v>0</v>
      </c>
      <c r="AN301" s="180" t="str">
        <f t="shared" si="257"/>
        <v>0</v>
      </c>
      <c r="AO301" s="181" t="str">
        <f t="shared" si="250"/>
        <v>NON</v>
      </c>
      <c r="AP301" s="181" t="str">
        <f t="shared" si="268"/>
        <v>NON</v>
      </c>
      <c r="AQ301" s="181" t="str">
        <f t="shared" si="258"/>
        <v>NON</v>
      </c>
      <c r="AR301" s="181" t="str">
        <f t="shared" si="229"/>
        <v>NON</v>
      </c>
      <c r="AS301" s="182">
        <f t="shared" si="230"/>
        <v>0</v>
      </c>
      <c r="AT301" s="182">
        <f t="shared" si="231"/>
        <v>0</v>
      </c>
      <c r="AU301" s="182">
        <f t="shared" si="232"/>
        <v>0</v>
      </c>
      <c r="AV301" s="182">
        <f t="shared" si="233"/>
        <v>0</v>
      </c>
      <c r="AW301" s="182">
        <f t="shared" si="234"/>
        <v>1</v>
      </c>
      <c r="AX301" s="182">
        <f t="shared" si="235"/>
        <v>1</v>
      </c>
      <c r="AY301" s="182">
        <f t="shared" si="236"/>
        <v>1</v>
      </c>
      <c r="AZ301" s="182">
        <f t="shared" si="237"/>
        <v>1</v>
      </c>
      <c r="BA301" s="182">
        <f t="shared" si="238"/>
        <v>1</v>
      </c>
      <c r="BB301" s="183">
        <f t="shared" si="251"/>
        <v>0</v>
      </c>
      <c r="BC301" s="184">
        <f t="shared" si="261"/>
        <v>11</v>
      </c>
      <c r="BD301" s="184">
        <f t="shared" si="262"/>
        <v>11</v>
      </c>
      <c r="BE301" s="185">
        <f t="shared" si="263"/>
        <v>1</v>
      </c>
      <c r="BF301" s="185">
        <f t="shared" si="239"/>
        <v>1</v>
      </c>
      <c r="BG301" s="186">
        <f t="shared" si="252"/>
        <v>1</v>
      </c>
      <c r="BH301" s="187">
        <f t="shared" si="264"/>
        <v>1</v>
      </c>
      <c r="BI301" s="187">
        <f t="shared" si="265"/>
        <v>1</v>
      </c>
      <c r="BJ301" s="187" t="str">
        <f t="shared" si="266"/>
        <v>Faible</v>
      </c>
      <c r="BK301" s="187">
        <f t="shared" si="267"/>
        <v>1</v>
      </c>
      <c r="BL301" s="187">
        <f t="shared" si="240"/>
        <v>1</v>
      </c>
      <c r="BM301" s="187">
        <f t="shared" si="241"/>
        <v>0.5</v>
      </c>
      <c r="BN301" s="187">
        <f t="shared" si="242"/>
        <v>1</v>
      </c>
      <c r="BO301" s="186">
        <f t="shared" si="253"/>
        <v>0.5</v>
      </c>
      <c r="BP301" s="188" t="str">
        <f t="shared" si="254"/>
        <v>RISQUE MINIME</v>
      </c>
      <c r="BQ301" s="182">
        <f t="shared" si="243"/>
        <v>0</v>
      </c>
      <c r="BR301" s="182">
        <f t="shared" si="244"/>
        <v>0</v>
      </c>
      <c r="BS301" s="182">
        <f t="shared" si="245"/>
        <v>0</v>
      </c>
      <c r="BT301" s="182">
        <f t="shared" si="246"/>
        <v>0</v>
      </c>
      <c r="BU301" s="182">
        <f t="shared" si="255"/>
        <v>0</v>
      </c>
      <c r="BV301" s="159" t="str">
        <f t="shared" si="259"/>
        <v>NON</v>
      </c>
      <c r="BW301" s="105"/>
      <c r="BX301" s="105"/>
      <c r="BY301" s="105"/>
      <c r="BZ301" s="105"/>
      <c r="CA301" s="105"/>
      <c r="CB301" s="105"/>
      <c r="CC301" s="105"/>
      <c r="CD301" s="105"/>
      <c r="CE301" s="105"/>
      <c r="CF301" s="105"/>
      <c r="CG301" s="105"/>
      <c r="CH301" s="105"/>
      <c r="CI301" s="105"/>
      <c r="CJ301" s="105"/>
      <c r="CK301" s="105"/>
      <c r="CL301" s="105"/>
      <c r="CM301" s="105"/>
      <c r="CN301" s="105"/>
      <c r="CO301" s="105"/>
      <c r="CP301" s="105"/>
      <c r="CQ301" s="105"/>
      <c r="CR301" s="105"/>
      <c r="CS301" s="105"/>
      <c r="CT301" s="105"/>
      <c r="CU301" s="105"/>
      <c r="CV301" s="105"/>
      <c r="CW301" s="105"/>
      <c r="CX301" s="105"/>
      <c r="CY301" s="105"/>
      <c r="CZ301" s="105"/>
      <c r="DA301" s="105"/>
      <c r="DB301" s="105"/>
      <c r="DC301" s="105"/>
      <c r="DD301" s="105"/>
      <c r="DE301" s="105"/>
      <c r="DF301" s="105"/>
      <c r="DG301" s="105"/>
      <c r="DH301" s="105"/>
      <c r="DI301" s="105"/>
      <c r="DJ301" s="105"/>
      <c r="DK301" s="105"/>
      <c r="DL301" s="105"/>
      <c r="DM301" s="105"/>
      <c r="DN301" s="105"/>
      <c r="DO301" s="105"/>
      <c r="DP301" s="105"/>
      <c r="DQ301" s="105"/>
      <c r="DR301" s="105"/>
      <c r="DS301" s="105"/>
      <c r="DT301" s="105"/>
      <c r="DU301" s="105"/>
      <c r="DV301" s="105"/>
      <c r="DW301" s="105"/>
      <c r="DX301" s="105"/>
      <c r="DY301" s="105"/>
      <c r="DZ301" s="105"/>
      <c r="EA301" s="105"/>
      <c r="EB301" s="105"/>
      <c r="EC301" s="105"/>
      <c r="ED301" s="105"/>
      <c r="EE301" s="105"/>
      <c r="EF301" s="105"/>
      <c r="EG301" s="105"/>
      <c r="EH301" s="105"/>
      <c r="EI301" s="105"/>
      <c r="EJ301" s="105"/>
      <c r="EK301" s="105"/>
      <c r="EL301" s="105"/>
      <c r="EM301" s="105"/>
      <c r="EN301" s="105"/>
      <c r="EO301" s="105"/>
      <c r="EP301" s="105"/>
      <c r="EQ301" s="105"/>
      <c r="ER301" s="105"/>
      <c r="ES301" s="105"/>
      <c r="ET301" s="105"/>
      <c r="EU301" s="105"/>
      <c r="EV301" s="105"/>
      <c r="EW301" s="105"/>
      <c r="EX301" s="105"/>
      <c r="EY301" s="105"/>
      <c r="EZ301" s="105"/>
      <c r="FA301" s="105"/>
      <c r="FB301" s="105"/>
      <c r="FC301" s="105"/>
      <c r="FD301" s="105"/>
      <c r="FE301" s="105"/>
      <c r="FF301" s="105"/>
      <c r="FG301" s="105"/>
      <c r="FH301" s="105"/>
      <c r="FI301" s="105"/>
      <c r="FJ301" s="105"/>
      <c r="FK301" s="105"/>
      <c r="FL301" s="105"/>
      <c r="FM301" s="105"/>
      <c r="FN301" s="105"/>
      <c r="FO301" s="105"/>
      <c r="FP301" s="105"/>
      <c r="FQ301" s="105"/>
      <c r="FR301" s="105"/>
      <c r="FS301" s="105"/>
      <c r="FT301" s="105"/>
      <c r="FU301" s="105"/>
      <c r="FV301" s="105"/>
      <c r="FW301" s="105"/>
      <c r="FX301" s="105"/>
      <c r="FY301" s="105"/>
      <c r="FZ301" s="105"/>
      <c r="GA301" s="105"/>
      <c r="GB301" s="105"/>
      <c r="GC301" s="105"/>
      <c r="GD301" s="105"/>
      <c r="GE301" s="105"/>
      <c r="GF301" s="105"/>
      <c r="GG301" s="105"/>
      <c r="GH301" s="105"/>
      <c r="GI301" s="105"/>
      <c r="GJ301" s="105"/>
      <c r="GK301" s="105"/>
      <c r="GL301" s="105"/>
      <c r="GM301" s="105"/>
      <c r="GN301" s="105"/>
      <c r="GO301" s="105"/>
      <c r="GP301" s="105"/>
      <c r="GQ301" s="105"/>
      <c r="GR301" s="105"/>
      <c r="GS301" s="105"/>
      <c r="GT301" s="105"/>
      <c r="GU301" s="105"/>
      <c r="GV301" s="105"/>
      <c r="GW301" s="105"/>
      <c r="GX301" s="105"/>
      <c r="GY301" s="105"/>
      <c r="GZ301" s="105"/>
      <c r="HA301" s="105"/>
      <c r="HB301" s="105"/>
      <c r="HC301" s="105"/>
      <c r="HD301" s="105"/>
      <c r="HE301" s="105"/>
      <c r="HF301" s="105"/>
      <c r="HG301" s="105"/>
      <c r="HH301" s="105"/>
      <c r="HI301" s="105"/>
      <c r="HJ301" s="105"/>
      <c r="HK301" s="105"/>
      <c r="HL301" s="105"/>
      <c r="HM301" s="105"/>
      <c r="HN301" s="105"/>
      <c r="HO301" s="105"/>
      <c r="HP301" s="105"/>
      <c r="HQ301" s="105"/>
      <c r="HR301" s="105"/>
      <c r="HS301" s="105"/>
      <c r="HT301" s="105"/>
      <c r="HU301" s="105"/>
      <c r="HV301" s="105"/>
      <c r="HW301" s="105"/>
      <c r="HX301" s="105"/>
      <c r="HY301" s="105"/>
      <c r="HZ301" s="105"/>
      <c r="IA301" s="105"/>
      <c r="IB301" s="105"/>
    </row>
    <row r="302" spans="1:236" s="116" customFormat="1" ht="26.55" customHeight="1" x14ac:dyDescent="0.25">
      <c r="A302" s="79">
        <v>296</v>
      </c>
      <c r="B302" s="113"/>
      <c r="C302" s="113"/>
      <c r="D302" s="114"/>
      <c r="E302" s="114"/>
      <c r="F302" s="115"/>
      <c r="G302" s="123" t="s">
        <v>77</v>
      </c>
      <c r="H302" s="123" t="s">
        <v>77</v>
      </c>
      <c r="I302" s="123" t="s">
        <v>77</v>
      </c>
      <c r="J302" s="123" t="s">
        <v>77</v>
      </c>
      <c r="K302" s="123" t="s">
        <v>9</v>
      </c>
      <c r="L302" s="116" t="s">
        <v>8</v>
      </c>
      <c r="M302" s="116" t="s">
        <v>8</v>
      </c>
      <c r="N302" s="116" t="s">
        <v>8</v>
      </c>
      <c r="O302" s="116" t="s">
        <v>8</v>
      </c>
      <c r="P302" s="131" t="s">
        <v>77</v>
      </c>
      <c r="Q302" s="124" t="s">
        <v>35</v>
      </c>
      <c r="R302" s="174">
        <v>0</v>
      </c>
      <c r="S302" s="175" t="s">
        <v>59</v>
      </c>
      <c r="T302" s="175" t="s">
        <v>271</v>
      </c>
      <c r="U302" s="176" t="str">
        <f t="shared" si="260"/>
        <v>&lt; 30 mn</v>
      </c>
      <c r="V302" s="177" t="s">
        <v>32</v>
      </c>
      <c r="W302" s="178" t="s">
        <v>112</v>
      </c>
      <c r="X302" s="179">
        <f t="shared" si="217"/>
        <v>0</v>
      </c>
      <c r="Y302" s="179">
        <f t="shared" si="218"/>
        <v>0</v>
      </c>
      <c r="Z302" s="179">
        <f t="shared" si="219"/>
        <v>0</v>
      </c>
      <c r="AA302" s="179">
        <f t="shared" si="220"/>
        <v>0</v>
      </c>
      <c r="AB302" s="179">
        <f t="shared" si="221"/>
        <v>0</v>
      </c>
      <c r="AC302" s="179">
        <f t="shared" si="222"/>
        <v>0</v>
      </c>
      <c r="AD302" s="179">
        <f t="shared" si="223"/>
        <v>0</v>
      </c>
      <c r="AE302" s="179">
        <f t="shared" si="224"/>
        <v>0</v>
      </c>
      <c r="AF302" s="179">
        <f t="shared" si="225"/>
        <v>0</v>
      </c>
      <c r="AG302" s="179">
        <f t="shared" si="226"/>
        <v>0</v>
      </c>
      <c r="AH302" s="179">
        <f t="shared" si="227"/>
        <v>0</v>
      </c>
      <c r="AI302" s="179">
        <f t="shared" si="228"/>
        <v>0</v>
      </c>
      <c r="AJ302" s="180">
        <f t="shared" si="247"/>
        <v>0</v>
      </c>
      <c r="AK302" s="180">
        <f t="shared" si="248"/>
        <v>0</v>
      </c>
      <c r="AL302" s="180" t="str">
        <f t="shared" si="249"/>
        <v>0</v>
      </c>
      <c r="AM302" s="180" t="str">
        <f t="shared" si="256"/>
        <v>0</v>
      </c>
      <c r="AN302" s="180" t="str">
        <f t="shared" si="257"/>
        <v>0</v>
      </c>
      <c r="AO302" s="181" t="str">
        <f t="shared" si="250"/>
        <v>NON</v>
      </c>
      <c r="AP302" s="181" t="str">
        <f t="shared" si="268"/>
        <v>NON</v>
      </c>
      <c r="AQ302" s="181" t="str">
        <f t="shared" si="258"/>
        <v>NON</v>
      </c>
      <c r="AR302" s="181" t="str">
        <f t="shared" si="229"/>
        <v>NON</v>
      </c>
      <c r="AS302" s="182">
        <f t="shared" si="230"/>
        <v>0</v>
      </c>
      <c r="AT302" s="182">
        <f t="shared" si="231"/>
        <v>0</v>
      </c>
      <c r="AU302" s="182">
        <f t="shared" si="232"/>
        <v>0</v>
      </c>
      <c r="AV302" s="182">
        <f t="shared" si="233"/>
        <v>0</v>
      </c>
      <c r="AW302" s="182">
        <f t="shared" si="234"/>
        <v>1</v>
      </c>
      <c r="AX302" s="182">
        <f t="shared" si="235"/>
        <v>1</v>
      </c>
      <c r="AY302" s="182">
        <f t="shared" si="236"/>
        <v>1</v>
      </c>
      <c r="AZ302" s="182">
        <f t="shared" si="237"/>
        <v>1</v>
      </c>
      <c r="BA302" s="182">
        <f t="shared" si="238"/>
        <v>1</v>
      </c>
      <c r="BB302" s="183">
        <f t="shared" si="251"/>
        <v>0</v>
      </c>
      <c r="BC302" s="184">
        <f t="shared" si="261"/>
        <v>11</v>
      </c>
      <c r="BD302" s="184">
        <f t="shared" si="262"/>
        <v>11</v>
      </c>
      <c r="BE302" s="185">
        <f t="shared" si="263"/>
        <v>1</v>
      </c>
      <c r="BF302" s="185">
        <f t="shared" si="239"/>
        <v>1</v>
      </c>
      <c r="BG302" s="186">
        <f t="shared" si="252"/>
        <v>1</v>
      </c>
      <c r="BH302" s="187">
        <f t="shared" si="264"/>
        <v>1</v>
      </c>
      <c r="BI302" s="187">
        <f t="shared" si="265"/>
        <v>1</v>
      </c>
      <c r="BJ302" s="187" t="str">
        <f t="shared" si="266"/>
        <v>Faible</v>
      </c>
      <c r="BK302" s="187">
        <f t="shared" si="267"/>
        <v>1</v>
      </c>
      <c r="BL302" s="187">
        <f t="shared" si="240"/>
        <v>1</v>
      </c>
      <c r="BM302" s="187">
        <f t="shared" si="241"/>
        <v>0.5</v>
      </c>
      <c r="BN302" s="187">
        <f t="shared" si="242"/>
        <v>1</v>
      </c>
      <c r="BO302" s="186">
        <f t="shared" si="253"/>
        <v>0.5</v>
      </c>
      <c r="BP302" s="188" t="str">
        <f t="shared" si="254"/>
        <v>RISQUE MINIME</v>
      </c>
      <c r="BQ302" s="182">
        <f t="shared" si="243"/>
        <v>0</v>
      </c>
      <c r="BR302" s="182">
        <f t="shared" si="244"/>
        <v>0</v>
      </c>
      <c r="BS302" s="182">
        <f t="shared" si="245"/>
        <v>0</v>
      </c>
      <c r="BT302" s="182">
        <f t="shared" si="246"/>
        <v>0</v>
      </c>
      <c r="BU302" s="182">
        <f t="shared" si="255"/>
        <v>0</v>
      </c>
      <c r="BV302" s="159" t="str">
        <f t="shared" si="259"/>
        <v>NON</v>
      </c>
      <c r="BW302" s="105"/>
      <c r="BX302" s="105"/>
      <c r="BY302" s="105"/>
      <c r="BZ302" s="105"/>
      <c r="CA302" s="105"/>
      <c r="CB302" s="105"/>
      <c r="CC302" s="105"/>
      <c r="CD302" s="105"/>
      <c r="CE302" s="105"/>
      <c r="CF302" s="105"/>
      <c r="CG302" s="105"/>
      <c r="CH302" s="105"/>
      <c r="CI302" s="105"/>
      <c r="CJ302" s="105"/>
      <c r="CK302" s="105"/>
      <c r="CL302" s="105"/>
      <c r="CM302" s="105"/>
      <c r="CN302" s="105"/>
      <c r="CO302" s="105"/>
      <c r="CP302" s="105"/>
      <c r="CQ302" s="105"/>
      <c r="CR302" s="105"/>
      <c r="CS302" s="105"/>
      <c r="CT302" s="105"/>
      <c r="CU302" s="105"/>
      <c r="CV302" s="105"/>
      <c r="CW302" s="105"/>
      <c r="CX302" s="105"/>
      <c r="CY302" s="105"/>
      <c r="CZ302" s="105"/>
      <c r="DA302" s="105"/>
      <c r="DB302" s="105"/>
      <c r="DC302" s="105"/>
      <c r="DD302" s="105"/>
      <c r="DE302" s="105"/>
      <c r="DF302" s="105"/>
      <c r="DG302" s="105"/>
      <c r="DH302" s="105"/>
      <c r="DI302" s="105"/>
      <c r="DJ302" s="105"/>
      <c r="DK302" s="105"/>
      <c r="DL302" s="105"/>
      <c r="DM302" s="105"/>
      <c r="DN302" s="105"/>
      <c r="DO302" s="105"/>
      <c r="DP302" s="105"/>
      <c r="DQ302" s="105"/>
      <c r="DR302" s="105"/>
      <c r="DS302" s="105"/>
      <c r="DT302" s="105"/>
      <c r="DU302" s="105"/>
      <c r="DV302" s="105"/>
      <c r="DW302" s="105"/>
      <c r="DX302" s="105"/>
      <c r="DY302" s="105"/>
      <c r="DZ302" s="105"/>
      <c r="EA302" s="105"/>
      <c r="EB302" s="105"/>
      <c r="EC302" s="105"/>
      <c r="ED302" s="105"/>
      <c r="EE302" s="105"/>
      <c r="EF302" s="105"/>
      <c r="EG302" s="105"/>
      <c r="EH302" s="105"/>
      <c r="EI302" s="105"/>
      <c r="EJ302" s="105"/>
      <c r="EK302" s="105"/>
      <c r="EL302" s="105"/>
      <c r="EM302" s="105"/>
      <c r="EN302" s="105"/>
      <c r="EO302" s="105"/>
      <c r="EP302" s="105"/>
      <c r="EQ302" s="105"/>
      <c r="ER302" s="105"/>
      <c r="ES302" s="105"/>
      <c r="ET302" s="105"/>
      <c r="EU302" s="105"/>
      <c r="EV302" s="105"/>
      <c r="EW302" s="105"/>
      <c r="EX302" s="105"/>
      <c r="EY302" s="105"/>
      <c r="EZ302" s="105"/>
      <c r="FA302" s="105"/>
      <c r="FB302" s="105"/>
      <c r="FC302" s="105"/>
      <c r="FD302" s="105"/>
      <c r="FE302" s="105"/>
      <c r="FF302" s="105"/>
      <c r="FG302" s="105"/>
      <c r="FH302" s="105"/>
      <c r="FI302" s="105"/>
      <c r="FJ302" s="105"/>
      <c r="FK302" s="105"/>
      <c r="FL302" s="105"/>
      <c r="FM302" s="105"/>
      <c r="FN302" s="105"/>
      <c r="FO302" s="105"/>
      <c r="FP302" s="105"/>
      <c r="FQ302" s="105"/>
      <c r="FR302" s="105"/>
      <c r="FS302" s="105"/>
      <c r="FT302" s="105"/>
      <c r="FU302" s="105"/>
      <c r="FV302" s="105"/>
      <c r="FW302" s="105"/>
      <c r="FX302" s="105"/>
      <c r="FY302" s="105"/>
      <c r="FZ302" s="105"/>
      <c r="GA302" s="105"/>
      <c r="GB302" s="105"/>
      <c r="GC302" s="105"/>
      <c r="GD302" s="105"/>
      <c r="GE302" s="105"/>
      <c r="GF302" s="105"/>
      <c r="GG302" s="105"/>
      <c r="GH302" s="105"/>
      <c r="GI302" s="105"/>
      <c r="GJ302" s="105"/>
      <c r="GK302" s="105"/>
      <c r="GL302" s="105"/>
      <c r="GM302" s="105"/>
      <c r="GN302" s="105"/>
      <c r="GO302" s="105"/>
      <c r="GP302" s="105"/>
      <c r="GQ302" s="105"/>
      <c r="GR302" s="105"/>
      <c r="GS302" s="105"/>
      <c r="GT302" s="105"/>
      <c r="GU302" s="105"/>
      <c r="GV302" s="105"/>
      <c r="GW302" s="105"/>
      <c r="GX302" s="105"/>
      <c r="GY302" s="105"/>
      <c r="GZ302" s="105"/>
      <c r="HA302" s="105"/>
      <c r="HB302" s="105"/>
      <c r="HC302" s="105"/>
      <c r="HD302" s="105"/>
      <c r="HE302" s="105"/>
      <c r="HF302" s="105"/>
      <c r="HG302" s="105"/>
      <c r="HH302" s="105"/>
      <c r="HI302" s="105"/>
      <c r="HJ302" s="105"/>
      <c r="HK302" s="105"/>
      <c r="HL302" s="105"/>
      <c r="HM302" s="105"/>
      <c r="HN302" s="105"/>
      <c r="HO302" s="105"/>
      <c r="HP302" s="105"/>
      <c r="HQ302" s="105"/>
      <c r="HR302" s="105"/>
      <c r="HS302" s="105"/>
      <c r="HT302" s="105"/>
      <c r="HU302" s="105"/>
      <c r="HV302" s="105"/>
      <c r="HW302" s="105"/>
      <c r="HX302" s="105"/>
      <c r="HY302" s="105"/>
      <c r="HZ302" s="105"/>
      <c r="IA302" s="105"/>
      <c r="IB302" s="105"/>
    </row>
    <row r="303" spans="1:236" s="116" customFormat="1" ht="26.55" customHeight="1" x14ac:dyDescent="0.25">
      <c r="A303" s="79">
        <v>297</v>
      </c>
      <c r="B303" s="113"/>
      <c r="C303" s="113"/>
      <c r="D303" s="114"/>
      <c r="E303" s="114"/>
      <c r="F303" s="115"/>
      <c r="G303" s="123" t="s">
        <v>77</v>
      </c>
      <c r="H303" s="123" t="s">
        <v>77</v>
      </c>
      <c r="I303" s="123" t="s">
        <v>77</v>
      </c>
      <c r="J303" s="123" t="s">
        <v>77</v>
      </c>
      <c r="K303" s="123" t="s">
        <v>9</v>
      </c>
      <c r="L303" s="116" t="s">
        <v>8</v>
      </c>
      <c r="M303" s="116" t="s">
        <v>8</v>
      </c>
      <c r="N303" s="116" t="s">
        <v>8</v>
      </c>
      <c r="O303" s="116" t="s">
        <v>8</v>
      </c>
      <c r="P303" s="131" t="s">
        <v>77</v>
      </c>
      <c r="Q303" s="124" t="s">
        <v>35</v>
      </c>
      <c r="R303" s="174">
        <v>0</v>
      </c>
      <c r="S303" s="175" t="s">
        <v>59</v>
      </c>
      <c r="T303" s="175" t="s">
        <v>271</v>
      </c>
      <c r="U303" s="176" t="str">
        <f t="shared" si="260"/>
        <v>&lt; 30 mn</v>
      </c>
      <c r="V303" s="177" t="s">
        <v>32</v>
      </c>
      <c r="W303" s="178" t="s">
        <v>112</v>
      </c>
      <c r="X303" s="179">
        <f t="shared" si="217"/>
        <v>0</v>
      </c>
      <c r="Y303" s="179">
        <f t="shared" si="218"/>
        <v>0</v>
      </c>
      <c r="Z303" s="179">
        <f t="shared" si="219"/>
        <v>0</v>
      </c>
      <c r="AA303" s="179">
        <f t="shared" si="220"/>
        <v>0</v>
      </c>
      <c r="AB303" s="179">
        <f t="shared" si="221"/>
        <v>0</v>
      </c>
      <c r="AC303" s="179">
        <f t="shared" si="222"/>
        <v>0</v>
      </c>
      <c r="AD303" s="179">
        <f t="shared" si="223"/>
        <v>0</v>
      </c>
      <c r="AE303" s="179">
        <f t="shared" si="224"/>
        <v>0</v>
      </c>
      <c r="AF303" s="179">
        <f t="shared" si="225"/>
        <v>0</v>
      </c>
      <c r="AG303" s="179">
        <f t="shared" si="226"/>
        <v>0</v>
      </c>
      <c r="AH303" s="179">
        <f t="shared" si="227"/>
        <v>0</v>
      </c>
      <c r="AI303" s="179">
        <f t="shared" si="228"/>
        <v>0</v>
      </c>
      <c r="AJ303" s="180">
        <f t="shared" si="247"/>
        <v>0</v>
      </c>
      <c r="AK303" s="180">
        <f t="shared" si="248"/>
        <v>0</v>
      </c>
      <c r="AL303" s="180" t="str">
        <f t="shared" si="249"/>
        <v>0</v>
      </c>
      <c r="AM303" s="180" t="str">
        <f t="shared" si="256"/>
        <v>0</v>
      </c>
      <c r="AN303" s="180" t="str">
        <f t="shared" si="257"/>
        <v>0</v>
      </c>
      <c r="AO303" s="181" t="str">
        <f t="shared" si="250"/>
        <v>NON</v>
      </c>
      <c r="AP303" s="181" t="str">
        <f t="shared" si="268"/>
        <v>NON</v>
      </c>
      <c r="AQ303" s="181" t="str">
        <f t="shared" si="258"/>
        <v>NON</v>
      </c>
      <c r="AR303" s="181" t="str">
        <f t="shared" si="229"/>
        <v>NON</v>
      </c>
      <c r="AS303" s="182">
        <f t="shared" si="230"/>
        <v>0</v>
      </c>
      <c r="AT303" s="182">
        <f t="shared" si="231"/>
        <v>0</v>
      </c>
      <c r="AU303" s="182">
        <f t="shared" si="232"/>
        <v>0</v>
      </c>
      <c r="AV303" s="182">
        <f t="shared" si="233"/>
        <v>0</v>
      </c>
      <c r="AW303" s="182">
        <f t="shared" si="234"/>
        <v>1</v>
      </c>
      <c r="AX303" s="182">
        <f t="shared" si="235"/>
        <v>1</v>
      </c>
      <c r="AY303" s="182">
        <f t="shared" si="236"/>
        <v>1</v>
      </c>
      <c r="AZ303" s="182">
        <f t="shared" si="237"/>
        <v>1</v>
      </c>
      <c r="BA303" s="182">
        <f t="shared" si="238"/>
        <v>1</v>
      </c>
      <c r="BB303" s="183">
        <f t="shared" si="251"/>
        <v>0</v>
      </c>
      <c r="BC303" s="184">
        <f t="shared" si="261"/>
        <v>11</v>
      </c>
      <c r="BD303" s="184">
        <f t="shared" si="262"/>
        <v>11</v>
      </c>
      <c r="BE303" s="185">
        <f t="shared" si="263"/>
        <v>1</v>
      </c>
      <c r="BF303" s="185">
        <f t="shared" si="239"/>
        <v>1</v>
      </c>
      <c r="BG303" s="186">
        <f t="shared" si="252"/>
        <v>1</v>
      </c>
      <c r="BH303" s="187">
        <f t="shared" si="264"/>
        <v>1</v>
      </c>
      <c r="BI303" s="187">
        <f t="shared" si="265"/>
        <v>1</v>
      </c>
      <c r="BJ303" s="187" t="str">
        <f t="shared" si="266"/>
        <v>Faible</v>
      </c>
      <c r="BK303" s="187">
        <f t="shared" si="267"/>
        <v>1</v>
      </c>
      <c r="BL303" s="187">
        <f t="shared" si="240"/>
        <v>1</v>
      </c>
      <c r="BM303" s="187">
        <f t="shared" si="241"/>
        <v>0.5</v>
      </c>
      <c r="BN303" s="187">
        <f t="shared" si="242"/>
        <v>1</v>
      </c>
      <c r="BO303" s="186">
        <f t="shared" si="253"/>
        <v>0.5</v>
      </c>
      <c r="BP303" s="188" t="str">
        <f t="shared" si="254"/>
        <v>RISQUE MINIME</v>
      </c>
      <c r="BQ303" s="182">
        <f t="shared" si="243"/>
        <v>0</v>
      </c>
      <c r="BR303" s="182">
        <f t="shared" si="244"/>
        <v>0</v>
      </c>
      <c r="BS303" s="182">
        <f t="shared" si="245"/>
        <v>0</v>
      </c>
      <c r="BT303" s="182">
        <f t="shared" si="246"/>
        <v>0</v>
      </c>
      <c r="BU303" s="182">
        <f t="shared" si="255"/>
        <v>0</v>
      </c>
      <c r="BV303" s="159" t="str">
        <f t="shared" si="259"/>
        <v>NON</v>
      </c>
      <c r="BW303" s="105"/>
      <c r="BX303" s="105"/>
      <c r="BY303" s="105"/>
      <c r="BZ303" s="105"/>
      <c r="CA303" s="105"/>
      <c r="CB303" s="105"/>
      <c r="CC303" s="105"/>
      <c r="CD303" s="105"/>
      <c r="CE303" s="105"/>
      <c r="CF303" s="105"/>
      <c r="CG303" s="105"/>
      <c r="CH303" s="105"/>
      <c r="CI303" s="105"/>
      <c r="CJ303" s="105"/>
      <c r="CK303" s="105"/>
      <c r="CL303" s="105"/>
      <c r="CM303" s="105"/>
      <c r="CN303" s="105"/>
      <c r="CO303" s="105"/>
      <c r="CP303" s="105"/>
      <c r="CQ303" s="105"/>
      <c r="CR303" s="105"/>
      <c r="CS303" s="105"/>
      <c r="CT303" s="105"/>
      <c r="CU303" s="105"/>
      <c r="CV303" s="105"/>
      <c r="CW303" s="105"/>
      <c r="CX303" s="105"/>
      <c r="CY303" s="105"/>
      <c r="CZ303" s="105"/>
      <c r="DA303" s="105"/>
      <c r="DB303" s="105"/>
      <c r="DC303" s="105"/>
      <c r="DD303" s="105"/>
      <c r="DE303" s="105"/>
      <c r="DF303" s="105"/>
      <c r="DG303" s="105"/>
      <c r="DH303" s="105"/>
      <c r="DI303" s="105"/>
      <c r="DJ303" s="105"/>
      <c r="DK303" s="105"/>
      <c r="DL303" s="105"/>
      <c r="DM303" s="105"/>
      <c r="DN303" s="105"/>
      <c r="DO303" s="105"/>
      <c r="DP303" s="105"/>
      <c r="DQ303" s="105"/>
      <c r="DR303" s="105"/>
      <c r="DS303" s="105"/>
      <c r="DT303" s="105"/>
      <c r="DU303" s="105"/>
      <c r="DV303" s="105"/>
      <c r="DW303" s="105"/>
      <c r="DX303" s="105"/>
      <c r="DY303" s="105"/>
      <c r="DZ303" s="105"/>
      <c r="EA303" s="105"/>
      <c r="EB303" s="105"/>
      <c r="EC303" s="105"/>
      <c r="ED303" s="105"/>
      <c r="EE303" s="105"/>
      <c r="EF303" s="105"/>
      <c r="EG303" s="105"/>
      <c r="EH303" s="105"/>
      <c r="EI303" s="105"/>
      <c r="EJ303" s="105"/>
      <c r="EK303" s="105"/>
      <c r="EL303" s="105"/>
      <c r="EM303" s="105"/>
      <c r="EN303" s="105"/>
      <c r="EO303" s="105"/>
      <c r="EP303" s="105"/>
      <c r="EQ303" s="105"/>
      <c r="ER303" s="105"/>
      <c r="ES303" s="105"/>
      <c r="ET303" s="105"/>
      <c r="EU303" s="105"/>
      <c r="EV303" s="105"/>
      <c r="EW303" s="105"/>
      <c r="EX303" s="105"/>
      <c r="EY303" s="105"/>
      <c r="EZ303" s="105"/>
      <c r="FA303" s="105"/>
      <c r="FB303" s="105"/>
      <c r="FC303" s="105"/>
      <c r="FD303" s="105"/>
      <c r="FE303" s="105"/>
      <c r="FF303" s="105"/>
      <c r="FG303" s="105"/>
      <c r="FH303" s="105"/>
      <c r="FI303" s="105"/>
      <c r="FJ303" s="105"/>
      <c r="FK303" s="105"/>
      <c r="FL303" s="105"/>
      <c r="FM303" s="105"/>
      <c r="FN303" s="105"/>
      <c r="FO303" s="105"/>
      <c r="FP303" s="105"/>
      <c r="FQ303" s="105"/>
      <c r="FR303" s="105"/>
      <c r="FS303" s="105"/>
      <c r="FT303" s="105"/>
      <c r="FU303" s="105"/>
      <c r="FV303" s="105"/>
      <c r="FW303" s="105"/>
      <c r="FX303" s="105"/>
      <c r="FY303" s="105"/>
      <c r="FZ303" s="105"/>
      <c r="GA303" s="105"/>
      <c r="GB303" s="105"/>
      <c r="GC303" s="105"/>
      <c r="GD303" s="105"/>
      <c r="GE303" s="105"/>
      <c r="GF303" s="105"/>
      <c r="GG303" s="105"/>
      <c r="GH303" s="105"/>
      <c r="GI303" s="105"/>
      <c r="GJ303" s="105"/>
      <c r="GK303" s="105"/>
      <c r="GL303" s="105"/>
      <c r="GM303" s="105"/>
      <c r="GN303" s="105"/>
      <c r="GO303" s="105"/>
      <c r="GP303" s="105"/>
      <c r="GQ303" s="105"/>
      <c r="GR303" s="105"/>
      <c r="GS303" s="105"/>
      <c r="GT303" s="105"/>
      <c r="GU303" s="105"/>
      <c r="GV303" s="105"/>
      <c r="GW303" s="105"/>
      <c r="GX303" s="105"/>
      <c r="GY303" s="105"/>
      <c r="GZ303" s="105"/>
      <c r="HA303" s="105"/>
      <c r="HB303" s="105"/>
      <c r="HC303" s="105"/>
      <c r="HD303" s="105"/>
      <c r="HE303" s="105"/>
      <c r="HF303" s="105"/>
      <c r="HG303" s="105"/>
      <c r="HH303" s="105"/>
      <c r="HI303" s="105"/>
      <c r="HJ303" s="105"/>
      <c r="HK303" s="105"/>
      <c r="HL303" s="105"/>
      <c r="HM303" s="105"/>
      <c r="HN303" s="105"/>
      <c r="HO303" s="105"/>
      <c r="HP303" s="105"/>
      <c r="HQ303" s="105"/>
      <c r="HR303" s="105"/>
      <c r="HS303" s="105"/>
      <c r="HT303" s="105"/>
      <c r="HU303" s="105"/>
      <c r="HV303" s="105"/>
      <c r="HW303" s="105"/>
      <c r="HX303" s="105"/>
      <c r="HY303" s="105"/>
      <c r="HZ303" s="105"/>
      <c r="IA303" s="105"/>
      <c r="IB303" s="105"/>
    </row>
    <row r="304" spans="1:236" s="116" customFormat="1" ht="26.55" customHeight="1" x14ac:dyDescent="0.25">
      <c r="A304" s="79">
        <v>298</v>
      </c>
      <c r="B304" s="113"/>
      <c r="C304" s="113"/>
      <c r="D304" s="114"/>
      <c r="E304" s="114"/>
      <c r="F304" s="115"/>
      <c r="G304" s="123" t="s">
        <v>77</v>
      </c>
      <c r="H304" s="123" t="s">
        <v>77</v>
      </c>
      <c r="I304" s="123" t="s">
        <v>77</v>
      </c>
      <c r="J304" s="123" t="s">
        <v>77</v>
      </c>
      <c r="K304" s="123" t="s">
        <v>9</v>
      </c>
      <c r="L304" s="116" t="s">
        <v>8</v>
      </c>
      <c r="M304" s="116" t="s">
        <v>8</v>
      </c>
      <c r="N304" s="116" t="s">
        <v>8</v>
      </c>
      <c r="O304" s="116" t="s">
        <v>8</v>
      </c>
      <c r="P304" s="131" t="s">
        <v>77</v>
      </c>
      <c r="Q304" s="124" t="s">
        <v>35</v>
      </c>
      <c r="R304" s="174">
        <v>0</v>
      </c>
      <c r="S304" s="175" t="s">
        <v>59</v>
      </c>
      <c r="T304" s="175" t="s">
        <v>271</v>
      </c>
      <c r="U304" s="176" t="str">
        <f t="shared" si="260"/>
        <v>&lt; 30 mn</v>
      </c>
      <c r="V304" s="177" t="s">
        <v>32</v>
      </c>
      <c r="W304" s="178" t="s">
        <v>112</v>
      </c>
      <c r="X304" s="179">
        <f t="shared" si="217"/>
        <v>0</v>
      </c>
      <c r="Y304" s="179">
        <f t="shared" si="218"/>
        <v>0</v>
      </c>
      <c r="Z304" s="179">
        <f t="shared" si="219"/>
        <v>0</v>
      </c>
      <c r="AA304" s="179">
        <f t="shared" si="220"/>
        <v>0</v>
      </c>
      <c r="AB304" s="179">
        <f t="shared" si="221"/>
        <v>0</v>
      </c>
      <c r="AC304" s="179">
        <f t="shared" si="222"/>
        <v>0</v>
      </c>
      <c r="AD304" s="179">
        <f t="shared" si="223"/>
        <v>0</v>
      </c>
      <c r="AE304" s="179">
        <f t="shared" si="224"/>
        <v>0</v>
      </c>
      <c r="AF304" s="179">
        <f t="shared" si="225"/>
        <v>0</v>
      </c>
      <c r="AG304" s="179">
        <f t="shared" si="226"/>
        <v>0</v>
      </c>
      <c r="AH304" s="179">
        <f t="shared" si="227"/>
        <v>0</v>
      </c>
      <c r="AI304" s="179">
        <f t="shared" si="228"/>
        <v>0</v>
      </c>
      <c r="AJ304" s="180">
        <f t="shared" si="247"/>
        <v>0</v>
      </c>
      <c r="AK304" s="180">
        <f t="shared" si="248"/>
        <v>0</v>
      </c>
      <c r="AL304" s="180" t="str">
        <f t="shared" si="249"/>
        <v>0</v>
      </c>
      <c r="AM304" s="180" t="str">
        <f t="shared" si="256"/>
        <v>0</v>
      </c>
      <c r="AN304" s="180" t="str">
        <f t="shared" si="257"/>
        <v>0</v>
      </c>
      <c r="AO304" s="181" t="str">
        <f t="shared" si="250"/>
        <v>NON</v>
      </c>
      <c r="AP304" s="181" t="str">
        <f t="shared" si="268"/>
        <v>NON</v>
      </c>
      <c r="AQ304" s="181" t="str">
        <f t="shared" si="258"/>
        <v>NON</v>
      </c>
      <c r="AR304" s="181" t="str">
        <f t="shared" si="229"/>
        <v>NON</v>
      </c>
      <c r="AS304" s="182">
        <f t="shared" si="230"/>
        <v>0</v>
      </c>
      <c r="AT304" s="182">
        <f t="shared" si="231"/>
        <v>0</v>
      </c>
      <c r="AU304" s="182">
        <f t="shared" si="232"/>
        <v>0</v>
      </c>
      <c r="AV304" s="182">
        <f t="shared" si="233"/>
        <v>0</v>
      </c>
      <c r="AW304" s="182">
        <f t="shared" si="234"/>
        <v>1</v>
      </c>
      <c r="AX304" s="182">
        <f t="shared" si="235"/>
        <v>1</v>
      </c>
      <c r="AY304" s="182">
        <f t="shared" si="236"/>
        <v>1</v>
      </c>
      <c r="AZ304" s="182">
        <f t="shared" si="237"/>
        <v>1</v>
      </c>
      <c r="BA304" s="182">
        <f t="shared" si="238"/>
        <v>1</v>
      </c>
      <c r="BB304" s="183">
        <f t="shared" si="251"/>
        <v>0</v>
      </c>
      <c r="BC304" s="184">
        <f t="shared" si="261"/>
        <v>11</v>
      </c>
      <c r="BD304" s="184">
        <f t="shared" si="262"/>
        <v>11</v>
      </c>
      <c r="BE304" s="185">
        <f t="shared" si="263"/>
        <v>1</v>
      </c>
      <c r="BF304" s="185">
        <f t="shared" si="239"/>
        <v>1</v>
      </c>
      <c r="BG304" s="186">
        <f t="shared" si="252"/>
        <v>1</v>
      </c>
      <c r="BH304" s="187">
        <f t="shared" si="264"/>
        <v>1</v>
      </c>
      <c r="BI304" s="187">
        <f t="shared" si="265"/>
        <v>1</v>
      </c>
      <c r="BJ304" s="187" t="str">
        <f t="shared" si="266"/>
        <v>Faible</v>
      </c>
      <c r="BK304" s="187">
        <f t="shared" si="267"/>
        <v>1</v>
      </c>
      <c r="BL304" s="187">
        <f t="shared" si="240"/>
        <v>1</v>
      </c>
      <c r="BM304" s="187">
        <f t="shared" si="241"/>
        <v>0.5</v>
      </c>
      <c r="BN304" s="187">
        <f t="shared" si="242"/>
        <v>1</v>
      </c>
      <c r="BO304" s="186">
        <f t="shared" si="253"/>
        <v>0.5</v>
      </c>
      <c r="BP304" s="188" t="str">
        <f t="shared" si="254"/>
        <v>RISQUE MINIME</v>
      </c>
      <c r="BQ304" s="182">
        <f t="shared" si="243"/>
        <v>0</v>
      </c>
      <c r="BR304" s="182">
        <f t="shared" si="244"/>
        <v>0</v>
      </c>
      <c r="BS304" s="182">
        <f t="shared" si="245"/>
        <v>0</v>
      </c>
      <c r="BT304" s="182">
        <f t="shared" si="246"/>
        <v>0</v>
      </c>
      <c r="BU304" s="182">
        <f t="shared" si="255"/>
        <v>0</v>
      </c>
      <c r="BV304" s="159" t="str">
        <f t="shared" si="259"/>
        <v>NON</v>
      </c>
      <c r="BW304" s="105"/>
      <c r="BX304" s="105"/>
      <c r="BY304" s="105"/>
      <c r="BZ304" s="105"/>
      <c r="CA304" s="105"/>
      <c r="CB304" s="105"/>
      <c r="CC304" s="105"/>
      <c r="CD304" s="105"/>
      <c r="CE304" s="105"/>
      <c r="CF304" s="105"/>
      <c r="CG304" s="105"/>
      <c r="CH304" s="105"/>
      <c r="CI304" s="105"/>
      <c r="CJ304" s="105"/>
      <c r="CK304" s="105"/>
      <c r="CL304" s="105"/>
      <c r="CM304" s="105"/>
      <c r="CN304" s="105"/>
      <c r="CO304" s="105"/>
      <c r="CP304" s="105"/>
      <c r="CQ304" s="105"/>
      <c r="CR304" s="105"/>
      <c r="CS304" s="105"/>
      <c r="CT304" s="105"/>
      <c r="CU304" s="105"/>
      <c r="CV304" s="105"/>
      <c r="CW304" s="105"/>
      <c r="CX304" s="105"/>
      <c r="CY304" s="105"/>
      <c r="CZ304" s="105"/>
      <c r="DA304" s="105"/>
      <c r="DB304" s="105"/>
      <c r="DC304" s="105"/>
      <c r="DD304" s="105"/>
      <c r="DE304" s="105"/>
      <c r="DF304" s="105"/>
      <c r="DG304" s="105"/>
      <c r="DH304" s="105"/>
      <c r="DI304" s="105"/>
      <c r="DJ304" s="105"/>
      <c r="DK304" s="105"/>
      <c r="DL304" s="105"/>
      <c r="DM304" s="105"/>
      <c r="DN304" s="105"/>
      <c r="DO304" s="105"/>
      <c r="DP304" s="105"/>
      <c r="DQ304" s="105"/>
      <c r="DR304" s="105"/>
      <c r="DS304" s="105"/>
      <c r="DT304" s="105"/>
      <c r="DU304" s="105"/>
      <c r="DV304" s="105"/>
      <c r="DW304" s="105"/>
      <c r="DX304" s="105"/>
      <c r="DY304" s="105"/>
      <c r="DZ304" s="105"/>
      <c r="EA304" s="105"/>
      <c r="EB304" s="105"/>
      <c r="EC304" s="105"/>
      <c r="ED304" s="105"/>
      <c r="EE304" s="105"/>
      <c r="EF304" s="105"/>
      <c r="EG304" s="105"/>
      <c r="EH304" s="105"/>
      <c r="EI304" s="105"/>
      <c r="EJ304" s="105"/>
      <c r="EK304" s="105"/>
      <c r="EL304" s="105"/>
      <c r="EM304" s="105"/>
      <c r="EN304" s="105"/>
      <c r="EO304" s="105"/>
      <c r="EP304" s="105"/>
      <c r="EQ304" s="105"/>
      <c r="ER304" s="105"/>
      <c r="ES304" s="105"/>
      <c r="ET304" s="105"/>
      <c r="EU304" s="105"/>
      <c r="EV304" s="105"/>
      <c r="EW304" s="105"/>
      <c r="EX304" s="105"/>
      <c r="EY304" s="105"/>
      <c r="EZ304" s="105"/>
      <c r="FA304" s="105"/>
      <c r="FB304" s="105"/>
      <c r="FC304" s="105"/>
      <c r="FD304" s="105"/>
      <c r="FE304" s="105"/>
      <c r="FF304" s="105"/>
      <c r="FG304" s="105"/>
      <c r="FH304" s="105"/>
      <c r="FI304" s="105"/>
      <c r="FJ304" s="105"/>
      <c r="FK304" s="105"/>
      <c r="FL304" s="105"/>
      <c r="FM304" s="105"/>
      <c r="FN304" s="105"/>
      <c r="FO304" s="105"/>
      <c r="FP304" s="105"/>
      <c r="FQ304" s="105"/>
      <c r="FR304" s="105"/>
      <c r="FS304" s="105"/>
      <c r="FT304" s="105"/>
      <c r="FU304" s="105"/>
      <c r="FV304" s="105"/>
      <c r="FW304" s="105"/>
      <c r="FX304" s="105"/>
      <c r="FY304" s="105"/>
      <c r="FZ304" s="105"/>
      <c r="GA304" s="105"/>
      <c r="GB304" s="105"/>
      <c r="GC304" s="105"/>
      <c r="GD304" s="105"/>
      <c r="GE304" s="105"/>
      <c r="GF304" s="105"/>
      <c r="GG304" s="105"/>
      <c r="GH304" s="105"/>
      <c r="GI304" s="105"/>
      <c r="GJ304" s="105"/>
      <c r="GK304" s="105"/>
      <c r="GL304" s="105"/>
      <c r="GM304" s="105"/>
      <c r="GN304" s="105"/>
      <c r="GO304" s="105"/>
      <c r="GP304" s="105"/>
      <c r="GQ304" s="105"/>
      <c r="GR304" s="105"/>
      <c r="GS304" s="105"/>
      <c r="GT304" s="105"/>
      <c r="GU304" s="105"/>
      <c r="GV304" s="105"/>
      <c r="GW304" s="105"/>
      <c r="GX304" s="105"/>
      <c r="GY304" s="105"/>
      <c r="GZ304" s="105"/>
      <c r="HA304" s="105"/>
      <c r="HB304" s="105"/>
      <c r="HC304" s="105"/>
      <c r="HD304" s="105"/>
      <c r="HE304" s="105"/>
      <c r="HF304" s="105"/>
      <c r="HG304" s="105"/>
      <c r="HH304" s="105"/>
      <c r="HI304" s="105"/>
      <c r="HJ304" s="105"/>
      <c r="HK304" s="105"/>
      <c r="HL304" s="105"/>
      <c r="HM304" s="105"/>
      <c r="HN304" s="105"/>
      <c r="HO304" s="105"/>
      <c r="HP304" s="105"/>
      <c r="HQ304" s="105"/>
      <c r="HR304" s="105"/>
      <c r="HS304" s="105"/>
      <c r="HT304" s="105"/>
      <c r="HU304" s="105"/>
      <c r="HV304" s="105"/>
      <c r="HW304" s="105"/>
      <c r="HX304" s="105"/>
      <c r="HY304" s="105"/>
      <c r="HZ304" s="105"/>
      <c r="IA304" s="105"/>
      <c r="IB304" s="105"/>
    </row>
    <row r="305" spans="1:236" s="116" customFormat="1" ht="26.55" customHeight="1" x14ac:dyDescent="0.25">
      <c r="A305" s="79">
        <v>299</v>
      </c>
      <c r="B305" s="113"/>
      <c r="C305" s="113"/>
      <c r="D305" s="114"/>
      <c r="E305" s="114"/>
      <c r="F305" s="115"/>
      <c r="G305" s="123" t="s">
        <v>77</v>
      </c>
      <c r="H305" s="123" t="s">
        <v>77</v>
      </c>
      <c r="I305" s="123" t="s">
        <v>77</v>
      </c>
      <c r="J305" s="123" t="s">
        <v>77</v>
      </c>
      <c r="K305" s="123" t="s">
        <v>9</v>
      </c>
      <c r="L305" s="116" t="s">
        <v>8</v>
      </c>
      <c r="M305" s="116" t="s">
        <v>8</v>
      </c>
      <c r="N305" s="116" t="s">
        <v>8</v>
      </c>
      <c r="O305" s="116" t="s">
        <v>8</v>
      </c>
      <c r="P305" s="131" t="s">
        <v>77</v>
      </c>
      <c r="Q305" s="124" t="s">
        <v>35</v>
      </c>
      <c r="R305" s="174">
        <v>0</v>
      </c>
      <c r="S305" s="175" t="s">
        <v>59</v>
      </c>
      <c r="T305" s="175" t="s">
        <v>271</v>
      </c>
      <c r="U305" s="176" t="str">
        <f t="shared" si="260"/>
        <v>&lt; 30 mn</v>
      </c>
      <c r="V305" s="177" t="s">
        <v>32</v>
      </c>
      <c r="W305" s="178" t="s">
        <v>112</v>
      </c>
      <c r="X305" s="179">
        <f t="shared" si="217"/>
        <v>0</v>
      </c>
      <c r="Y305" s="179">
        <f t="shared" si="218"/>
        <v>0</v>
      </c>
      <c r="Z305" s="179">
        <f t="shared" si="219"/>
        <v>0</v>
      </c>
      <c r="AA305" s="179">
        <f t="shared" si="220"/>
        <v>0</v>
      </c>
      <c r="AB305" s="179">
        <f t="shared" si="221"/>
        <v>0</v>
      </c>
      <c r="AC305" s="179">
        <f t="shared" si="222"/>
        <v>0</v>
      </c>
      <c r="AD305" s="179">
        <f t="shared" si="223"/>
        <v>0</v>
      </c>
      <c r="AE305" s="179">
        <f t="shared" si="224"/>
        <v>0</v>
      </c>
      <c r="AF305" s="179">
        <f t="shared" si="225"/>
        <v>0</v>
      </c>
      <c r="AG305" s="179">
        <f t="shared" si="226"/>
        <v>0</v>
      </c>
      <c r="AH305" s="179">
        <f t="shared" si="227"/>
        <v>0</v>
      </c>
      <c r="AI305" s="179">
        <f t="shared" si="228"/>
        <v>0</v>
      </c>
      <c r="AJ305" s="180">
        <f t="shared" si="247"/>
        <v>0</v>
      </c>
      <c r="AK305" s="180">
        <f t="shared" si="248"/>
        <v>0</v>
      </c>
      <c r="AL305" s="180" t="str">
        <f t="shared" si="249"/>
        <v>0</v>
      </c>
      <c r="AM305" s="180" t="str">
        <f t="shared" si="256"/>
        <v>0</v>
      </c>
      <c r="AN305" s="180" t="str">
        <f t="shared" si="257"/>
        <v>0</v>
      </c>
      <c r="AO305" s="181" t="str">
        <f t="shared" si="250"/>
        <v>NON</v>
      </c>
      <c r="AP305" s="181" t="str">
        <f t="shared" si="268"/>
        <v>NON</v>
      </c>
      <c r="AQ305" s="181" t="str">
        <f t="shared" si="258"/>
        <v>NON</v>
      </c>
      <c r="AR305" s="181" t="str">
        <f t="shared" si="229"/>
        <v>NON</v>
      </c>
      <c r="AS305" s="182">
        <f t="shared" si="230"/>
        <v>0</v>
      </c>
      <c r="AT305" s="182">
        <f t="shared" si="231"/>
        <v>0</v>
      </c>
      <c r="AU305" s="182">
        <f t="shared" si="232"/>
        <v>0</v>
      </c>
      <c r="AV305" s="182">
        <f t="shared" si="233"/>
        <v>0</v>
      </c>
      <c r="AW305" s="182">
        <f t="shared" si="234"/>
        <v>1</v>
      </c>
      <c r="AX305" s="182">
        <f t="shared" si="235"/>
        <v>1</v>
      </c>
      <c r="AY305" s="182">
        <f t="shared" si="236"/>
        <v>1</v>
      </c>
      <c r="AZ305" s="182">
        <f t="shared" si="237"/>
        <v>1</v>
      </c>
      <c r="BA305" s="182">
        <f t="shared" si="238"/>
        <v>1</v>
      </c>
      <c r="BB305" s="183">
        <f t="shared" si="251"/>
        <v>0</v>
      </c>
      <c r="BC305" s="184">
        <f t="shared" si="261"/>
        <v>11</v>
      </c>
      <c r="BD305" s="184">
        <f t="shared" si="262"/>
        <v>11</v>
      </c>
      <c r="BE305" s="185">
        <f t="shared" si="263"/>
        <v>1</v>
      </c>
      <c r="BF305" s="185">
        <f t="shared" si="239"/>
        <v>1</v>
      </c>
      <c r="BG305" s="186">
        <f t="shared" si="252"/>
        <v>1</v>
      </c>
      <c r="BH305" s="187">
        <f t="shared" si="264"/>
        <v>1</v>
      </c>
      <c r="BI305" s="187">
        <f t="shared" si="265"/>
        <v>1</v>
      </c>
      <c r="BJ305" s="187" t="str">
        <f t="shared" si="266"/>
        <v>Faible</v>
      </c>
      <c r="BK305" s="187">
        <f t="shared" si="267"/>
        <v>1</v>
      </c>
      <c r="BL305" s="187">
        <f t="shared" si="240"/>
        <v>1</v>
      </c>
      <c r="BM305" s="187">
        <f t="shared" si="241"/>
        <v>0.5</v>
      </c>
      <c r="BN305" s="187">
        <f t="shared" si="242"/>
        <v>1</v>
      </c>
      <c r="BO305" s="186">
        <f t="shared" si="253"/>
        <v>0.5</v>
      </c>
      <c r="BP305" s="188" t="str">
        <f t="shared" si="254"/>
        <v>RISQUE MINIME</v>
      </c>
      <c r="BQ305" s="182">
        <f t="shared" si="243"/>
        <v>0</v>
      </c>
      <c r="BR305" s="182">
        <f t="shared" si="244"/>
        <v>0</v>
      </c>
      <c r="BS305" s="182">
        <f t="shared" si="245"/>
        <v>0</v>
      </c>
      <c r="BT305" s="182">
        <f t="shared" si="246"/>
        <v>0</v>
      </c>
      <c r="BU305" s="182">
        <f t="shared" si="255"/>
        <v>0</v>
      </c>
      <c r="BV305" s="159" t="str">
        <f t="shared" si="259"/>
        <v>NON</v>
      </c>
      <c r="BW305" s="105"/>
      <c r="BX305" s="105"/>
      <c r="BY305" s="105"/>
      <c r="BZ305" s="105"/>
      <c r="CA305" s="105"/>
      <c r="CB305" s="105"/>
      <c r="CC305" s="105"/>
      <c r="CD305" s="105"/>
      <c r="CE305" s="105"/>
      <c r="CF305" s="105"/>
      <c r="CG305" s="105"/>
      <c r="CH305" s="105"/>
      <c r="CI305" s="105"/>
      <c r="CJ305" s="105"/>
      <c r="CK305" s="105"/>
      <c r="CL305" s="105"/>
      <c r="CM305" s="105"/>
      <c r="CN305" s="105"/>
      <c r="CO305" s="105"/>
      <c r="CP305" s="105"/>
      <c r="CQ305" s="105"/>
      <c r="CR305" s="105"/>
      <c r="CS305" s="105"/>
      <c r="CT305" s="105"/>
      <c r="CU305" s="105"/>
      <c r="CV305" s="105"/>
      <c r="CW305" s="105"/>
      <c r="CX305" s="105"/>
      <c r="CY305" s="105"/>
      <c r="CZ305" s="105"/>
      <c r="DA305" s="105"/>
      <c r="DB305" s="105"/>
      <c r="DC305" s="105"/>
      <c r="DD305" s="105"/>
      <c r="DE305" s="105"/>
      <c r="DF305" s="105"/>
      <c r="DG305" s="105"/>
      <c r="DH305" s="105"/>
      <c r="DI305" s="105"/>
      <c r="DJ305" s="105"/>
      <c r="DK305" s="105"/>
      <c r="DL305" s="105"/>
      <c r="DM305" s="105"/>
      <c r="DN305" s="105"/>
      <c r="DO305" s="105"/>
      <c r="DP305" s="105"/>
      <c r="DQ305" s="105"/>
      <c r="DR305" s="105"/>
      <c r="DS305" s="105"/>
      <c r="DT305" s="105"/>
      <c r="DU305" s="105"/>
      <c r="DV305" s="105"/>
      <c r="DW305" s="105"/>
      <c r="DX305" s="105"/>
      <c r="DY305" s="105"/>
      <c r="DZ305" s="105"/>
      <c r="EA305" s="105"/>
      <c r="EB305" s="105"/>
      <c r="EC305" s="105"/>
      <c r="ED305" s="105"/>
      <c r="EE305" s="105"/>
      <c r="EF305" s="105"/>
      <c r="EG305" s="105"/>
      <c r="EH305" s="105"/>
      <c r="EI305" s="105"/>
      <c r="EJ305" s="105"/>
      <c r="EK305" s="105"/>
      <c r="EL305" s="105"/>
      <c r="EM305" s="105"/>
      <c r="EN305" s="105"/>
      <c r="EO305" s="105"/>
      <c r="EP305" s="105"/>
      <c r="EQ305" s="105"/>
      <c r="ER305" s="105"/>
      <c r="ES305" s="105"/>
      <c r="ET305" s="105"/>
      <c r="EU305" s="105"/>
      <c r="EV305" s="105"/>
      <c r="EW305" s="105"/>
      <c r="EX305" s="105"/>
      <c r="EY305" s="105"/>
      <c r="EZ305" s="105"/>
      <c r="FA305" s="105"/>
      <c r="FB305" s="105"/>
      <c r="FC305" s="105"/>
      <c r="FD305" s="105"/>
      <c r="FE305" s="105"/>
      <c r="FF305" s="105"/>
      <c r="FG305" s="105"/>
      <c r="FH305" s="105"/>
      <c r="FI305" s="105"/>
      <c r="FJ305" s="105"/>
      <c r="FK305" s="105"/>
      <c r="FL305" s="105"/>
      <c r="FM305" s="105"/>
      <c r="FN305" s="105"/>
      <c r="FO305" s="105"/>
      <c r="FP305" s="105"/>
      <c r="FQ305" s="105"/>
      <c r="FR305" s="105"/>
      <c r="FS305" s="105"/>
      <c r="FT305" s="105"/>
      <c r="FU305" s="105"/>
      <c r="FV305" s="105"/>
      <c r="FW305" s="105"/>
      <c r="FX305" s="105"/>
      <c r="FY305" s="105"/>
      <c r="FZ305" s="105"/>
      <c r="GA305" s="105"/>
      <c r="GB305" s="105"/>
      <c r="GC305" s="105"/>
      <c r="GD305" s="105"/>
      <c r="GE305" s="105"/>
      <c r="GF305" s="105"/>
      <c r="GG305" s="105"/>
      <c r="GH305" s="105"/>
      <c r="GI305" s="105"/>
      <c r="GJ305" s="105"/>
      <c r="GK305" s="105"/>
      <c r="GL305" s="105"/>
      <c r="GM305" s="105"/>
      <c r="GN305" s="105"/>
      <c r="GO305" s="105"/>
      <c r="GP305" s="105"/>
      <c r="GQ305" s="105"/>
      <c r="GR305" s="105"/>
      <c r="GS305" s="105"/>
      <c r="GT305" s="105"/>
      <c r="GU305" s="105"/>
      <c r="GV305" s="105"/>
      <c r="GW305" s="105"/>
      <c r="GX305" s="105"/>
      <c r="GY305" s="105"/>
      <c r="GZ305" s="105"/>
      <c r="HA305" s="105"/>
      <c r="HB305" s="105"/>
      <c r="HC305" s="105"/>
      <c r="HD305" s="105"/>
      <c r="HE305" s="105"/>
      <c r="HF305" s="105"/>
      <c r="HG305" s="105"/>
      <c r="HH305" s="105"/>
      <c r="HI305" s="105"/>
      <c r="HJ305" s="105"/>
      <c r="HK305" s="105"/>
      <c r="HL305" s="105"/>
      <c r="HM305" s="105"/>
      <c r="HN305" s="105"/>
      <c r="HO305" s="105"/>
      <c r="HP305" s="105"/>
      <c r="HQ305" s="105"/>
      <c r="HR305" s="105"/>
      <c r="HS305" s="105"/>
      <c r="HT305" s="105"/>
      <c r="HU305" s="105"/>
      <c r="HV305" s="105"/>
      <c r="HW305" s="105"/>
      <c r="HX305" s="105"/>
      <c r="HY305" s="105"/>
      <c r="HZ305" s="105"/>
      <c r="IA305" s="105"/>
      <c r="IB305" s="105"/>
    </row>
    <row r="306" spans="1:236" s="116" customFormat="1" ht="26.55" customHeight="1" x14ac:dyDescent="0.25">
      <c r="A306" s="79">
        <v>300</v>
      </c>
      <c r="B306" s="113"/>
      <c r="C306" s="113"/>
      <c r="D306" s="114"/>
      <c r="E306" s="114"/>
      <c r="F306" s="115"/>
      <c r="G306" s="123" t="s">
        <v>77</v>
      </c>
      <c r="H306" s="123" t="s">
        <v>77</v>
      </c>
      <c r="I306" s="123" t="s">
        <v>77</v>
      </c>
      <c r="J306" s="123" t="s">
        <v>77</v>
      </c>
      <c r="K306" s="123" t="s">
        <v>9</v>
      </c>
      <c r="L306" s="116" t="s">
        <v>8</v>
      </c>
      <c r="M306" s="116" t="s">
        <v>8</v>
      </c>
      <c r="N306" s="116" t="s">
        <v>8</v>
      </c>
      <c r="O306" s="116" t="s">
        <v>8</v>
      </c>
      <c r="P306" s="131" t="s">
        <v>77</v>
      </c>
      <c r="Q306" s="124" t="s">
        <v>35</v>
      </c>
      <c r="R306" s="174">
        <v>0</v>
      </c>
      <c r="S306" s="175" t="s">
        <v>59</v>
      </c>
      <c r="T306" s="175" t="s">
        <v>271</v>
      </c>
      <c r="U306" s="176" t="str">
        <f t="shared" si="260"/>
        <v>&lt; 30 mn</v>
      </c>
      <c r="V306" s="177" t="s">
        <v>32</v>
      </c>
      <c r="W306" s="178" t="s">
        <v>112</v>
      </c>
      <c r="X306" s="179">
        <f t="shared" si="217"/>
        <v>0</v>
      </c>
      <c r="Y306" s="179">
        <f t="shared" si="218"/>
        <v>0</v>
      </c>
      <c r="Z306" s="179">
        <f t="shared" si="219"/>
        <v>0</v>
      </c>
      <c r="AA306" s="179">
        <f t="shared" si="220"/>
        <v>0</v>
      </c>
      <c r="AB306" s="179">
        <f t="shared" si="221"/>
        <v>0</v>
      </c>
      <c r="AC306" s="179">
        <f t="shared" si="222"/>
        <v>0</v>
      </c>
      <c r="AD306" s="179">
        <f t="shared" si="223"/>
        <v>0</v>
      </c>
      <c r="AE306" s="179">
        <f t="shared" si="224"/>
        <v>0</v>
      </c>
      <c r="AF306" s="179">
        <f t="shared" si="225"/>
        <v>0</v>
      </c>
      <c r="AG306" s="179">
        <f t="shared" si="226"/>
        <v>0</v>
      </c>
      <c r="AH306" s="179">
        <f t="shared" si="227"/>
        <v>0</v>
      </c>
      <c r="AI306" s="179">
        <f t="shared" si="228"/>
        <v>0</v>
      </c>
      <c r="AJ306" s="180">
        <f t="shared" si="247"/>
        <v>0</v>
      </c>
      <c r="AK306" s="180">
        <f t="shared" si="248"/>
        <v>0</v>
      </c>
      <c r="AL306" s="180" t="str">
        <f t="shared" si="249"/>
        <v>0</v>
      </c>
      <c r="AM306" s="180" t="str">
        <f t="shared" si="256"/>
        <v>0</v>
      </c>
      <c r="AN306" s="180" t="str">
        <f t="shared" si="257"/>
        <v>0</v>
      </c>
      <c r="AO306" s="181" t="str">
        <f t="shared" si="250"/>
        <v>NON</v>
      </c>
      <c r="AP306" s="181" t="str">
        <f t="shared" si="268"/>
        <v>NON</v>
      </c>
      <c r="AQ306" s="181" t="str">
        <f t="shared" si="258"/>
        <v>NON</v>
      </c>
      <c r="AR306" s="181" t="str">
        <f t="shared" si="229"/>
        <v>NON</v>
      </c>
      <c r="AS306" s="182">
        <f t="shared" si="230"/>
        <v>0</v>
      </c>
      <c r="AT306" s="182">
        <f t="shared" si="231"/>
        <v>0</v>
      </c>
      <c r="AU306" s="182">
        <f t="shared" si="232"/>
        <v>0</v>
      </c>
      <c r="AV306" s="182">
        <f t="shared" si="233"/>
        <v>0</v>
      </c>
      <c r="AW306" s="182">
        <f t="shared" si="234"/>
        <v>1</v>
      </c>
      <c r="AX306" s="182">
        <f t="shared" si="235"/>
        <v>1</v>
      </c>
      <c r="AY306" s="182">
        <f t="shared" si="236"/>
        <v>1</v>
      </c>
      <c r="AZ306" s="182">
        <f t="shared" si="237"/>
        <v>1</v>
      </c>
      <c r="BA306" s="182">
        <f t="shared" si="238"/>
        <v>1</v>
      </c>
      <c r="BB306" s="183">
        <f t="shared" si="251"/>
        <v>0</v>
      </c>
      <c r="BC306" s="184">
        <f t="shared" si="261"/>
        <v>11</v>
      </c>
      <c r="BD306" s="184">
        <f t="shared" si="262"/>
        <v>11</v>
      </c>
      <c r="BE306" s="185">
        <f t="shared" si="263"/>
        <v>1</v>
      </c>
      <c r="BF306" s="185">
        <f t="shared" si="239"/>
        <v>1</v>
      </c>
      <c r="BG306" s="186">
        <f t="shared" si="252"/>
        <v>1</v>
      </c>
      <c r="BH306" s="187">
        <f t="shared" si="264"/>
        <v>1</v>
      </c>
      <c r="BI306" s="187">
        <f t="shared" si="265"/>
        <v>1</v>
      </c>
      <c r="BJ306" s="187" t="str">
        <f t="shared" si="266"/>
        <v>Faible</v>
      </c>
      <c r="BK306" s="187">
        <f t="shared" si="267"/>
        <v>1</v>
      </c>
      <c r="BL306" s="187">
        <f t="shared" si="240"/>
        <v>1</v>
      </c>
      <c r="BM306" s="187">
        <f t="shared" si="241"/>
        <v>0.5</v>
      </c>
      <c r="BN306" s="187">
        <f t="shared" si="242"/>
        <v>1</v>
      </c>
      <c r="BO306" s="186">
        <f t="shared" si="253"/>
        <v>0.5</v>
      </c>
      <c r="BP306" s="188" t="str">
        <f t="shared" si="254"/>
        <v>RISQUE MINIME</v>
      </c>
      <c r="BQ306" s="182">
        <f t="shared" si="243"/>
        <v>0</v>
      </c>
      <c r="BR306" s="182">
        <f t="shared" si="244"/>
        <v>0</v>
      </c>
      <c r="BS306" s="182">
        <f t="shared" si="245"/>
        <v>0</v>
      </c>
      <c r="BT306" s="182">
        <f t="shared" si="246"/>
        <v>0</v>
      </c>
      <c r="BU306" s="182">
        <f t="shared" si="255"/>
        <v>0</v>
      </c>
      <c r="BV306" s="159" t="str">
        <f t="shared" si="259"/>
        <v>NON</v>
      </c>
      <c r="BW306" s="105"/>
      <c r="BX306" s="105"/>
      <c r="BY306" s="105"/>
      <c r="BZ306" s="105"/>
      <c r="CA306" s="105"/>
      <c r="CB306" s="105"/>
      <c r="CC306" s="105"/>
      <c r="CD306" s="105"/>
      <c r="CE306" s="105"/>
      <c r="CF306" s="105"/>
      <c r="CG306" s="105"/>
      <c r="CH306" s="105"/>
      <c r="CI306" s="105"/>
      <c r="CJ306" s="105"/>
      <c r="CK306" s="105"/>
      <c r="CL306" s="105"/>
      <c r="CM306" s="105"/>
      <c r="CN306" s="105"/>
      <c r="CO306" s="105"/>
      <c r="CP306" s="105"/>
      <c r="CQ306" s="105"/>
      <c r="CR306" s="105"/>
      <c r="CS306" s="105"/>
      <c r="CT306" s="105"/>
      <c r="CU306" s="105"/>
      <c r="CV306" s="105"/>
      <c r="CW306" s="105"/>
      <c r="CX306" s="105"/>
      <c r="CY306" s="105"/>
      <c r="CZ306" s="105"/>
      <c r="DA306" s="105"/>
      <c r="DB306" s="105"/>
      <c r="DC306" s="105"/>
      <c r="DD306" s="105"/>
      <c r="DE306" s="105"/>
      <c r="DF306" s="105"/>
      <c r="DG306" s="105"/>
      <c r="DH306" s="105"/>
      <c r="DI306" s="105"/>
      <c r="DJ306" s="105"/>
      <c r="DK306" s="105"/>
      <c r="DL306" s="105"/>
      <c r="DM306" s="105"/>
      <c r="DN306" s="105"/>
      <c r="DO306" s="105"/>
      <c r="DP306" s="105"/>
      <c r="DQ306" s="105"/>
      <c r="DR306" s="105"/>
      <c r="DS306" s="105"/>
      <c r="DT306" s="105"/>
      <c r="DU306" s="105"/>
      <c r="DV306" s="105"/>
      <c r="DW306" s="105"/>
      <c r="DX306" s="105"/>
      <c r="DY306" s="105"/>
      <c r="DZ306" s="105"/>
      <c r="EA306" s="105"/>
      <c r="EB306" s="105"/>
      <c r="EC306" s="105"/>
      <c r="ED306" s="105"/>
      <c r="EE306" s="105"/>
      <c r="EF306" s="105"/>
      <c r="EG306" s="105"/>
      <c r="EH306" s="105"/>
      <c r="EI306" s="105"/>
      <c r="EJ306" s="105"/>
      <c r="EK306" s="105"/>
      <c r="EL306" s="105"/>
      <c r="EM306" s="105"/>
      <c r="EN306" s="105"/>
      <c r="EO306" s="105"/>
      <c r="EP306" s="105"/>
      <c r="EQ306" s="105"/>
      <c r="ER306" s="105"/>
      <c r="ES306" s="105"/>
      <c r="ET306" s="105"/>
      <c r="EU306" s="105"/>
      <c r="EV306" s="105"/>
      <c r="EW306" s="105"/>
      <c r="EX306" s="105"/>
      <c r="EY306" s="105"/>
      <c r="EZ306" s="105"/>
      <c r="FA306" s="105"/>
      <c r="FB306" s="105"/>
      <c r="FC306" s="105"/>
      <c r="FD306" s="105"/>
      <c r="FE306" s="105"/>
      <c r="FF306" s="105"/>
      <c r="FG306" s="105"/>
      <c r="FH306" s="105"/>
      <c r="FI306" s="105"/>
      <c r="FJ306" s="105"/>
      <c r="FK306" s="105"/>
      <c r="FL306" s="105"/>
      <c r="FM306" s="105"/>
      <c r="FN306" s="105"/>
      <c r="FO306" s="105"/>
      <c r="FP306" s="105"/>
      <c r="FQ306" s="105"/>
      <c r="FR306" s="105"/>
      <c r="FS306" s="105"/>
      <c r="FT306" s="105"/>
      <c r="FU306" s="105"/>
      <c r="FV306" s="105"/>
      <c r="FW306" s="105"/>
      <c r="FX306" s="105"/>
      <c r="FY306" s="105"/>
      <c r="FZ306" s="105"/>
      <c r="GA306" s="105"/>
      <c r="GB306" s="105"/>
      <c r="GC306" s="105"/>
      <c r="GD306" s="105"/>
      <c r="GE306" s="105"/>
      <c r="GF306" s="105"/>
      <c r="GG306" s="105"/>
      <c r="GH306" s="105"/>
      <c r="GI306" s="105"/>
      <c r="GJ306" s="105"/>
      <c r="GK306" s="105"/>
      <c r="GL306" s="105"/>
      <c r="GM306" s="105"/>
      <c r="GN306" s="105"/>
      <c r="GO306" s="105"/>
      <c r="GP306" s="105"/>
      <c r="GQ306" s="105"/>
      <c r="GR306" s="105"/>
      <c r="GS306" s="105"/>
      <c r="GT306" s="105"/>
      <c r="GU306" s="105"/>
      <c r="GV306" s="105"/>
      <c r="GW306" s="105"/>
      <c r="GX306" s="105"/>
      <c r="GY306" s="105"/>
      <c r="GZ306" s="105"/>
      <c r="HA306" s="105"/>
      <c r="HB306" s="105"/>
      <c r="HC306" s="105"/>
      <c r="HD306" s="105"/>
      <c r="HE306" s="105"/>
      <c r="HF306" s="105"/>
      <c r="HG306" s="105"/>
      <c r="HH306" s="105"/>
      <c r="HI306" s="105"/>
      <c r="HJ306" s="105"/>
      <c r="HK306" s="105"/>
      <c r="HL306" s="105"/>
      <c r="HM306" s="105"/>
      <c r="HN306" s="105"/>
      <c r="HO306" s="105"/>
      <c r="HP306" s="105"/>
      <c r="HQ306" s="105"/>
      <c r="HR306" s="105"/>
      <c r="HS306" s="105"/>
      <c r="HT306" s="105"/>
      <c r="HU306" s="105"/>
      <c r="HV306" s="105"/>
      <c r="HW306" s="105"/>
      <c r="HX306" s="105"/>
      <c r="HY306" s="105"/>
      <c r="HZ306" s="105"/>
      <c r="IA306" s="105"/>
      <c r="IB306" s="105"/>
    </row>
    <row r="307" spans="1:236" s="116" customFormat="1" ht="26.55" customHeight="1" x14ac:dyDescent="0.25">
      <c r="A307" s="79">
        <v>301</v>
      </c>
      <c r="B307" s="113"/>
      <c r="C307" s="113"/>
      <c r="D307" s="114"/>
      <c r="E307" s="114"/>
      <c r="F307" s="115"/>
      <c r="G307" s="123" t="s">
        <v>77</v>
      </c>
      <c r="H307" s="123" t="s">
        <v>77</v>
      </c>
      <c r="I307" s="123" t="s">
        <v>77</v>
      </c>
      <c r="J307" s="123" t="s">
        <v>77</v>
      </c>
      <c r="K307" s="123" t="s">
        <v>9</v>
      </c>
      <c r="L307" s="116" t="s">
        <v>8</v>
      </c>
      <c r="M307" s="116" t="s">
        <v>8</v>
      </c>
      <c r="N307" s="116" t="s">
        <v>8</v>
      </c>
      <c r="O307" s="116" t="s">
        <v>8</v>
      </c>
      <c r="P307" s="131" t="s">
        <v>77</v>
      </c>
      <c r="Q307" s="124" t="s">
        <v>35</v>
      </c>
      <c r="R307" s="174">
        <v>0</v>
      </c>
      <c r="S307" s="175" t="s">
        <v>59</v>
      </c>
      <c r="T307" s="175" t="s">
        <v>271</v>
      </c>
      <c r="U307" s="176" t="str">
        <f t="shared" si="260"/>
        <v>&lt; 30 mn</v>
      </c>
      <c r="V307" s="177" t="s">
        <v>32</v>
      </c>
      <c r="W307" s="178" t="s">
        <v>112</v>
      </c>
      <c r="X307" s="179">
        <f t="shared" si="217"/>
        <v>0</v>
      </c>
      <c r="Y307" s="179">
        <f t="shared" si="218"/>
        <v>0</v>
      </c>
      <c r="Z307" s="179">
        <f t="shared" si="219"/>
        <v>0</v>
      </c>
      <c r="AA307" s="179">
        <f t="shared" si="220"/>
        <v>0</v>
      </c>
      <c r="AB307" s="179">
        <f t="shared" si="221"/>
        <v>0</v>
      </c>
      <c r="AC307" s="179">
        <f t="shared" si="222"/>
        <v>0</v>
      </c>
      <c r="AD307" s="179">
        <f t="shared" si="223"/>
        <v>0</v>
      </c>
      <c r="AE307" s="179">
        <f t="shared" si="224"/>
        <v>0</v>
      </c>
      <c r="AF307" s="179">
        <f t="shared" si="225"/>
        <v>0</v>
      </c>
      <c r="AG307" s="179">
        <f t="shared" si="226"/>
        <v>0</v>
      </c>
      <c r="AH307" s="179">
        <f t="shared" si="227"/>
        <v>0</v>
      </c>
      <c r="AI307" s="179">
        <f t="shared" si="228"/>
        <v>0</v>
      </c>
      <c r="AJ307" s="180">
        <f t="shared" si="247"/>
        <v>0</v>
      </c>
      <c r="AK307" s="180">
        <f t="shared" si="248"/>
        <v>0</v>
      </c>
      <c r="AL307" s="180" t="str">
        <f t="shared" si="249"/>
        <v>0</v>
      </c>
      <c r="AM307" s="180" t="str">
        <f t="shared" si="256"/>
        <v>0</v>
      </c>
      <c r="AN307" s="180" t="str">
        <f t="shared" si="257"/>
        <v>0</v>
      </c>
      <c r="AO307" s="181" t="str">
        <f t="shared" si="250"/>
        <v>NON</v>
      </c>
      <c r="AP307" s="181" t="str">
        <f t="shared" si="268"/>
        <v>NON</v>
      </c>
      <c r="AQ307" s="181" t="str">
        <f t="shared" si="258"/>
        <v>NON</v>
      </c>
      <c r="AR307" s="181" t="str">
        <f t="shared" si="229"/>
        <v>NON</v>
      </c>
      <c r="AS307" s="182">
        <f t="shared" si="230"/>
        <v>0</v>
      </c>
      <c r="AT307" s="182">
        <f t="shared" si="231"/>
        <v>0</v>
      </c>
      <c r="AU307" s="182">
        <f t="shared" si="232"/>
        <v>0</v>
      </c>
      <c r="AV307" s="182">
        <f t="shared" si="233"/>
        <v>0</v>
      </c>
      <c r="AW307" s="182">
        <f t="shared" si="234"/>
        <v>1</v>
      </c>
      <c r="AX307" s="182">
        <f t="shared" si="235"/>
        <v>1</v>
      </c>
      <c r="AY307" s="182">
        <f t="shared" si="236"/>
        <v>1</v>
      </c>
      <c r="AZ307" s="182">
        <f t="shared" si="237"/>
        <v>1</v>
      </c>
      <c r="BA307" s="182">
        <f t="shared" si="238"/>
        <v>1</v>
      </c>
      <c r="BB307" s="183">
        <f t="shared" si="251"/>
        <v>0</v>
      </c>
      <c r="BC307" s="184">
        <f t="shared" si="261"/>
        <v>11</v>
      </c>
      <c r="BD307" s="184">
        <f t="shared" si="262"/>
        <v>11</v>
      </c>
      <c r="BE307" s="185">
        <f t="shared" si="263"/>
        <v>1</v>
      </c>
      <c r="BF307" s="185">
        <f t="shared" si="239"/>
        <v>1</v>
      </c>
      <c r="BG307" s="186">
        <f t="shared" si="252"/>
        <v>1</v>
      </c>
      <c r="BH307" s="187">
        <f t="shared" si="264"/>
        <v>1</v>
      </c>
      <c r="BI307" s="187">
        <f t="shared" si="265"/>
        <v>1</v>
      </c>
      <c r="BJ307" s="187" t="str">
        <f t="shared" si="266"/>
        <v>Faible</v>
      </c>
      <c r="BK307" s="187">
        <f t="shared" si="267"/>
        <v>1</v>
      </c>
      <c r="BL307" s="187">
        <f t="shared" si="240"/>
        <v>1</v>
      </c>
      <c r="BM307" s="187">
        <f t="shared" si="241"/>
        <v>0.5</v>
      </c>
      <c r="BN307" s="187">
        <f t="shared" si="242"/>
        <v>1</v>
      </c>
      <c r="BO307" s="186">
        <f t="shared" si="253"/>
        <v>0.5</v>
      </c>
      <c r="BP307" s="188" t="str">
        <f t="shared" si="254"/>
        <v>RISQUE MINIME</v>
      </c>
      <c r="BQ307" s="182">
        <f t="shared" si="243"/>
        <v>0</v>
      </c>
      <c r="BR307" s="182">
        <f t="shared" si="244"/>
        <v>0</v>
      </c>
      <c r="BS307" s="182">
        <f t="shared" si="245"/>
        <v>0</v>
      </c>
      <c r="BT307" s="182">
        <f t="shared" si="246"/>
        <v>0</v>
      </c>
      <c r="BU307" s="182">
        <f t="shared" si="255"/>
        <v>0</v>
      </c>
      <c r="BV307" s="159" t="str">
        <f t="shared" si="259"/>
        <v>NON</v>
      </c>
      <c r="BW307" s="105"/>
      <c r="BX307" s="105"/>
      <c r="BY307" s="105"/>
      <c r="BZ307" s="105"/>
      <c r="CA307" s="105"/>
      <c r="CB307" s="105"/>
      <c r="CC307" s="105"/>
      <c r="CD307" s="105"/>
      <c r="CE307" s="105"/>
      <c r="CF307" s="105"/>
      <c r="CG307" s="105"/>
      <c r="CH307" s="105"/>
      <c r="CI307" s="105"/>
      <c r="CJ307" s="105"/>
      <c r="CK307" s="105"/>
      <c r="CL307" s="105"/>
      <c r="CM307" s="105"/>
      <c r="CN307" s="105"/>
      <c r="CO307" s="105"/>
      <c r="CP307" s="105"/>
      <c r="CQ307" s="105"/>
      <c r="CR307" s="105"/>
      <c r="CS307" s="105"/>
      <c r="CT307" s="105"/>
      <c r="CU307" s="105"/>
      <c r="CV307" s="105"/>
      <c r="CW307" s="105"/>
      <c r="CX307" s="105"/>
      <c r="CY307" s="105"/>
      <c r="CZ307" s="105"/>
      <c r="DA307" s="105"/>
      <c r="DB307" s="105"/>
      <c r="DC307" s="105"/>
      <c r="DD307" s="105"/>
      <c r="DE307" s="105"/>
      <c r="DF307" s="105"/>
      <c r="DG307" s="105"/>
      <c r="DH307" s="105"/>
      <c r="DI307" s="105"/>
      <c r="DJ307" s="105"/>
      <c r="DK307" s="105"/>
      <c r="DL307" s="105"/>
      <c r="DM307" s="105"/>
      <c r="DN307" s="105"/>
      <c r="DO307" s="105"/>
      <c r="DP307" s="105"/>
      <c r="DQ307" s="105"/>
      <c r="DR307" s="105"/>
      <c r="DS307" s="105"/>
      <c r="DT307" s="105"/>
      <c r="DU307" s="105"/>
      <c r="DV307" s="105"/>
      <c r="DW307" s="105"/>
      <c r="DX307" s="105"/>
      <c r="DY307" s="105"/>
      <c r="DZ307" s="105"/>
      <c r="EA307" s="105"/>
      <c r="EB307" s="105"/>
      <c r="EC307" s="105"/>
      <c r="ED307" s="105"/>
      <c r="EE307" s="105"/>
      <c r="EF307" s="105"/>
      <c r="EG307" s="105"/>
      <c r="EH307" s="105"/>
      <c r="EI307" s="105"/>
      <c r="EJ307" s="105"/>
      <c r="EK307" s="105"/>
      <c r="EL307" s="105"/>
      <c r="EM307" s="105"/>
      <c r="EN307" s="105"/>
      <c r="EO307" s="105"/>
      <c r="EP307" s="105"/>
      <c r="EQ307" s="105"/>
      <c r="ER307" s="105"/>
      <c r="ES307" s="105"/>
      <c r="ET307" s="105"/>
      <c r="EU307" s="105"/>
      <c r="EV307" s="105"/>
      <c r="EW307" s="105"/>
      <c r="EX307" s="105"/>
      <c r="EY307" s="105"/>
      <c r="EZ307" s="105"/>
      <c r="FA307" s="105"/>
      <c r="FB307" s="105"/>
      <c r="FC307" s="105"/>
      <c r="FD307" s="105"/>
      <c r="FE307" s="105"/>
      <c r="FF307" s="105"/>
      <c r="FG307" s="105"/>
      <c r="FH307" s="105"/>
      <c r="FI307" s="105"/>
      <c r="FJ307" s="105"/>
      <c r="FK307" s="105"/>
      <c r="FL307" s="105"/>
      <c r="FM307" s="105"/>
      <c r="FN307" s="105"/>
      <c r="FO307" s="105"/>
      <c r="FP307" s="105"/>
      <c r="FQ307" s="105"/>
      <c r="FR307" s="105"/>
      <c r="FS307" s="105"/>
      <c r="FT307" s="105"/>
      <c r="FU307" s="105"/>
      <c r="FV307" s="105"/>
      <c r="FW307" s="105"/>
      <c r="FX307" s="105"/>
      <c r="FY307" s="105"/>
      <c r="FZ307" s="105"/>
      <c r="GA307" s="105"/>
      <c r="GB307" s="105"/>
      <c r="GC307" s="105"/>
      <c r="GD307" s="105"/>
      <c r="GE307" s="105"/>
      <c r="GF307" s="105"/>
      <c r="GG307" s="105"/>
      <c r="GH307" s="105"/>
      <c r="GI307" s="105"/>
      <c r="GJ307" s="105"/>
      <c r="GK307" s="105"/>
      <c r="GL307" s="105"/>
      <c r="GM307" s="105"/>
      <c r="GN307" s="105"/>
      <c r="GO307" s="105"/>
      <c r="GP307" s="105"/>
      <c r="GQ307" s="105"/>
      <c r="GR307" s="105"/>
      <c r="GS307" s="105"/>
      <c r="GT307" s="105"/>
      <c r="GU307" s="105"/>
      <c r="GV307" s="105"/>
      <c r="GW307" s="105"/>
      <c r="GX307" s="105"/>
      <c r="GY307" s="105"/>
      <c r="GZ307" s="105"/>
      <c r="HA307" s="105"/>
      <c r="HB307" s="105"/>
      <c r="HC307" s="105"/>
      <c r="HD307" s="105"/>
      <c r="HE307" s="105"/>
      <c r="HF307" s="105"/>
      <c r="HG307" s="105"/>
      <c r="HH307" s="105"/>
      <c r="HI307" s="105"/>
      <c r="HJ307" s="105"/>
      <c r="HK307" s="105"/>
      <c r="HL307" s="105"/>
      <c r="HM307" s="105"/>
      <c r="HN307" s="105"/>
      <c r="HO307" s="105"/>
      <c r="HP307" s="105"/>
      <c r="HQ307" s="105"/>
      <c r="HR307" s="105"/>
      <c r="HS307" s="105"/>
      <c r="HT307" s="105"/>
      <c r="HU307" s="105"/>
      <c r="HV307" s="105"/>
      <c r="HW307" s="105"/>
      <c r="HX307" s="105"/>
      <c r="HY307" s="105"/>
      <c r="HZ307" s="105"/>
      <c r="IA307" s="105"/>
      <c r="IB307" s="105"/>
    </row>
    <row r="308" spans="1:236" s="116" customFormat="1" ht="26.55" customHeight="1" x14ac:dyDescent="0.25">
      <c r="A308" s="79">
        <v>302</v>
      </c>
      <c r="B308" s="113"/>
      <c r="C308" s="113"/>
      <c r="D308" s="114"/>
      <c r="E308" s="114"/>
      <c r="F308" s="115"/>
      <c r="G308" s="123" t="s">
        <v>77</v>
      </c>
      <c r="H308" s="123" t="s">
        <v>77</v>
      </c>
      <c r="I308" s="123" t="s">
        <v>77</v>
      </c>
      <c r="J308" s="123" t="s">
        <v>77</v>
      </c>
      <c r="K308" s="123" t="s">
        <v>9</v>
      </c>
      <c r="L308" s="116" t="s">
        <v>8</v>
      </c>
      <c r="M308" s="116" t="s">
        <v>8</v>
      </c>
      <c r="N308" s="116" t="s">
        <v>8</v>
      </c>
      <c r="O308" s="116" t="s">
        <v>8</v>
      </c>
      <c r="P308" s="131" t="s">
        <v>77</v>
      </c>
      <c r="Q308" s="124" t="s">
        <v>35</v>
      </c>
      <c r="R308" s="174">
        <v>0</v>
      </c>
      <c r="S308" s="175" t="s">
        <v>59</v>
      </c>
      <c r="T308" s="175" t="s">
        <v>271</v>
      </c>
      <c r="U308" s="176" t="str">
        <f t="shared" si="260"/>
        <v>&lt; 30 mn</v>
      </c>
      <c r="V308" s="177" t="s">
        <v>32</v>
      </c>
      <c r="W308" s="178" t="s">
        <v>112</v>
      </c>
      <c r="X308" s="179">
        <f t="shared" si="217"/>
        <v>0</v>
      </c>
      <c r="Y308" s="179">
        <f t="shared" si="218"/>
        <v>0</v>
      </c>
      <c r="Z308" s="179">
        <f t="shared" si="219"/>
        <v>0</v>
      </c>
      <c r="AA308" s="179">
        <f t="shared" si="220"/>
        <v>0</v>
      </c>
      <c r="AB308" s="179">
        <f t="shared" si="221"/>
        <v>0</v>
      </c>
      <c r="AC308" s="179">
        <f t="shared" si="222"/>
        <v>0</v>
      </c>
      <c r="AD308" s="179">
        <f t="shared" si="223"/>
        <v>0</v>
      </c>
      <c r="AE308" s="179">
        <f t="shared" si="224"/>
        <v>0</v>
      </c>
      <c r="AF308" s="179">
        <f t="shared" si="225"/>
        <v>0</v>
      </c>
      <c r="AG308" s="179">
        <f t="shared" si="226"/>
        <v>0</v>
      </c>
      <c r="AH308" s="179">
        <f t="shared" si="227"/>
        <v>0</v>
      </c>
      <c r="AI308" s="179">
        <f t="shared" si="228"/>
        <v>0</v>
      </c>
      <c r="AJ308" s="180">
        <f t="shared" si="247"/>
        <v>0</v>
      </c>
      <c r="AK308" s="180">
        <f t="shared" si="248"/>
        <v>0</v>
      </c>
      <c r="AL308" s="180" t="str">
        <f t="shared" si="249"/>
        <v>0</v>
      </c>
      <c r="AM308" s="180" t="str">
        <f t="shared" si="256"/>
        <v>0</v>
      </c>
      <c r="AN308" s="180" t="str">
        <f t="shared" si="257"/>
        <v>0</v>
      </c>
      <c r="AO308" s="181" t="str">
        <f t="shared" si="250"/>
        <v>NON</v>
      </c>
      <c r="AP308" s="181" t="str">
        <f t="shared" si="268"/>
        <v>NON</v>
      </c>
      <c r="AQ308" s="181" t="str">
        <f t="shared" si="258"/>
        <v>NON</v>
      </c>
      <c r="AR308" s="181" t="str">
        <f t="shared" si="229"/>
        <v>NON</v>
      </c>
      <c r="AS308" s="182">
        <f t="shared" si="230"/>
        <v>0</v>
      </c>
      <c r="AT308" s="182">
        <f t="shared" si="231"/>
        <v>0</v>
      </c>
      <c r="AU308" s="182">
        <f t="shared" si="232"/>
        <v>0</v>
      </c>
      <c r="AV308" s="182">
        <f t="shared" si="233"/>
        <v>0</v>
      </c>
      <c r="AW308" s="182">
        <f t="shared" si="234"/>
        <v>1</v>
      </c>
      <c r="AX308" s="182">
        <f t="shared" si="235"/>
        <v>1</v>
      </c>
      <c r="AY308" s="182">
        <f t="shared" si="236"/>
        <v>1</v>
      </c>
      <c r="AZ308" s="182">
        <f t="shared" si="237"/>
        <v>1</v>
      </c>
      <c r="BA308" s="182">
        <f t="shared" si="238"/>
        <v>1</v>
      </c>
      <c r="BB308" s="183">
        <f t="shared" si="251"/>
        <v>0</v>
      </c>
      <c r="BC308" s="184">
        <f t="shared" si="261"/>
        <v>11</v>
      </c>
      <c r="BD308" s="184">
        <f t="shared" si="262"/>
        <v>11</v>
      </c>
      <c r="BE308" s="185">
        <f t="shared" si="263"/>
        <v>1</v>
      </c>
      <c r="BF308" s="185">
        <f t="shared" si="239"/>
        <v>1</v>
      </c>
      <c r="BG308" s="186">
        <f t="shared" si="252"/>
        <v>1</v>
      </c>
      <c r="BH308" s="187">
        <f t="shared" si="264"/>
        <v>1</v>
      </c>
      <c r="BI308" s="187">
        <f t="shared" si="265"/>
        <v>1</v>
      </c>
      <c r="BJ308" s="187" t="str">
        <f t="shared" si="266"/>
        <v>Faible</v>
      </c>
      <c r="BK308" s="187">
        <f t="shared" si="267"/>
        <v>1</v>
      </c>
      <c r="BL308" s="187">
        <f t="shared" si="240"/>
        <v>1</v>
      </c>
      <c r="BM308" s="187">
        <f t="shared" si="241"/>
        <v>0.5</v>
      </c>
      <c r="BN308" s="187">
        <f t="shared" si="242"/>
        <v>1</v>
      </c>
      <c r="BO308" s="186">
        <f t="shared" si="253"/>
        <v>0.5</v>
      </c>
      <c r="BP308" s="188" t="str">
        <f t="shared" si="254"/>
        <v>RISQUE MINIME</v>
      </c>
      <c r="BQ308" s="182">
        <f t="shared" si="243"/>
        <v>0</v>
      </c>
      <c r="BR308" s="182">
        <f t="shared" si="244"/>
        <v>0</v>
      </c>
      <c r="BS308" s="182">
        <f t="shared" si="245"/>
        <v>0</v>
      </c>
      <c r="BT308" s="182">
        <f t="shared" si="246"/>
        <v>0</v>
      </c>
      <c r="BU308" s="182">
        <f t="shared" si="255"/>
        <v>0</v>
      </c>
      <c r="BV308" s="159" t="str">
        <f t="shared" si="259"/>
        <v>NON</v>
      </c>
      <c r="BW308" s="105"/>
      <c r="BX308" s="105"/>
      <c r="BY308" s="105"/>
      <c r="BZ308" s="105"/>
      <c r="CA308" s="105"/>
      <c r="CB308" s="105"/>
      <c r="CC308" s="105"/>
      <c r="CD308" s="105"/>
      <c r="CE308" s="105"/>
      <c r="CF308" s="105"/>
      <c r="CG308" s="105"/>
      <c r="CH308" s="105"/>
      <c r="CI308" s="105"/>
      <c r="CJ308" s="105"/>
      <c r="CK308" s="105"/>
      <c r="CL308" s="105"/>
      <c r="CM308" s="105"/>
      <c r="CN308" s="105"/>
      <c r="CO308" s="105"/>
      <c r="CP308" s="105"/>
      <c r="CQ308" s="105"/>
      <c r="CR308" s="105"/>
      <c r="CS308" s="105"/>
      <c r="CT308" s="105"/>
      <c r="CU308" s="105"/>
      <c r="CV308" s="105"/>
      <c r="CW308" s="105"/>
      <c r="CX308" s="105"/>
      <c r="CY308" s="105"/>
      <c r="CZ308" s="105"/>
      <c r="DA308" s="105"/>
      <c r="DB308" s="105"/>
      <c r="DC308" s="105"/>
      <c r="DD308" s="105"/>
      <c r="DE308" s="105"/>
      <c r="DF308" s="105"/>
      <c r="DG308" s="105"/>
      <c r="DH308" s="105"/>
      <c r="DI308" s="105"/>
      <c r="DJ308" s="105"/>
      <c r="DK308" s="105"/>
      <c r="DL308" s="105"/>
      <c r="DM308" s="105"/>
      <c r="DN308" s="105"/>
      <c r="DO308" s="105"/>
      <c r="DP308" s="105"/>
      <c r="DQ308" s="105"/>
      <c r="DR308" s="105"/>
      <c r="DS308" s="105"/>
      <c r="DT308" s="105"/>
      <c r="DU308" s="105"/>
      <c r="DV308" s="105"/>
      <c r="DW308" s="105"/>
      <c r="DX308" s="105"/>
      <c r="DY308" s="105"/>
      <c r="DZ308" s="105"/>
      <c r="EA308" s="105"/>
      <c r="EB308" s="105"/>
      <c r="EC308" s="105"/>
      <c r="ED308" s="105"/>
      <c r="EE308" s="105"/>
      <c r="EF308" s="105"/>
      <c r="EG308" s="105"/>
      <c r="EH308" s="105"/>
      <c r="EI308" s="105"/>
      <c r="EJ308" s="105"/>
      <c r="EK308" s="105"/>
      <c r="EL308" s="105"/>
      <c r="EM308" s="105"/>
      <c r="EN308" s="105"/>
      <c r="EO308" s="105"/>
      <c r="EP308" s="105"/>
      <c r="EQ308" s="105"/>
      <c r="ER308" s="105"/>
      <c r="ES308" s="105"/>
      <c r="ET308" s="105"/>
      <c r="EU308" s="105"/>
      <c r="EV308" s="105"/>
      <c r="EW308" s="105"/>
      <c r="EX308" s="105"/>
      <c r="EY308" s="105"/>
      <c r="EZ308" s="105"/>
      <c r="FA308" s="105"/>
      <c r="FB308" s="105"/>
      <c r="FC308" s="105"/>
      <c r="FD308" s="105"/>
      <c r="FE308" s="105"/>
      <c r="FF308" s="105"/>
      <c r="FG308" s="105"/>
      <c r="FH308" s="105"/>
      <c r="FI308" s="105"/>
      <c r="FJ308" s="105"/>
      <c r="FK308" s="105"/>
      <c r="FL308" s="105"/>
      <c r="FM308" s="105"/>
      <c r="FN308" s="105"/>
      <c r="FO308" s="105"/>
      <c r="FP308" s="105"/>
      <c r="FQ308" s="105"/>
      <c r="FR308" s="105"/>
      <c r="FS308" s="105"/>
      <c r="FT308" s="105"/>
      <c r="FU308" s="105"/>
      <c r="FV308" s="105"/>
      <c r="FW308" s="105"/>
      <c r="FX308" s="105"/>
      <c r="FY308" s="105"/>
      <c r="FZ308" s="105"/>
      <c r="GA308" s="105"/>
      <c r="GB308" s="105"/>
      <c r="GC308" s="105"/>
      <c r="GD308" s="105"/>
      <c r="GE308" s="105"/>
      <c r="GF308" s="105"/>
      <c r="GG308" s="105"/>
      <c r="GH308" s="105"/>
      <c r="GI308" s="105"/>
      <c r="GJ308" s="105"/>
      <c r="GK308" s="105"/>
      <c r="GL308" s="105"/>
      <c r="GM308" s="105"/>
      <c r="GN308" s="105"/>
      <c r="GO308" s="105"/>
      <c r="GP308" s="105"/>
      <c r="GQ308" s="105"/>
      <c r="GR308" s="105"/>
      <c r="GS308" s="105"/>
      <c r="GT308" s="105"/>
      <c r="GU308" s="105"/>
      <c r="GV308" s="105"/>
      <c r="GW308" s="105"/>
      <c r="GX308" s="105"/>
      <c r="GY308" s="105"/>
      <c r="GZ308" s="105"/>
      <c r="HA308" s="105"/>
      <c r="HB308" s="105"/>
      <c r="HC308" s="105"/>
      <c r="HD308" s="105"/>
      <c r="HE308" s="105"/>
      <c r="HF308" s="105"/>
      <c r="HG308" s="105"/>
      <c r="HH308" s="105"/>
      <c r="HI308" s="105"/>
      <c r="HJ308" s="105"/>
      <c r="HK308" s="105"/>
      <c r="HL308" s="105"/>
      <c r="HM308" s="105"/>
      <c r="HN308" s="105"/>
      <c r="HO308" s="105"/>
      <c r="HP308" s="105"/>
      <c r="HQ308" s="105"/>
      <c r="HR308" s="105"/>
      <c r="HS308" s="105"/>
      <c r="HT308" s="105"/>
      <c r="HU308" s="105"/>
      <c r="HV308" s="105"/>
      <c r="HW308" s="105"/>
      <c r="HX308" s="105"/>
      <c r="HY308" s="105"/>
      <c r="HZ308" s="105"/>
      <c r="IA308" s="105"/>
      <c r="IB308" s="105"/>
    </row>
    <row r="309" spans="1:236" s="116" customFormat="1" ht="26.55" customHeight="1" x14ac:dyDescent="0.25">
      <c r="A309" s="79">
        <v>303</v>
      </c>
      <c r="B309" s="113"/>
      <c r="C309" s="113"/>
      <c r="D309" s="114"/>
      <c r="E309" s="114"/>
      <c r="F309" s="115"/>
      <c r="G309" s="123" t="s">
        <v>77</v>
      </c>
      <c r="H309" s="123" t="s">
        <v>77</v>
      </c>
      <c r="I309" s="123" t="s">
        <v>77</v>
      </c>
      <c r="J309" s="123" t="s">
        <v>77</v>
      </c>
      <c r="K309" s="123" t="s">
        <v>9</v>
      </c>
      <c r="L309" s="116" t="s">
        <v>8</v>
      </c>
      <c r="M309" s="116" t="s">
        <v>8</v>
      </c>
      <c r="N309" s="116" t="s">
        <v>8</v>
      </c>
      <c r="O309" s="116" t="s">
        <v>8</v>
      </c>
      <c r="P309" s="131" t="s">
        <v>77</v>
      </c>
      <c r="Q309" s="124" t="s">
        <v>35</v>
      </c>
      <c r="R309" s="174">
        <v>0</v>
      </c>
      <c r="S309" s="175" t="s">
        <v>59</v>
      </c>
      <c r="T309" s="175" t="s">
        <v>271</v>
      </c>
      <c r="U309" s="176" t="str">
        <f t="shared" si="260"/>
        <v>&lt; 30 mn</v>
      </c>
      <c r="V309" s="177" t="s">
        <v>32</v>
      </c>
      <c r="W309" s="178" t="s">
        <v>112</v>
      </c>
      <c r="X309" s="179">
        <f t="shared" si="217"/>
        <v>0</v>
      </c>
      <c r="Y309" s="179">
        <f t="shared" si="218"/>
        <v>0</v>
      </c>
      <c r="Z309" s="179">
        <f t="shared" si="219"/>
        <v>0</v>
      </c>
      <c r="AA309" s="179">
        <f t="shared" si="220"/>
        <v>0</v>
      </c>
      <c r="AB309" s="179">
        <f t="shared" si="221"/>
        <v>0</v>
      </c>
      <c r="AC309" s="179">
        <f t="shared" si="222"/>
        <v>0</v>
      </c>
      <c r="AD309" s="179">
        <f t="shared" si="223"/>
        <v>0</v>
      </c>
      <c r="AE309" s="179">
        <f t="shared" si="224"/>
        <v>0</v>
      </c>
      <c r="AF309" s="179">
        <f t="shared" si="225"/>
        <v>0</v>
      </c>
      <c r="AG309" s="179">
        <f t="shared" si="226"/>
        <v>0</v>
      </c>
      <c r="AH309" s="179">
        <f t="shared" si="227"/>
        <v>0</v>
      </c>
      <c r="AI309" s="179">
        <f t="shared" si="228"/>
        <v>0</v>
      </c>
      <c r="AJ309" s="180">
        <f t="shared" si="247"/>
        <v>0</v>
      </c>
      <c r="AK309" s="180">
        <f t="shared" si="248"/>
        <v>0</v>
      </c>
      <c r="AL309" s="180" t="str">
        <f t="shared" si="249"/>
        <v>0</v>
      </c>
      <c r="AM309" s="180" t="str">
        <f t="shared" si="256"/>
        <v>0</v>
      </c>
      <c r="AN309" s="180" t="str">
        <f t="shared" si="257"/>
        <v>0</v>
      </c>
      <c r="AO309" s="181" t="str">
        <f t="shared" si="250"/>
        <v>NON</v>
      </c>
      <c r="AP309" s="181" t="str">
        <f t="shared" si="268"/>
        <v>NON</v>
      </c>
      <c r="AQ309" s="181" t="str">
        <f t="shared" si="258"/>
        <v>NON</v>
      </c>
      <c r="AR309" s="181" t="str">
        <f t="shared" si="229"/>
        <v>NON</v>
      </c>
      <c r="AS309" s="182">
        <f t="shared" si="230"/>
        <v>0</v>
      </c>
      <c r="AT309" s="182">
        <f t="shared" si="231"/>
        <v>0</v>
      </c>
      <c r="AU309" s="182">
        <f t="shared" si="232"/>
        <v>0</v>
      </c>
      <c r="AV309" s="182">
        <f t="shared" si="233"/>
        <v>0</v>
      </c>
      <c r="AW309" s="182">
        <f t="shared" si="234"/>
        <v>1</v>
      </c>
      <c r="AX309" s="182">
        <f t="shared" si="235"/>
        <v>1</v>
      </c>
      <c r="AY309" s="182">
        <f t="shared" si="236"/>
        <v>1</v>
      </c>
      <c r="AZ309" s="182">
        <f t="shared" si="237"/>
        <v>1</v>
      </c>
      <c r="BA309" s="182">
        <f t="shared" si="238"/>
        <v>1</v>
      </c>
      <c r="BB309" s="183">
        <f t="shared" si="251"/>
        <v>0</v>
      </c>
      <c r="BC309" s="184">
        <f t="shared" si="261"/>
        <v>11</v>
      </c>
      <c r="BD309" s="184">
        <f t="shared" si="262"/>
        <v>11</v>
      </c>
      <c r="BE309" s="185">
        <f t="shared" si="263"/>
        <v>1</v>
      </c>
      <c r="BF309" s="185">
        <f t="shared" si="239"/>
        <v>1</v>
      </c>
      <c r="BG309" s="186">
        <f t="shared" si="252"/>
        <v>1</v>
      </c>
      <c r="BH309" s="187">
        <f t="shared" si="264"/>
        <v>1</v>
      </c>
      <c r="BI309" s="187">
        <f t="shared" si="265"/>
        <v>1</v>
      </c>
      <c r="BJ309" s="187" t="str">
        <f t="shared" si="266"/>
        <v>Faible</v>
      </c>
      <c r="BK309" s="187">
        <f t="shared" si="267"/>
        <v>1</v>
      </c>
      <c r="BL309" s="187">
        <f t="shared" si="240"/>
        <v>1</v>
      </c>
      <c r="BM309" s="187">
        <f t="shared" si="241"/>
        <v>0.5</v>
      </c>
      <c r="BN309" s="187">
        <f t="shared" si="242"/>
        <v>1</v>
      </c>
      <c r="BO309" s="186">
        <f t="shared" si="253"/>
        <v>0.5</v>
      </c>
      <c r="BP309" s="188" t="str">
        <f t="shared" si="254"/>
        <v>RISQUE MINIME</v>
      </c>
      <c r="BQ309" s="182">
        <f t="shared" si="243"/>
        <v>0</v>
      </c>
      <c r="BR309" s="182">
        <f t="shared" si="244"/>
        <v>0</v>
      </c>
      <c r="BS309" s="182">
        <f t="shared" si="245"/>
        <v>0</v>
      </c>
      <c r="BT309" s="182">
        <f t="shared" si="246"/>
        <v>0</v>
      </c>
      <c r="BU309" s="182">
        <f t="shared" si="255"/>
        <v>0</v>
      </c>
      <c r="BV309" s="159" t="str">
        <f t="shared" si="259"/>
        <v>NON</v>
      </c>
      <c r="BW309" s="105"/>
      <c r="BX309" s="105"/>
      <c r="BY309" s="105"/>
      <c r="BZ309" s="105"/>
      <c r="CA309" s="105"/>
      <c r="CB309" s="105"/>
      <c r="CC309" s="105"/>
      <c r="CD309" s="105"/>
      <c r="CE309" s="105"/>
      <c r="CF309" s="105"/>
      <c r="CG309" s="105"/>
      <c r="CH309" s="105"/>
      <c r="CI309" s="105"/>
      <c r="CJ309" s="105"/>
      <c r="CK309" s="105"/>
      <c r="CL309" s="105"/>
      <c r="CM309" s="105"/>
      <c r="CN309" s="105"/>
      <c r="CO309" s="105"/>
      <c r="CP309" s="105"/>
      <c r="CQ309" s="105"/>
      <c r="CR309" s="105"/>
      <c r="CS309" s="105"/>
      <c r="CT309" s="105"/>
      <c r="CU309" s="105"/>
      <c r="CV309" s="105"/>
      <c r="CW309" s="105"/>
      <c r="CX309" s="105"/>
      <c r="CY309" s="105"/>
      <c r="CZ309" s="105"/>
      <c r="DA309" s="105"/>
      <c r="DB309" s="105"/>
      <c r="DC309" s="105"/>
      <c r="DD309" s="105"/>
      <c r="DE309" s="105"/>
      <c r="DF309" s="105"/>
      <c r="DG309" s="105"/>
      <c r="DH309" s="105"/>
      <c r="DI309" s="105"/>
      <c r="DJ309" s="105"/>
      <c r="DK309" s="105"/>
      <c r="DL309" s="105"/>
      <c r="DM309" s="105"/>
      <c r="DN309" s="105"/>
      <c r="DO309" s="105"/>
      <c r="DP309" s="105"/>
      <c r="DQ309" s="105"/>
      <c r="DR309" s="105"/>
      <c r="DS309" s="105"/>
      <c r="DT309" s="105"/>
      <c r="DU309" s="105"/>
      <c r="DV309" s="105"/>
      <c r="DW309" s="105"/>
      <c r="DX309" s="105"/>
      <c r="DY309" s="105"/>
      <c r="DZ309" s="105"/>
      <c r="EA309" s="105"/>
      <c r="EB309" s="105"/>
      <c r="EC309" s="105"/>
      <c r="ED309" s="105"/>
      <c r="EE309" s="105"/>
      <c r="EF309" s="105"/>
      <c r="EG309" s="105"/>
      <c r="EH309" s="105"/>
      <c r="EI309" s="105"/>
      <c r="EJ309" s="105"/>
      <c r="EK309" s="105"/>
      <c r="EL309" s="105"/>
      <c r="EM309" s="105"/>
      <c r="EN309" s="105"/>
      <c r="EO309" s="105"/>
      <c r="EP309" s="105"/>
      <c r="EQ309" s="105"/>
      <c r="ER309" s="105"/>
      <c r="ES309" s="105"/>
      <c r="ET309" s="105"/>
      <c r="EU309" s="105"/>
      <c r="EV309" s="105"/>
      <c r="EW309" s="105"/>
      <c r="EX309" s="105"/>
      <c r="EY309" s="105"/>
      <c r="EZ309" s="105"/>
      <c r="FA309" s="105"/>
      <c r="FB309" s="105"/>
      <c r="FC309" s="105"/>
      <c r="FD309" s="105"/>
      <c r="FE309" s="105"/>
      <c r="FF309" s="105"/>
      <c r="FG309" s="105"/>
      <c r="FH309" s="105"/>
      <c r="FI309" s="105"/>
      <c r="FJ309" s="105"/>
      <c r="FK309" s="105"/>
      <c r="FL309" s="105"/>
      <c r="FM309" s="105"/>
      <c r="FN309" s="105"/>
      <c r="FO309" s="105"/>
      <c r="FP309" s="105"/>
      <c r="FQ309" s="105"/>
      <c r="FR309" s="105"/>
      <c r="FS309" s="105"/>
      <c r="FT309" s="105"/>
      <c r="FU309" s="105"/>
      <c r="FV309" s="105"/>
      <c r="FW309" s="105"/>
      <c r="FX309" s="105"/>
      <c r="FY309" s="105"/>
      <c r="FZ309" s="105"/>
      <c r="GA309" s="105"/>
      <c r="GB309" s="105"/>
      <c r="GC309" s="105"/>
      <c r="GD309" s="105"/>
      <c r="GE309" s="105"/>
      <c r="GF309" s="105"/>
      <c r="GG309" s="105"/>
      <c r="GH309" s="105"/>
      <c r="GI309" s="105"/>
      <c r="GJ309" s="105"/>
      <c r="GK309" s="105"/>
      <c r="GL309" s="105"/>
      <c r="GM309" s="105"/>
      <c r="GN309" s="105"/>
      <c r="GO309" s="105"/>
      <c r="GP309" s="105"/>
      <c r="GQ309" s="105"/>
      <c r="GR309" s="105"/>
      <c r="GS309" s="105"/>
      <c r="GT309" s="105"/>
      <c r="GU309" s="105"/>
      <c r="GV309" s="105"/>
      <c r="GW309" s="105"/>
      <c r="GX309" s="105"/>
      <c r="GY309" s="105"/>
      <c r="GZ309" s="105"/>
      <c r="HA309" s="105"/>
      <c r="HB309" s="105"/>
      <c r="HC309" s="105"/>
      <c r="HD309" s="105"/>
      <c r="HE309" s="105"/>
      <c r="HF309" s="105"/>
      <c r="HG309" s="105"/>
      <c r="HH309" s="105"/>
      <c r="HI309" s="105"/>
      <c r="HJ309" s="105"/>
      <c r="HK309" s="105"/>
      <c r="HL309" s="105"/>
      <c r="HM309" s="105"/>
      <c r="HN309" s="105"/>
      <c r="HO309" s="105"/>
      <c r="HP309" s="105"/>
      <c r="HQ309" s="105"/>
      <c r="HR309" s="105"/>
      <c r="HS309" s="105"/>
      <c r="HT309" s="105"/>
      <c r="HU309" s="105"/>
      <c r="HV309" s="105"/>
      <c r="HW309" s="105"/>
      <c r="HX309" s="105"/>
      <c r="HY309" s="105"/>
      <c r="HZ309" s="105"/>
      <c r="IA309" s="105"/>
      <c r="IB309" s="105"/>
    </row>
    <row r="310" spans="1:236" s="116" customFormat="1" ht="26.55" customHeight="1" x14ac:dyDescent="0.25">
      <c r="A310" s="79">
        <v>304</v>
      </c>
      <c r="B310" s="113"/>
      <c r="C310" s="113"/>
      <c r="D310" s="114"/>
      <c r="E310" s="114"/>
      <c r="F310" s="115"/>
      <c r="G310" s="123" t="s">
        <v>77</v>
      </c>
      <c r="H310" s="123" t="s">
        <v>77</v>
      </c>
      <c r="I310" s="123" t="s">
        <v>77</v>
      </c>
      <c r="J310" s="123" t="s">
        <v>77</v>
      </c>
      <c r="K310" s="123" t="s">
        <v>9</v>
      </c>
      <c r="L310" s="116" t="s">
        <v>8</v>
      </c>
      <c r="M310" s="116" t="s">
        <v>8</v>
      </c>
      <c r="N310" s="116" t="s">
        <v>8</v>
      </c>
      <c r="O310" s="116" t="s">
        <v>8</v>
      </c>
      <c r="P310" s="131" t="s">
        <v>77</v>
      </c>
      <c r="Q310" s="124" t="s">
        <v>35</v>
      </c>
      <c r="R310" s="174">
        <v>0</v>
      </c>
      <c r="S310" s="175" t="s">
        <v>59</v>
      </c>
      <c r="T310" s="175" t="s">
        <v>271</v>
      </c>
      <c r="U310" s="176" t="str">
        <f t="shared" si="260"/>
        <v>&lt; 30 mn</v>
      </c>
      <c r="V310" s="177" t="s">
        <v>32</v>
      </c>
      <c r="W310" s="178" t="s">
        <v>112</v>
      </c>
      <c r="X310" s="179">
        <f t="shared" si="217"/>
        <v>0</v>
      </c>
      <c r="Y310" s="179">
        <f t="shared" si="218"/>
        <v>0</v>
      </c>
      <c r="Z310" s="179">
        <f t="shared" si="219"/>
        <v>0</v>
      </c>
      <c r="AA310" s="179">
        <f t="shared" si="220"/>
        <v>0</v>
      </c>
      <c r="AB310" s="179">
        <f t="shared" si="221"/>
        <v>0</v>
      </c>
      <c r="AC310" s="179">
        <f t="shared" si="222"/>
        <v>0</v>
      </c>
      <c r="AD310" s="179">
        <f t="shared" si="223"/>
        <v>0</v>
      </c>
      <c r="AE310" s="179">
        <f t="shared" si="224"/>
        <v>0</v>
      </c>
      <c r="AF310" s="179">
        <f t="shared" si="225"/>
        <v>0</v>
      </c>
      <c r="AG310" s="179">
        <f t="shared" si="226"/>
        <v>0</v>
      </c>
      <c r="AH310" s="179">
        <f t="shared" si="227"/>
        <v>0</v>
      </c>
      <c r="AI310" s="179">
        <f t="shared" si="228"/>
        <v>0</v>
      </c>
      <c r="AJ310" s="180">
        <f t="shared" si="247"/>
        <v>0</v>
      </c>
      <c r="AK310" s="180">
        <f t="shared" si="248"/>
        <v>0</v>
      </c>
      <c r="AL310" s="180" t="str">
        <f t="shared" si="249"/>
        <v>0</v>
      </c>
      <c r="AM310" s="180" t="str">
        <f t="shared" si="256"/>
        <v>0</v>
      </c>
      <c r="AN310" s="180" t="str">
        <f t="shared" si="257"/>
        <v>0</v>
      </c>
      <c r="AO310" s="181" t="str">
        <f t="shared" si="250"/>
        <v>NON</v>
      </c>
      <c r="AP310" s="181" t="str">
        <f t="shared" si="268"/>
        <v>NON</v>
      </c>
      <c r="AQ310" s="181" t="str">
        <f t="shared" si="258"/>
        <v>NON</v>
      </c>
      <c r="AR310" s="181" t="str">
        <f t="shared" si="229"/>
        <v>NON</v>
      </c>
      <c r="AS310" s="182">
        <f t="shared" si="230"/>
        <v>0</v>
      </c>
      <c r="AT310" s="182">
        <f t="shared" si="231"/>
        <v>0</v>
      </c>
      <c r="AU310" s="182">
        <f t="shared" si="232"/>
        <v>0</v>
      </c>
      <c r="AV310" s="182">
        <f t="shared" si="233"/>
        <v>0</v>
      </c>
      <c r="AW310" s="182">
        <f t="shared" si="234"/>
        <v>1</v>
      </c>
      <c r="AX310" s="182">
        <f t="shared" si="235"/>
        <v>1</v>
      </c>
      <c r="AY310" s="182">
        <f t="shared" si="236"/>
        <v>1</v>
      </c>
      <c r="AZ310" s="182">
        <f t="shared" si="237"/>
        <v>1</v>
      </c>
      <c r="BA310" s="182">
        <f t="shared" si="238"/>
        <v>1</v>
      </c>
      <c r="BB310" s="183">
        <f t="shared" si="251"/>
        <v>0</v>
      </c>
      <c r="BC310" s="184">
        <f t="shared" si="261"/>
        <v>11</v>
      </c>
      <c r="BD310" s="184">
        <f t="shared" si="262"/>
        <v>11</v>
      </c>
      <c r="BE310" s="185">
        <f t="shared" si="263"/>
        <v>1</v>
      </c>
      <c r="BF310" s="185">
        <f t="shared" si="239"/>
        <v>1</v>
      </c>
      <c r="BG310" s="186">
        <f t="shared" si="252"/>
        <v>1</v>
      </c>
      <c r="BH310" s="187">
        <f t="shared" si="264"/>
        <v>1</v>
      </c>
      <c r="BI310" s="187">
        <f t="shared" si="265"/>
        <v>1</v>
      </c>
      <c r="BJ310" s="187" t="str">
        <f t="shared" si="266"/>
        <v>Faible</v>
      </c>
      <c r="BK310" s="187">
        <f t="shared" si="267"/>
        <v>1</v>
      </c>
      <c r="BL310" s="187">
        <f t="shared" si="240"/>
        <v>1</v>
      </c>
      <c r="BM310" s="187">
        <f t="shared" si="241"/>
        <v>0.5</v>
      </c>
      <c r="BN310" s="187">
        <f t="shared" si="242"/>
        <v>1</v>
      </c>
      <c r="BO310" s="186">
        <f t="shared" si="253"/>
        <v>0.5</v>
      </c>
      <c r="BP310" s="188" t="str">
        <f t="shared" si="254"/>
        <v>RISQUE MINIME</v>
      </c>
      <c r="BQ310" s="182">
        <f t="shared" si="243"/>
        <v>0</v>
      </c>
      <c r="BR310" s="182">
        <f t="shared" si="244"/>
        <v>0</v>
      </c>
      <c r="BS310" s="182">
        <f t="shared" si="245"/>
        <v>0</v>
      </c>
      <c r="BT310" s="182">
        <f t="shared" si="246"/>
        <v>0</v>
      </c>
      <c r="BU310" s="182">
        <f t="shared" si="255"/>
        <v>0</v>
      </c>
      <c r="BV310" s="159" t="str">
        <f t="shared" si="259"/>
        <v>NON</v>
      </c>
      <c r="BW310" s="105"/>
      <c r="BX310" s="105"/>
      <c r="BY310" s="105"/>
      <c r="BZ310" s="105"/>
      <c r="CA310" s="105"/>
      <c r="CB310" s="105"/>
      <c r="CC310" s="105"/>
      <c r="CD310" s="105"/>
      <c r="CE310" s="105"/>
      <c r="CF310" s="105"/>
      <c r="CG310" s="105"/>
      <c r="CH310" s="105"/>
      <c r="CI310" s="105"/>
      <c r="CJ310" s="105"/>
      <c r="CK310" s="105"/>
      <c r="CL310" s="105"/>
      <c r="CM310" s="105"/>
      <c r="CN310" s="105"/>
      <c r="CO310" s="105"/>
      <c r="CP310" s="105"/>
      <c r="CQ310" s="105"/>
      <c r="CR310" s="105"/>
      <c r="CS310" s="105"/>
      <c r="CT310" s="105"/>
      <c r="CU310" s="105"/>
      <c r="CV310" s="105"/>
      <c r="CW310" s="105"/>
      <c r="CX310" s="105"/>
      <c r="CY310" s="105"/>
      <c r="CZ310" s="105"/>
      <c r="DA310" s="105"/>
      <c r="DB310" s="105"/>
      <c r="DC310" s="105"/>
      <c r="DD310" s="105"/>
      <c r="DE310" s="105"/>
      <c r="DF310" s="105"/>
      <c r="DG310" s="105"/>
      <c r="DH310" s="105"/>
      <c r="DI310" s="105"/>
      <c r="DJ310" s="105"/>
      <c r="DK310" s="105"/>
      <c r="DL310" s="105"/>
      <c r="DM310" s="105"/>
      <c r="DN310" s="105"/>
      <c r="DO310" s="105"/>
      <c r="DP310" s="105"/>
      <c r="DQ310" s="105"/>
      <c r="DR310" s="105"/>
      <c r="DS310" s="105"/>
      <c r="DT310" s="105"/>
      <c r="DU310" s="105"/>
      <c r="DV310" s="105"/>
      <c r="DW310" s="105"/>
      <c r="DX310" s="105"/>
      <c r="DY310" s="105"/>
      <c r="DZ310" s="105"/>
      <c r="EA310" s="105"/>
      <c r="EB310" s="105"/>
      <c r="EC310" s="105"/>
      <c r="ED310" s="105"/>
      <c r="EE310" s="105"/>
      <c r="EF310" s="105"/>
      <c r="EG310" s="105"/>
      <c r="EH310" s="105"/>
      <c r="EI310" s="105"/>
      <c r="EJ310" s="105"/>
      <c r="EK310" s="105"/>
      <c r="EL310" s="105"/>
      <c r="EM310" s="105"/>
      <c r="EN310" s="105"/>
      <c r="EO310" s="105"/>
      <c r="EP310" s="105"/>
      <c r="EQ310" s="105"/>
      <c r="ER310" s="105"/>
      <c r="ES310" s="105"/>
      <c r="ET310" s="105"/>
      <c r="EU310" s="105"/>
      <c r="EV310" s="105"/>
      <c r="EW310" s="105"/>
      <c r="EX310" s="105"/>
      <c r="EY310" s="105"/>
      <c r="EZ310" s="105"/>
      <c r="FA310" s="105"/>
      <c r="FB310" s="105"/>
      <c r="FC310" s="105"/>
      <c r="FD310" s="105"/>
      <c r="FE310" s="105"/>
      <c r="FF310" s="105"/>
      <c r="FG310" s="105"/>
      <c r="FH310" s="105"/>
      <c r="FI310" s="105"/>
      <c r="FJ310" s="105"/>
      <c r="FK310" s="105"/>
      <c r="FL310" s="105"/>
      <c r="FM310" s="105"/>
      <c r="FN310" s="105"/>
      <c r="FO310" s="105"/>
      <c r="FP310" s="105"/>
      <c r="FQ310" s="105"/>
      <c r="FR310" s="105"/>
      <c r="FS310" s="105"/>
      <c r="FT310" s="105"/>
      <c r="FU310" s="105"/>
      <c r="FV310" s="105"/>
      <c r="FW310" s="105"/>
      <c r="FX310" s="105"/>
      <c r="FY310" s="105"/>
      <c r="FZ310" s="105"/>
      <c r="GA310" s="105"/>
      <c r="GB310" s="105"/>
      <c r="GC310" s="105"/>
      <c r="GD310" s="105"/>
      <c r="GE310" s="105"/>
      <c r="GF310" s="105"/>
      <c r="GG310" s="105"/>
      <c r="GH310" s="105"/>
      <c r="GI310" s="105"/>
      <c r="GJ310" s="105"/>
      <c r="GK310" s="105"/>
      <c r="GL310" s="105"/>
      <c r="GM310" s="105"/>
      <c r="GN310" s="105"/>
      <c r="GO310" s="105"/>
      <c r="GP310" s="105"/>
      <c r="GQ310" s="105"/>
      <c r="GR310" s="105"/>
      <c r="GS310" s="105"/>
      <c r="GT310" s="105"/>
      <c r="GU310" s="105"/>
      <c r="GV310" s="105"/>
      <c r="GW310" s="105"/>
      <c r="GX310" s="105"/>
      <c r="GY310" s="105"/>
      <c r="GZ310" s="105"/>
      <c r="HA310" s="105"/>
      <c r="HB310" s="105"/>
      <c r="HC310" s="105"/>
      <c r="HD310" s="105"/>
      <c r="HE310" s="105"/>
      <c r="HF310" s="105"/>
      <c r="HG310" s="105"/>
      <c r="HH310" s="105"/>
      <c r="HI310" s="105"/>
      <c r="HJ310" s="105"/>
      <c r="HK310" s="105"/>
      <c r="HL310" s="105"/>
      <c r="HM310" s="105"/>
      <c r="HN310" s="105"/>
      <c r="HO310" s="105"/>
      <c r="HP310" s="105"/>
      <c r="HQ310" s="105"/>
      <c r="HR310" s="105"/>
      <c r="HS310" s="105"/>
      <c r="HT310" s="105"/>
      <c r="HU310" s="105"/>
      <c r="HV310" s="105"/>
      <c r="HW310" s="105"/>
      <c r="HX310" s="105"/>
      <c r="HY310" s="105"/>
      <c r="HZ310" s="105"/>
      <c r="IA310" s="105"/>
      <c r="IB310" s="105"/>
    </row>
    <row r="311" spans="1:236" s="116" customFormat="1" ht="26.55" customHeight="1" x14ac:dyDescent="0.25">
      <c r="A311" s="79">
        <v>305</v>
      </c>
      <c r="B311" s="113"/>
      <c r="C311" s="113"/>
      <c r="D311" s="114"/>
      <c r="E311" s="114"/>
      <c r="F311" s="115"/>
      <c r="G311" s="123" t="s">
        <v>77</v>
      </c>
      <c r="H311" s="123" t="s">
        <v>77</v>
      </c>
      <c r="I311" s="123" t="s">
        <v>77</v>
      </c>
      <c r="J311" s="123" t="s">
        <v>77</v>
      </c>
      <c r="K311" s="123" t="s">
        <v>9</v>
      </c>
      <c r="L311" s="116" t="s">
        <v>8</v>
      </c>
      <c r="M311" s="116" t="s">
        <v>8</v>
      </c>
      <c r="N311" s="116" t="s">
        <v>8</v>
      </c>
      <c r="O311" s="116" t="s">
        <v>8</v>
      </c>
      <c r="P311" s="131" t="s">
        <v>77</v>
      </c>
      <c r="Q311" s="124" t="s">
        <v>35</v>
      </c>
      <c r="R311" s="174">
        <v>0</v>
      </c>
      <c r="S311" s="175" t="s">
        <v>59</v>
      </c>
      <c r="T311" s="175" t="s">
        <v>271</v>
      </c>
      <c r="U311" s="176" t="str">
        <f t="shared" si="260"/>
        <v>&lt; 30 mn</v>
      </c>
      <c r="V311" s="177" t="s">
        <v>32</v>
      </c>
      <c r="W311" s="178" t="s">
        <v>112</v>
      </c>
      <c r="X311" s="179">
        <f t="shared" si="217"/>
        <v>0</v>
      </c>
      <c r="Y311" s="179">
        <f t="shared" si="218"/>
        <v>0</v>
      </c>
      <c r="Z311" s="179">
        <f t="shared" si="219"/>
        <v>0</v>
      </c>
      <c r="AA311" s="179">
        <f t="shared" si="220"/>
        <v>0</v>
      </c>
      <c r="AB311" s="179">
        <f t="shared" si="221"/>
        <v>0</v>
      </c>
      <c r="AC311" s="179">
        <f t="shared" si="222"/>
        <v>0</v>
      </c>
      <c r="AD311" s="179">
        <f t="shared" si="223"/>
        <v>0</v>
      </c>
      <c r="AE311" s="179">
        <f t="shared" si="224"/>
        <v>0</v>
      </c>
      <c r="AF311" s="179">
        <f t="shared" si="225"/>
        <v>0</v>
      </c>
      <c r="AG311" s="179">
        <f t="shared" si="226"/>
        <v>0</v>
      </c>
      <c r="AH311" s="179">
        <f t="shared" si="227"/>
        <v>0</v>
      </c>
      <c r="AI311" s="179">
        <f t="shared" si="228"/>
        <v>0</v>
      </c>
      <c r="AJ311" s="180">
        <f t="shared" si="247"/>
        <v>0</v>
      </c>
      <c r="AK311" s="180">
        <f t="shared" si="248"/>
        <v>0</v>
      </c>
      <c r="AL311" s="180" t="str">
        <f t="shared" si="249"/>
        <v>0</v>
      </c>
      <c r="AM311" s="180" t="str">
        <f t="shared" si="256"/>
        <v>0</v>
      </c>
      <c r="AN311" s="180" t="str">
        <f t="shared" si="257"/>
        <v>0</v>
      </c>
      <c r="AO311" s="181" t="str">
        <f t="shared" si="250"/>
        <v>NON</v>
      </c>
      <c r="AP311" s="181" t="str">
        <f t="shared" si="268"/>
        <v>NON</v>
      </c>
      <c r="AQ311" s="181" t="str">
        <f t="shared" si="258"/>
        <v>NON</v>
      </c>
      <c r="AR311" s="181" t="str">
        <f t="shared" si="229"/>
        <v>NON</v>
      </c>
      <c r="AS311" s="182">
        <f t="shared" si="230"/>
        <v>0</v>
      </c>
      <c r="AT311" s="182">
        <f t="shared" si="231"/>
        <v>0</v>
      </c>
      <c r="AU311" s="182">
        <f t="shared" si="232"/>
        <v>0</v>
      </c>
      <c r="AV311" s="182">
        <f t="shared" si="233"/>
        <v>0</v>
      </c>
      <c r="AW311" s="182">
        <f t="shared" si="234"/>
        <v>1</v>
      </c>
      <c r="AX311" s="182">
        <f t="shared" si="235"/>
        <v>1</v>
      </c>
      <c r="AY311" s="182">
        <f t="shared" si="236"/>
        <v>1</v>
      </c>
      <c r="AZ311" s="182">
        <f t="shared" si="237"/>
        <v>1</v>
      </c>
      <c r="BA311" s="182">
        <f t="shared" si="238"/>
        <v>1</v>
      </c>
      <c r="BB311" s="183">
        <f t="shared" si="251"/>
        <v>0</v>
      </c>
      <c r="BC311" s="184">
        <f t="shared" si="261"/>
        <v>11</v>
      </c>
      <c r="BD311" s="184">
        <f t="shared" si="262"/>
        <v>11</v>
      </c>
      <c r="BE311" s="185">
        <f t="shared" si="263"/>
        <v>1</v>
      </c>
      <c r="BF311" s="185">
        <f t="shared" si="239"/>
        <v>1</v>
      </c>
      <c r="BG311" s="186">
        <f t="shared" si="252"/>
        <v>1</v>
      </c>
      <c r="BH311" s="187">
        <f t="shared" si="264"/>
        <v>1</v>
      </c>
      <c r="BI311" s="187">
        <f t="shared" si="265"/>
        <v>1</v>
      </c>
      <c r="BJ311" s="187" t="str">
        <f t="shared" si="266"/>
        <v>Faible</v>
      </c>
      <c r="BK311" s="187">
        <f t="shared" si="267"/>
        <v>1</v>
      </c>
      <c r="BL311" s="187">
        <f t="shared" si="240"/>
        <v>1</v>
      </c>
      <c r="BM311" s="187">
        <f t="shared" si="241"/>
        <v>0.5</v>
      </c>
      <c r="BN311" s="187">
        <f t="shared" si="242"/>
        <v>1</v>
      </c>
      <c r="BO311" s="186">
        <f t="shared" si="253"/>
        <v>0.5</v>
      </c>
      <c r="BP311" s="188" t="str">
        <f t="shared" si="254"/>
        <v>RISQUE MINIME</v>
      </c>
      <c r="BQ311" s="182">
        <f t="shared" si="243"/>
        <v>0</v>
      </c>
      <c r="BR311" s="182">
        <f t="shared" si="244"/>
        <v>0</v>
      </c>
      <c r="BS311" s="182">
        <f t="shared" si="245"/>
        <v>0</v>
      </c>
      <c r="BT311" s="182">
        <f t="shared" si="246"/>
        <v>0</v>
      </c>
      <c r="BU311" s="182">
        <f t="shared" si="255"/>
        <v>0</v>
      </c>
      <c r="BV311" s="159" t="str">
        <f t="shared" si="259"/>
        <v>NON</v>
      </c>
      <c r="BW311" s="105"/>
      <c r="BX311" s="105"/>
      <c r="BY311" s="105"/>
      <c r="BZ311" s="105"/>
      <c r="CA311" s="105"/>
      <c r="CB311" s="105"/>
      <c r="CC311" s="105"/>
      <c r="CD311" s="105"/>
      <c r="CE311" s="105"/>
      <c r="CF311" s="105"/>
      <c r="CG311" s="105"/>
      <c r="CH311" s="105"/>
      <c r="CI311" s="105"/>
      <c r="CJ311" s="105"/>
      <c r="CK311" s="105"/>
      <c r="CL311" s="105"/>
      <c r="CM311" s="105"/>
      <c r="CN311" s="105"/>
      <c r="CO311" s="105"/>
      <c r="CP311" s="105"/>
      <c r="CQ311" s="105"/>
      <c r="CR311" s="105"/>
      <c r="CS311" s="105"/>
      <c r="CT311" s="105"/>
      <c r="CU311" s="105"/>
      <c r="CV311" s="105"/>
      <c r="CW311" s="105"/>
      <c r="CX311" s="105"/>
      <c r="CY311" s="105"/>
      <c r="CZ311" s="105"/>
      <c r="DA311" s="105"/>
      <c r="DB311" s="105"/>
      <c r="DC311" s="105"/>
      <c r="DD311" s="105"/>
      <c r="DE311" s="105"/>
      <c r="DF311" s="105"/>
      <c r="DG311" s="105"/>
      <c r="DH311" s="105"/>
      <c r="DI311" s="105"/>
      <c r="DJ311" s="105"/>
      <c r="DK311" s="105"/>
      <c r="DL311" s="105"/>
      <c r="DM311" s="105"/>
      <c r="DN311" s="105"/>
      <c r="DO311" s="105"/>
      <c r="DP311" s="105"/>
      <c r="DQ311" s="105"/>
      <c r="DR311" s="105"/>
      <c r="DS311" s="105"/>
      <c r="DT311" s="105"/>
      <c r="DU311" s="105"/>
      <c r="DV311" s="105"/>
      <c r="DW311" s="105"/>
      <c r="DX311" s="105"/>
      <c r="DY311" s="105"/>
      <c r="DZ311" s="105"/>
      <c r="EA311" s="105"/>
      <c r="EB311" s="105"/>
      <c r="EC311" s="105"/>
      <c r="ED311" s="105"/>
      <c r="EE311" s="105"/>
      <c r="EF311" s="105"/>
      <c r="EG311" s="105"/>
      <c r="EH311" s="105"/>
      <c r="EI311" s="105"/>
      <c r="EJ311" s="105"/>
      <c r="EK311" s="105"/>
      <c r="EL311" s="105"/>
      <c r="EM311" s="105"/>
      <c r="EN311" s="105"/>
      <c r="EO311" s="105"/>
      <c r="EP311" s="105"/>
      <c r="EQ311" s="105"/>
      <c r="ER311" s="105"/>
      <c r="ES311" s="105"/>
      <c r="ET311" s="105"/>
      <c r="EU311" s="105"/>
      <c r="EV311" s="105"/>
      <c r="EW311" s="105"/>
      <c r="EX311" s="105"/>
      <c r="EY311" s="105"/>
      <c r="EZ311" s="105"/>
      <c r="FA311" s="105"/>
      <c r="FB311" s="105"/>
      <c r="FC311" s="105"/>
      <c r="FD311" s="105"/>
      <c r="FE311" s="105"/>
      <c r="FF311" s="105"/>
      <c r="FG311" s="105"/>
      <c r="FH311" s="105"/>
      <c r="FI311" s="105"/>
      <c r="FJ311" s="105"/>
      <c r="FK311" s="105"/>
      <c r="FL311" s="105"/>
      <c r="FM311" s="105"/>
      <c r="FN311" s="105"/>
      <c r="FO311" s="105"/>
      <c r="FP311" s="105"/>
      <c r="FQ311" s="105"/>
      <c r="FR311" s="105"/>
      <c r="FS311" s="105"/>
      <c r="FT311" s="105"/>
      <c r="FU311" s="105"/>
      <c r="FV311" s="105"/>
      <c r="FW311" s="105"/>
      <c r="FX311" s="105"/>
      <c r="FY311" s="105"/>
      <c r="FZ311" s="105"/>
      <c r="GA311" s="105"/>
      <c r="GB311" s="105"/>
      <c r="GC311" s="105"/>
      <c r="GD311" s="105"/>
      <c r="GE311" s="105"/>
      <c r="GF311" s="105"/>
      <c r="GG311" s="105"/>
      <c r="GH311" s="105"/>
      <c r="GI311" s="105"/>
      <c r="GJ311" s="105"/>
      <c r="GK311" s="105"/>
      <c r="GL311" s="105"/>
      <c r="GM311" s="105"/>
      <c r="GN311" s="105"/>
      <c r="GO311" s="105"/>
      <c r="GP311" s="105"/>
      <c r="GQ311" s="105"/>
      <c r="GR311" s="105"/>
      <c r="GS311" s="105"/>
      <c r="GT311" s="105"/>
      <c r="GU311" s="105"/>
      <c r="GV311" s="105"/>
      <c r="GW311" s="105"/>
      <c r="GX311" s="105"/>
      <c r="GY311" s="105"/>
      <c r="GZ311" s="105"/>
      <c r="HA311" s="105"/>
      <c r="HB311" s="105"/>
      <c r="HC311" s="105"/>
      <c r="HD311" s="105"/>
      <c r="HE311" s="105"/>
      <c r="HF311" s="105"/>
      <c r="HG311" s="105"/>
      <c r="HH311" s="105"/>
      <c r="HI311" s="105"/>
      <c r="HJ311" s="105"/>
      <c r="HK311" s="105"/>
      <c r="HL311" s="105"/>
      <c r="HM311" s="105"/>
      <c r="HN311" s="105"/>
      <c r="HO311" s="105"/>
      <c r="HP311" s="105"/>
      <c r="HQ311" s="105"/>
      <c r="HR311" s="105"/>
      <c r="HS311" s="105"/>
      <c r="HT311" s="105"/>
      <c r="HU311" s="105"/>
      <c r="HV311" s="105"/>
      <c r="HW311" s="105"/>
      <c r="HX311" s="105"/>
      <c r="HY311" s="105"/>
      <c r="HZ311" s="105"/>
      <c r="IA311" s="105"/>
      <c r="IB311" s="105"/>
    </row>
    <row r="312" spans="1:236" s="116" customFormat="1" ht="26.55" customHeight="1" x14ac:dyDescent="0.25">
      <c r="A312" s="79">
        <v>306</v>
      </c>
      <c r="B312" s="113"/>
      <c r="C312" s="113"/>
      <c r="D312" s="114"/>
      <c r="E312" s="114"/>
      <c r="F312" s="115"/>
      <c r="G312" s="123" t="s">
        <v>77</v>
      </c>
      <c r="H312" s="123" t="s">
        <v>77</v>
      </c>
      <c r="I312" s="123" t="s">
        <v>77</v>
      </c>
      <c r="J312" s="123" t="s">
        <v>77</v>
      </c>
      <c r="K312" s="123" t="s">
        <v>9</v>
      </c>
      <c r="L312" s="116" t="s">
        <v>8</v>
      </c>
      <c r="M312" s="116" t="s">
        <v>8</v>
      </c>
      <c r="N312" s="116" t="s">
        <v>8</v>
      </c>
      <c r="O312" s="116" t="s">
        <v>8</v>
      </c>
      <c r="P312" s="131" t="s">
        <v>77</v>
      </c>
      <c r="Q312" s="124" t="s">
        <v>35</v>
      </c>
      <c r="R312" s="174">
        <v>0</v>
      </c>
      <c r="S312" s="175" t="s">
        <v>59</v>
      </c>
      <c r="T312" s="175" t="s">
        <v>271</v>
      </c>
      <c r="U312" s="176" t="str">
        <f t="shared" si="260"/>
        <v>&lt; 30 mn</v>
      </c>
      <c r="V312" s="177" t="s">
        <v>32</v>
      </c>
      <c r="W312" s="178" t="s">
        <v>112</v>
      </c>
      <c r="X312" s="179">
        <f t="shared" si="217"/>
        <v>0</v>
      </c>
      <c r="Y312" s="179">
        <f t="shared" si="218"/>
        <v>0</v>
      </c>
      <c r="Z312" s="179">
        <f t="shared" si="219"/>
        <v>0</v>
      </c>
      <c r="AA312" s="179">
        <f t="shared" si="220"/>
        <v>0</v>
      </c>
      <c r="AB312" s="179">
        <f t="shared" si="221"/>
        <v>0</v>
      </c>
      <c r="AC312" s="179">
        <f t="shared" si="222"/>
        <v>0</v>
      </c>
      <c r="AD312" s="179">
        <f t="shared" si="223"/>
        <v>0</v>
      </c>
      <c r="AE312" s="179">
        <f t="shared" si="224"/>
        <v>0</v>
      </c>
      <c r="AF312" s="179">
        <f t="shared" si="225"/>
        <v>0</v>
      </c>
      <c r="AG312" s="179">
        <f t="shared" si="226"/>
        <v>0</v>
      </c>
      <c r="AH312" s="179">
        <f t="shared" si="227"/>
        <v>0</v>
      </c>
      <c r="AI312" s="179">
        <f t="shared" si="228"/>
        <v>0</v>
      </c>
      <c r="AJ312" s="180">
        <f t="shared" si="247"/>
        <v>0</v>
      </c>
      <c r="AK312" s="180">
        <f t="shared" si="248"/>
        <v>0</v>
      </c>
      <c r="AL312" s="180" t="str">
        <f t="shared" si="249"/>
        <v>0</v>
      </c>
      <c r="AM312" s="180" t="str">
        <f t="shared" si="256"/>
        <v>0</v>
      </c>
      <c r="AN312" s="180" t="str">
        <f t="shared" si="257"/>
        <v>0</v>
      </c>
      <c r="AO312" s="181" t="str">
        <f t="shared" si="250"/>
        <v>NON</v>
      </c>
      <c r="AP312" s="181" t="str">
        <f t="shared" si="268"/>
        <v>NON</v>
      </c>
      <c r="AQ312" s="181" t="str">
        <f t="shared" si="258"/>
        <v>NON</v>
      </c>
      <c r="AR312" s="181" t="str">
        <f t="shared" si="229"/>
        <v>NON</v>
      </c>
      <c r="AS312" s="182">
        <f t="shared" si="230"/>
        <v>0</v>
      </c>
      <c r="AT312" s="182">
        <f t="shared" si="231"/>
        <v>0</v>
      </c>
      <c r="AU312" s="182">
        <f t="shared" si="232"/>
        <v>0</v>
      </c>
      <c r="AV312" s="182">
        <f t="shared" si="233"/>
        <v>0</v>
      </c>
      <c r="AW312" s="182">
        <f t="shared" si="234"/>
        <v>1</v>
      </c>
      <c r="AX312" s="182">
        <f t="shared" si="235"/>
        <v>1</v>
      </c>
      <c r="AY312" s="182">
        <f t="shared" si="236"/>
        <v>1</v>
      </c>
      <c r="AZ312" s="182">
        <f t="shared" si="237"/>
        <v>1</v>
      </c>
      <c r="BA312" s="182">
        <f t="shared" si="238"/>
        <v>1</v>
      </c>
      <c r="BB312" s="183">
        <f t="shared" si="251"/>
        <v>0</v>
      </c>
      <c r="BC312" s="184">
        <f t="shared" si="261"/>
        <v>11</v>
      </c>
      <c r="BD312" s="184">
        <f t="shared" si="262"/>
        <v>11</v>
      </c>
      <c r="BE312" s="185">
        <f t="shared" si="263"/>
        <v>1</v>
      </c>
      <c r="BF312" s="185">
        <f t="shared" si="239"/>
        <v>1</v>
      </c>
      <c r="BG312" s="186">
        <f t="shared" si="252"/>
        <v>1</v>
      </c>
      <c r="BH312" s="187">
        <f t="shared" si="264"/>
        <v>1</v>
      </c>
      <c r="BI312" s="187">
        <f t="shared" si="265"/>
        <v>1</v>
      </c>
      <c r="BJ312" s="187" t="str">
        <f t="shared" si="266"/>
        <v>Faible</v>
      </c>
      <c r="BK312" s="187">
        <f t="shared" si="267"/>
        <v>1</v>
      </c>
      <c r="BL312" s="187">
        <f t="shared" si="240"/>
        <v>1</v>
      </c>
      <c r="BM312" s="187">
        <f t="shared" si="241"/>
        <v>0.5</v>
      </c>
      <c r="BN312" s="187">
        <f t="shared" si="242"/>
        <v>1</v>
      </c>
      <c r="BO312" s="186">
        <f t="shared" si="253"/>
        <v>0.5</v>
      </c>
      <c r="BP312" s="188" t="str">
        <f t="shared" si="254"/>
        <v>RISQUE MINIME</v>
      </c>
      <c r="BQ312" s="182">
        <f t="shared" si="243"/>
        <v>0</v>
      </c>
      <c r="BR312" s="182">
        <f t="shared" si="244"/>
        <v>0</v>
      </c>
      <c r="BS312" s="182">
        <f t="shared" si="245"/>
        <v>0</v>
      </c>
      <c r="BT312" s="182">
        <f t="shared" si="246"/>
        <v>0</v>
      </c>
      <c r="BU312" s="182">
        <f t="shared" si="255"/>
        <v>0</v>
      </c>
      <c r="BV312" s="159" t="str">
        <f t="shared" si="259"/>
        <v>NON</v>
      </c>
      <c r="BW312" s="105"/>
      <c r="BX312" s="105"/>
      <c r="BY312" s="105"/>
      <c r="BZ312" s="105"/>
      <c r="CA312" s="105"/>
      <c r="CB312" s="105"/>
      <c r="CC312" s="105"/>
      <c r="CD312" s="105"/>
      <c r="CE312" s="105"/>
      <c r="CF312" s="105"/>
      <c r="CG312" s="105"/>
      <c r="CH312" s="105"/>
      <c r="CI312" s="105"/>
      <c r="CJ312" s="105"/>
      <c r="CK312" s="105"/>
      <c r="CL312" s="105"/>
      <c r="CM312" s="105"/>
      <c r="CN312" s="105"/>
      <c r="CO312" s="105"/>
      <c r="CP312" s="105"/>
      <c r="CQ312" s="105"/>
      <c r="CR312" s="105"/>
      <c r="CS312" s="105"/>
      <c r="CT312" s="105"/>
      <c r="CU312" s="105"/>
      <c r="CV312" s="105"/>
      <c r="CW312" s="105"/>
      <c r="CX312" s="105"/>
      <c r="CY312" s="105"/>
      <c r="CZ312" s="105"/>
      <c r="DA312" s="105"/>
      <c r="DB312" s="105"/>
      <c r="DC312" s="105"/>
      <c r="DD312" s="105"/>
      <c r="DE312" s="105"/>
      <c r="DF312" s="105"/>
      <c r="DG312" s="105"/>
      <c r="DH312" s="105"/>
      <c r="DI312" s="105"/>
      <c r="DJ312" s="105"/>
      <c r="DK312" s="105"/>
      <c r="DL312" s="105"/>
      <c r="DM312" s="105"/>
      <c r="DN312" s="105"/>
      <c r="DO312" s="105"/>
      <c r="DP312" s="105"/>
      <c r="DQ312" s="105"/>
      <c r="DR312" s="105"/>
      <c r="DS312" s="105"/>
      <c r="DT312" s="105"/>
      <c r="DU312" s="105"/>
      <c r="DV312" s="105"/>
      <c r="DW312" s="105"/>
      <c r="DX312" s="105"/>
      <c r="DY312" s="105"/>
      <c r="DZ312" s="105"/>
      <c r="EA312" s="105"/>
      <c r="EB312" s="105"/>
      <c r="EC312" s="105"/>
      <c r="ED312" s="105"/>
      <c r="EE312" s="105"/>
      <c r="EF312" s="105"/>
      <c r="EG312" s="105"/>
      <c r="EH312" s="105"/>
      <c r="EI312" s="105"/>
      <c r="EJ312" s="105"/>
      <c r="EK312" s="105"/>
      <c r="EL312" s="105"/>
      <c r="EM312" s="105"/>
      <c r="EN312" s="105"/>
      <c r="EO312" s="105"/>
      <c r="EP312" s="105"/>
      <c r="EQ312" s="105"/>
      <c r="ER312" s="105"/>
      <c r="ES312" s="105"/>
      <c r="ET312" s="105"/>
      <c r="EU312" s="105"/>
      <c r="EV312" s="105"/>
      <c r="EW312" s="105"/>
      <c r="EX312" s="105"/>
      <c r="EY312" s="105"/>
      <c r="EZ312" s="105"/>
      <c r="FA312" s="105"/>
      <c r="FB312" s="105"/>
      <c r="FC312" s="105"/>
      <c r="FD312" s="105"/>
      <c r="FE312" s="105"/>
      <c r="FF312" s="105"/>
      <c r="FG312" s="105"/>
      <c r="FH312" s="105"/>
      <c r="FI312" s="105"/>
      <c r="FJ312" s="105"/>
      <c r="FK312" s="105"/>
      <c r="FL312" s="105"/>
      <c r="FM312" s="105"/>
      <c r="FN312" s="105"/>
      <c r="FO312" s="105"/>
      <c r="FP312" s="105"/>
      <c r="FQ312" s="105"/>
      <c r="FR312" s="105"/>
      <c r="FS312" s="105"/>
      <c r="FT312" s="105"/>
      <c r="FU312" s="105"/>
      <c r="FV312" s="105"/>
      <c r="FW312" s="105"/>
      <c r="FX312" s="105"/>
      <c r="FY312" s="105"/>
      <c r="FZ312" s="105"/>
      <c r="GA312" s="105"/>
      <c r="GB312" s="105"/>
      <c r="GC312" s="105"/>
      <c r="GD312" s="105"/>
      <c r="GE312" s="105"/>
      <c r="GF312" s="105"/>
      <c r="GG312" s="105"/>
      <c r="GH312" s="105"/>
      <c r="GI312" s="105"/>
      <c r="GJ312" s="105"/>
      <c r="GK312" s="105"/>
      <c r="GL312" s="105"/>
      <c r="GM312" s="105"/>
      <c r="GN312" s="105"/>
      <c r="GO312" s="105"/>
      <c r="GP312" s="105"/>
      <c r="GQ312" s="105"/>
      <c r="GR312" s="105"/>
      <c r="GS312" s="105"/>
      <c r="GT312" s="105"/>
      <c r="GU312" s="105"/>
      <c r="GV312" s="105"/>
      <c r="GW312" s="105"/>
      <c r="GX312" s="105"/>
      <c r="GY312" s="105"/>
      <c r="GZ312" s="105"/>
      <c r="HA312" s="105"/>
      <c r="HB312" s="105"/>
      <c r="HC312" s="105"/>
      <c r="HD312" s="105"/>
      <c r="HE312" s="105"/>
      <c r="HF312" s="105"/>
      <c r="HG312" s="105"/>
      <c r="HH312" s="105"/>
      <c r="HI312" s="105"/>
      <c r="HJ312" s="105"/>
      <c r="HK312" s="105"/>
      <c r="HL312" s="105"/>
      <c r="HM312" s="105"/>
      <c r="HN312" s="105"/>
      <c r="HO312" s="105"/>
      <c r="HP312" s="105"/>
      <c r="HQ312" s="105"/>
      <c r="HR312" s="105"/>
      <c r="HS312" s="105"/>
      <c r="HT312" s="105"/>
      <c r="HU312" s="105"/>
      <c r="HV312" s="105"/>
      <c r="HW312" s="105"/>
      <c r="HX312" s="105"/>
      <c r="HY312" s="105"/>
      <c r="HZ312" s="105"/>
      <c r="IA312" s="105"/>
      <c r="IB312" s="105"/>
    </row>
    <row r="313" spans="1:236" s="116" customFormat="1" ht="26.55" customHeight="1" x14ac:dyDescent="0.25">
      <c r="A313" s="79">
        <v>307</v>
      </c>
      <c r="B313" s="113"/>
      <c r="C313" s="113"/>
      <c r="D313" s="114"/>
      <c r="E313" s="114"/>
      <c r="F313" s="115"/>
      <c r="G313" s="123" t="s">
        <v>77</v>
      </c>
      <c r="H313" s="123" t="s">
        <v>77</v>
      </c>
      <c r="I313" s="123" t="s">
        <v>77</v>
      </c>
      <c r="J313" s="123" t="s">
        <v>77</v>
      </c>
      <c r="K313" s="123" t="s">
        <v>9</v>
      </c>
      <c r="L313" s="116" t="s">
        <v>8</v>
      </c>
      <c r="M313" s="116" t="s">
        <v>8</v>
      </c>
      <c r="N313" s="116" t="s">
        <v>8</v>
      </c>
      <c r="O313" s="116" t="s">
        <v>8</v>
      </c>
      <c r="P313" s="131" t="s">
        <v>77</v>
      </c>
      <c r="Q313" s="124" t="s">
        <v>35</v>
      </c>
      <c r="R313" s="174">
        <v>0</v>
      </c>
      <c r="S313" s="175" t="s">
        <v>59</v>
      </c>
      <c r="T313" s="175" t="s">
        <v>271</v>
      </c>
      <c r="U313" s="176" t="str">
        <f t="shared" si="260"/>
        <v>&lt; 30 mn</v>
      </c>
      <c r="V313" s="177" t="s">
        <v>32</v>
      </c>
      <c r="W313" s="178" t="s">
        <v>112</v>
      </c>
      <c r="X313" s="179">
        <f t="shared" si="217"/>
        <v>0</v>
      </c>
      <c r="Y313" s="179">
        <f t="shared" si="218"/>
        <v>0</v>
      </c>
      <c r="Z313" s="179">
        <f t="shared" si="219"/>
        <v>0</v>
      </c>
      <c r="AA313" s="179">
        <f t="shared" si="220"/>
        <v>0</v>
      </c>
      <c r="AB313" s="179">
        <f t="shared" si="221"/>
        <v>0</v>
      </c>
      <c r="AC313" s="179">
        <f t="shared" si="222"/>
        <v>0</v>
      </c>
      <c r="AD313" s="179">
        <f t="shared" si="223"/>
        <v>0</v>
      </c>
      <c r="AE313" s="179">
        <f t="shared" si="224"/>
        <v>0</v>
      </c>
      <c r="AF313" s="179">
        <f t="shared" si="225"/>
        <v>0</v>
      </c>
      <c r="AG313" s="179">
        <f t="shared" si="226"/>
        <v>0</v>
      </c>
      <c r="AH313" s="179">
        <f t="shared" si="227"/>
        <v>0</v>
      </c>
      <c r="AI313" s="179">
        <f t="shared" si="228"/>
        <v>0</v>
      </c>
      <c r="AJ313" s="180">
        <f t="shared" si="247"/>
        <v>0</v>
      </c>
      <c r="AK313" s="180">
        <f t="shared" si="248"/>
        <v>0</v>
      </c>
      <c r="AL313" s="180" t="str">
        <f t="shared" si="249"/>
        <v>0</v>
      </c>
      <c r="AM313" s="180" t="str">
        <f t="shared" si="256"/>
        <v>0</v>
      </c>
      <c r="AN313" s="180" t="str">
        <f t="shared" si="257"/>
        <v>0</v>
      </c>
      <c r="AO313" s="181" t="str">
        <f t="shared" si="250"/>
        <v>NON</v>
      </c>
      <c r="AP313" s="181" t="str">
        <f t="shared" si="268"/>
        <v>NON</v>
      </c>
      <c r="AQ313" s="181" t="str">
        <f t="shared" si="258"/>
        <v>NON</v>
      </c>
      <c r="AR313" s="181" t="str">
        <f t="shared" si="229"/>
        <v>NON</v>
      </c>
      <c r="AS313" s="182">
        <f t="shared" si="230"/>
        <v>0</v>
      </c>
      <c r="AT313" s="182">
        <f t="shared" si="231"/>
        <v>0</v>
      </c>
      <c r="AU313" s="182">
        <f t="shared" si="232"/>
        <v>0</v>
      </c>
      <c r="AV313" s="182">
        <f t="shared" si="233"/>
        <v>0</v>
      </c>
      <c r="AW313" s="182">
        <f t="shared" si="234"/>
        <v>1</v>
      </c>
      <c r="AX313" s="182">
        <f t="shared" si="235"/>
        <v>1</v>
      </c>
      <c r="AY313" s="182">
        <f t="shared" si="236"/>
        <v>1</v>
      </c>
      <c r="AZ313" s="182">
        <f t="shared" si="237"/>
        <v>1</v>
      </c>
      <c r="BA313" s="182">
        <f t="shared" si="238"/>
        <v>1</v>
      </c>
      <c r="BB313" s="183">
        <f t="shared" si="251"/>
        <v>0</v>
      </c>
      <c r="BC313" s="184">
        <f t="shared" si="261"/>
        <v>11</v>
      </c>
      <c r="BD313" s="184">
        <f t="shared" si="262"/>
        <v>11</v>
      </c>
      <c r="BE313" s="185">
        <f t="shared" si="263"/>
        <v>1</v>
      </c>
      <c r="BF313" s="185">
        <f t="shared" si="239"/>
        <v>1</v>
      </c>
      <c r="BG313" s="186">
        <f t="shared" si="252"/>
        <v>1</v>
      </c>
      <c r="BH313" s="187">
        <f t="shared" si="264"/>
        <v>1</v>
      </c>
      <c r="BI313" s="187">
        <f t="shared" si="265"/>
        <v>1</v>
      </c>
      <c r="BJ313" s="187" t="str">
        <f t="shared" si="266"/>
        <v>Faible</v>
      </c>
      <c r="BK313" s="187">
        <f t="shared" si="267"/>
        <v>1</v>
      </c>
      <c r="BL313" s="187">
        <f t="shared" si="240"/>
        <v>1</v>
      </c>
      <c r="BM313" s="187">
        <f t="shared" si="241"/>
        <v>0.5</v>
      </c>
      <c r="BN313" s="187">
        <f t="shared" si="242"/>
        <v>1</v>
      </c>
      <c r="BO313" s="186">
        <f t="shared" si="253"/>
        <v>0.5</v>
      </c>
      <c r="BP313" s="188" t="str">
        <f t="shared" si="254"/>
        <v>RISQUE MINIME</v>
      </c>
      <c r="BQ313" s="182">
        <f t="shared" si="243"/>
        <v>0</v>
      </c>
      <c r="BR313" s="182">
        <f t="shared" si="244"/>
        <v>0</v>
      </c>
      <c r="BS313" s="182">
        <f t="shared" si="245"/>
        <v>0</v>
      </c>
      <c r="BT313" s="182">
        <f t="shared" si="246"/>
        <v>0</v>
      </c>
      <c r="BU313" s="182">
        <f t="shared" si="255"/>
        <v>0</v>
      </c>
      <c r="BV313" s="159" t="str">
        <f t="shared" si="259"/>
        <v>NON</v>
      </c>
      <c r="BW313" s="105"/>
      <c r="BX313" s="105"/>
      <c r="BY313" s="105"/>
      <c r="BZ313" s="105"/>
      <c r="CA313" s="105"/>
      <c r="CB313" s="105"/>
      <c r="CC313" s="105"/>
      <c r="CD313" s="105"/>
      <c r="CE313" s="105"/>
      <c r="CF313" s="105"/>
      <c r="CG313" s="105"/>
      <c r="CH313" s="105"/>
      <c r="CI313" s="105"/>
      <c r="CJ313" s="105"/>
      <c r="CK313" s="105"/>
      <c r="CL313" s="105"/>
      <c r="CM313" s="105"/>
      <c r="CN313" s="105"/>
      <c r="CO313" s="105"/>
      <c r="CP313" s="105"/>
      <c r="CQ313" s="105"/>
      <c r="CR313" s="105"/>
      <c r="CS313" s="105"/>
      <c r="CT313" s="105"/>
      <c r="CU313" s="105"/>
      <c r="CV313" s="105"/>
      <c r="CW313" s="105"/>
      <c r="CX313" s="105"/>
      <c r="CY313" s="105"/>
      <c r="CZ313" s="105"/>
      <c r="DA313" s="105"/>
      <c r="DB313" s="105"/>
      <c r="DC313" s="105"/>
      <c r="DD313" s="105"/>
      <c r="DE313" s="105"/>
      <c r="DF313" s="105"/>
      <c r="DG313" s="105"/>
      <c r="DH313" s="105"/>
      <c r="DI313" s="105"/>
      <c r="DJ313" s="105"/>
      <c r="DK313" s="105"/>
      <c r="DL313" s="105"/>
      <c r="DM313" s="105"/>
      <c r="DN313" s="105"/>
      <c r="DO313" s="105"/>
      <c r="DP313" s="105"/>
      <c r="DQ313" s="105"/>
      <c r="DR313" s="105"/>
      <c r="DS313" s="105"/>
      <c r="DT313" s="105"/>
      <c r="DU313" s="105"/>
      <c r="DV313" s="105"/>
      <c r="DW313" s="105"/>
      <c r="DX313" s="105"/>
      <c r="DY313" s="105"/>
      <c r="DZ313" s="105"/>
      <c r="EA313" s="105"/>
      <c r="EB313" s="105"/>
      <c r="EC313" s="105"/>
      <c r="ED313" s="105"/>
      <c r="EE313" s="105"/>
      <c r="EF313" s="105"/>
      <c r="EG313" s="105"/>
      <c r="EH313" s="105"/>
      <c r="EI313" s="105"/>
      <c r="EJ313" s="105"/>
      <c r="EK313" s="105"/>
      <c r="EL313" s="105"/>
      <c r="EM313" s="105"/>
      <c r="EN313" s="105"/>
      <c r="EO313" s="105"/>
      <c r="EP313" s="105"/>
      <c r="EQ313" s="105"/>
      <c r="ER313" s="105"/>
      <c r="ES313" s="105"/>
      <c r="ET313" s="105"/>
      <c r="EU313" s="105"/>
      <c r="EV313" s="105"/>
      <c r="EW313" s="105"/>
      <c r="EX313" s="105"/>
      <c r="EY313" s="105"/>
      <c r="EZ313" s="105"/>
      <c r="FA313" s="105"/>
      <c r="FB313" s="105"/>
      <c r="FC313" s="105"/>
      <c r="FD313" s="105"/>
      <c r="FE313" s="105"/>
      <c r="FF313" s="105"/>
      <c r="FG313" s="105"/>
      <c r="FH313" s="105"/>
      <c r="FI313" s="105"/>
      <c r="FJ313" s="105"/>
      <c r="FK313" s="105"/>
      <c r="FL313" s="105"/>
      <c r="FM313" s="105"/>
      <c r="FN313" s="105"/>
      <c r="FO313" s="105"/>
      <c r="FP313" s="105"/>
      <c r="FQ313" s="105"/>
      <c r="FR313" s="105"/>
      <c r="FS313" s="105"/>
      <c r="FT313" s="105"/>
      <c r="FU313" s="105"/>
      <c r="FV313" s="105"/>
      <c r="FW313" s="105"/>
      <c r="FX313" s="105"/>
      <c r="FY313" s="105"/>
      <c r="FZ313" s="105"/>
      <c r="GA313" s="105"/>
      <c r="GB313" s="105"/>
      <c r="GC313" s="105"/>
      <c r="GD313" s="105"/>
      <c r="GE313" s="105"/>
      <c r="GF313" s="105"/>
      <c r="GG313" s="105"/>
      <c r="GH313" s="105"/>
      <c r="GI313" s="105"/>
      <c r="GJ313" s="105"/>
      <c r="GK313" s="105"/>
      <c r="GL313" s="105"/>
      <c r="GM313" s="105"/>
      <c r="GN313" s="105"/>
      <c r="GO313" s="105"/>
      <c r="GP313" s="105"/>
      <c r="GQ313" s="105"/>
      <c r="GR313" s="105"/>
      <c r="GS313" s="105"/>
      <c r="GT313" s="105"/>
      <c r="GU313" s="105"/>
      <c r="GV313" s="105"/>
      <c r="GW313" s="105"/>
      <c r="GX313" s="105"/>
      <c r="GY313" s="105"/>
      <c r="GZ313" s="105"/>
      <c r="HA313" s="105"/>
      <c r="HB313" s="105"/>
      <c r="HC313" s="105"/>
      <c r="HD313" s="105"/>
      <c r="HE313" s="105"/>
      <c r="HF313" s="105"/>
      <c r="HG313" s="105"/>
      <c r="HH313" s="105"/>
      <c r="HI313" s="105"/>
      <c r="HJ313" s="105"/>
      <c r="HK313" s="105"/>
      <c r="HL313" s="105"/>
      <c r="HM313" s="105"/>
      <c r="HN313" s="105"/>
      <c r="HO313" s="105"/>
      <c r="HP313" s="105"/>
      <c r="HQ313" s="105"/>
      <c r="HR313" s="105"/>
      <c r="HS313" s="105"/>
      <c r="HT313" s="105"/>
      <c r="HU313" s="105"/>
      <c r="HV313" s="105"/>
      <c r="HW313" s="105"/>
      <c r="HX313" s="105"/>
      <c r="HY313" s="105"/>
      <c r="HZ313" s="105"/>
      <c r="IA313" s="105"/>
      <c r="IB313" s="105"/>
    </row>
    <row r="314" spans="1:236" s="116" customFormat="1" ht="26.55" customHeight="1" x14ac:dyDescent="0.25">
      <c r="A314" s="79">
        <v>308</v>
      </c>
      <c r="B314" s="113"/>
      <c r="C314" s="113"/>
      <c r="D314" s="114"/>
      <c r="E314" s="114"/>
      <c r="F314" s="115"/>
      <c r="G314" s="123" t="s">
        <v>77</v>
      </c>
      <c r="H314" s="123" t="s">
        <v>77</v>
      </c>
      <c r="I314" s="123" t="s">
        <v>77</v>
      </c>
      <c r="J314" s="123" t="s">
        <v>77</v>
      </c>
      <c r="K314" s="123" t="s">
        <v>9</v>
      </c>
      <c r="L314" s="116" t="s">
        <v>8</v>
      </c>
      <c r="M314" s="116" t="s">
        <v>8</v>
      </c>
      <c r="N314" s="116" t="s">
        <v>8</v>
      </c>
      <c r="O314" s="116" t="s">
        <v>8</v>
      </c>
      <c r="P314" s="131" t="s">
        <v>77</v>
      </c>
      <c r="Q314" s="124" t="s">
        <v>35</v>
      </c>
      <c r="R314" s="174">
        <v>0</v>
      </c>
      <c r="S314" s="175" t="s">
        <v>59</v>
      </c>
      <c r="T314" s="175" t="s">
        <v>271</v>
      </c>
      <c r="U314" s="176" t="str">
        <f t="shared" si="260"/>
        <v>&lt; 30 mn</v>
      </c>
      <c r="V314" s="177" t="s">
        <v>32</v>
      </c>
      <c r="W314" s="178" t="s">
        <v>112</v>
      </c>
      <c r="X314" s="179">
        <f t="shared" si="217"/>
        <v>0</v>
      </c>
      <c r="Y314" s="179">
        <f t="shared" si="218"/>
        <v>0</v>
      </c>
      <c r="Z314" s="179">
        <f t="shared" si="219"/>
        <v>0</v>
      </c>
      <c r="AA314" s="179">
        <f t="shared" si="220"/>
        <v>0</v>
      </c>
      <c r="AB314" s="179">
        <f t="shared" si="221"/>
        <v>0</v>
      </c>
      <c r="AC314" s="179">
        <f t="shared" si="222"/>
        <v>0</v>
      </c>
      <c r="AD314" s="179">
        <f t="shared" si="223"/>
        <v>0</v>
      </c>
      <c r="AE314" s="179">
        <f t="shared" si="224"/>
        <v>0</v>
      </c>
      <c r="AF314" s="179">
        <f t="shared" si="225"/>
        <v>0</v>
      </c>
      <c r="AG314" s="179">
        <f t="shared" si="226"/>
        <v>0</v>
      </c>
      <c r="AH314" s="179">
        <f t="shared" si="227"/>
        <v>0</v>
      </c>
      <c r="AI314" s="179">
        <f t="shared" si="228"/>
        <v>0</v>
      </c>
      <c r="AJ314" s="180">
        <f t="shared" si="247"/>
        <v>0</v>
      </c>
      <c r="AK314" s="180">
        <f t="shared" si="248"/>
        <v>0</v>
      </c>
      <c r="AL314" s="180" t="str">
        <f t="shared" si="249"/>
        <v>0</v>
      </c>
      <c r="AM314" s="180" t="str">
        <f t="shared" si="256"/>
        <v>0</v>
      </c>
      <c r="AN314" s="180" t="str">
        <f t="shared" si="257"/>
        <v>0</v>
      </c>
      <c r="AO314" s="181" t="str">
        <f t="shared" si="250"/>
        <v>NON</v>
      </c>
      <c r="AP314" s="181" t="str">
        <f t="shared" si="268"/>
        <v>NON</v>
      </c>
      <c r="AQ314" s="181" t="str">
        <f t="shared" si="258"/>
        <v>NON</v>
      </c>
      <c r="AR314" s="181" t="str">
        <f t="shared" si="229"/>
        <v>NON</v>
      </c>
      <c r="AS314" s="182">
        <f t="shared" si="230"/>
        <v>0</v>
      </c>
      <c r="AT314" s="182">
        <f t="shared" si="231"/>
        <v>0</v>
      </c>
      <c r="AU314" s="182">
        <f t="shared" si="232"/>
        <v>0</v>
      </c>
      <c r="AV314" s="182">
        <f t="shared" si="233"/>
        <v>0</v>
      </c>
      <c r="AW314" s="182">
        <f t="shared" si="234"/>
        <v>1</v>
      </c>
      <c r="AX314" s="182">
        <f t="shared" si="235"/>
        <v>1</v>
      </c>
      <c r="AY314" s="182">
        <f t="shared" si="236"/>
        <v>1</v>
      </c>
      <c r="AZ314" s="182">
        <f t="shared" si="237"/>
        <v>1</v>
      </c>
      <c r="BA314" s="182">
        <f t="shared" si="238"/>
        <v>1</v>
      </c>
      <c r="BB314" s="183">
        <f t="shared" si="251"/>
        <v>0</v>
      </c>
      <c r="BC314" s="184">
        <f t="shared" si="261"/>
        <v>11</v>
      </c>
      <c r="BD314" s="184">
        <f t="shared" si="262"/>
        <v>11</v>
      </c>
      <c r="BE314" s="185">
        <f t="shared" si="263"/>
        <v>1</v>
      </c>
      <c r="BF314" s="185">
        <f t="shared" si="239"/>
        <v>1</v>
      </c>
      <c r="BG314" s="186">
        <f t="shared" si="252"/>
        <v>1</v>
      </c>
      <c r="BH314" s="187">
        <f t="shared" si="264"/>
        <v>1</v>
      </c>
      <c r="BI314" s="187">
        <f t="shared" si="265"/>
        <v>1</v>
      </c>
      <c r="BJ314" s="187" t="str">
        <f t="shared" si="266"/>
        <v>Faible</v>
      </c>
      <c r="BK314" s="187">
        <f t="shared" si="267"/>
        <v>1</v>
      </c>
      <c r="BL314" s="187">
        <f t="shared" si="240"/>
        <v>1</v>
      </c>
      <c r="BM314" s="187">
        <f t="shared" si="241"/>
        <v>0.5</v>
      </c>
      <c r="BN314" s="187">
        <f t="shared" si="242"/>
        <v>1</v>
      </c>
      <c r="BO314" s="186">
        <f t="shared" si="253"/>
        <v>0.5</v>
      </c>
      <c r="BP314" s="188" t="str">
        <f t="shared" si="254"/>
        <v>RISQUE MINIME</v>
      </c>
      <c r="BQ314" s="182">
        <f t="shared" si="243"/>
        <v>0</v>
      </c>
      <c r="BR314" s="182">
        <f t="shared" si="244"/>
        <v>0</v>
      </c>
      <c r="BS314" s="182">
        <f t="shared" si="245"/>
        <v>0</v>
      </c>
      <c r="BT314" s="182">
        <f t="shared" si="246"/>
        <v>0</v>
      </c>
      <c r="BU314" s="182">
        <f t="shared" si="255"/>
        <v>0</v>
      </c>
      <c r="BV314" s="159" t="str">
        <f t="shared" si="259"/>
        <v>NON</v>
      </c>
      <c r="BW314" s="105"/>
      <c r="BX314" s="105"/>
      <c r="BY314" s="105"/>
      <c r="BZ314" s="105"/>
      <c r="CA314" s="105"/>
      <c r="CB314" s="105"/>
      <c r="CC314" s="105"/>
      <c r="CD314" s="105"/>
      <c r="CE314" s="105"/>
      <c r="CF314" s="105"/>
      <c r="CG314" s="105"/>
      <c r="CH314" s="105"/>
      <c r="CI314" s="105"/>
      <c r="CJ314" s="105"/>
      <c r="CK314" s="105"/>
      <c r="CL314" s="105"/>
      <c r="CM314" s="105"/>
      <c r="CN314" s="105"/>
      <c r="CO314" s="105"/>
      <c r="CP314" s="105"/>
      <c r="CQ314" s="105"/>
      <c r="CR314" s="105"/>
      <c r="CS314" s="105"/>
      <c r="CT314" s="105"/>
      <c r="CU314" s="105"/>
      <c r="CV314" s="105"/>
      <c r="CW314" s="105"/>
      <c r="CX314" s="105"/>
      <c r="CY314" s="105"/>
      <c r="CZ314" s="105"/>
      <c r="DA314" s="105"/>
      <c r="DB314" s="105"/>
      <c r="DC314" s="105"/>
      <c r="DD314" s="105"/>
      <c r="DE314" s="105"/>
      <c r="DF314" s="105"/>
      <c r="DG314" s="105"/>
      <c r="DH314" s="105"/>
      <c r="DI314" s="105"/>
      <c r="DJ314" s="105"/>
      <c r="DK314" s="105"/>
      <c r="DL314" s="105"/>
      <c r="DM314" s="105"/>
      <c r="DN314" s="105"/>
      <c r="DO314" s="105"/>
      <c r="DP314" s="105"/>
      <c r="DQ314" s="105"/>
      <c r="DR314" s="105"/>
      <c r="DS314" s="105"/>
      <c r="DT314" s="105"/>
      <c r="DU314" s="105"/>
      <c r="DV314" s="105"/>
      <c r="DW314" s="105"/>
      <c r="DX314" s="105"/>
      <c r="DY314" s="105"/>
      <c r="DZ314" s="105"/>
      <c r="EA314" s="105"/>
      <c r="EB314" s="105"/>
      <c r="EC314" s="105"/>
      <c r="ED314" s="105"/>
      <c r="EE314" s="105"/>
      <c r="EF314" s="105"/>
      <c r="EG314" s="105"/>
      <c r="EH314" s="105"/>
      <c r="EI314" s="105"/>
      <c r="EJ314" s="105"/>
      <c r="EK314" s="105"/>
      <c r="EL314" s="105"/>
      <c r="EM314" s="105"/>
      <c r="EN314" s="105"/>
      <c r="EO314" s="105"/>
      <c r="EP314" s="105"/>
      <c r="EQ314" s="105"/>
      <c r="ER314" s="105"/>
      <c r="ES314" s="105"/>
      <c r="ET314" s="105"/>
      <c r="EU314" s="105"/>
      <c r="EV314" s="105"/>
      <c r="EW314" s="105"/>
      <c r="EX314" s="105"/>
      <c r="EY314" s="105"/>
      <c r="EZ314" s="105"/>
      <c r="FA314" s="105"/>
      <c r="FB314" s="105"/>
      <c r="FC314" s="105"/>
      <c r="FD314" s="105"/>
      <c r="FE314" s="105"/>
      <c r="FF314" s="105"/>
      <c r="FG314" s="105"/>
      <c r="FH314" s="105"/>
      <c r="FI314" s="105"/>
      <c r="FJ314" s="105"/>
      <c r="FK314" s="105"/>
      <c r="FL314" s="105"/>
      <c r="FM314" s="105"/>
      <c r="FN314" s="105"/>
      <c r="FO314" s="105"/>
      <c r="FP314" s="105"/>
      <c r="FQ314" s="105"/>
      <c r="FR314" s="105"/>
      <c r="FS314" s="105"/>
      <c r="FT314" s="105"/>
      <c r="FU314" s="105"/>
      <c r="FV314" s="105"/>
      <c r="FW314" s="105"/>
      <c r="FX314" s="105"/>
      <c r="FY314" s="105"/>
      <c r="FZ314" s="105"/>
      <c r="GA314" s="105"/>
      <c r="GB314" s="105"/>
      <c r="GC314" s="105"/>
      <c r="GD314" s="105"/>
      <c r="GE314" s="105"/>
      <c r="GF314" s="105"/>
      <c r="GG314" s="105"/>
      <c r="GH314" s="105"/>
      <c r="GI314" s="105"/>
      <c r="GJ314" s="105"/>
      <c r="GK314" s="105"/>
      <c r="GL314" s="105"/>
      <c r="GM314" s="105"/>
      <c r="GN314" s="105"/>
      <c r="GO314" s="105"/>
      <c r="GP314" s="105"/>
      <c r="GQ314" s="105"/>
      <c r="GR314" s="105"/>
      <c r="GS314" s="105"/>
      <c r="GT314" s="105"/>
      <c r="GU314" s="105"/>
      <c r="GV314" s="105"/>
      <c r="GW314" s="105"/>
      <c r="GX314" s="105"/>
      <c r="GY314" s="105"/>
      <c r="GZ314" s="105"/>
      <c r="HA314" s="105"/>
      <c r="HB314" s="105"/>
      <c r="HC314" s="105"/>
      <c r="HD314" s="105"/>
      <c r="HE314" s="105"/>
      <c r="HF314" s="105"/>
      <c r="HG314" s="105"/>
      <c r="HH314" s="105"/>
      <c r="HI314" s="105"/>
      <c r="HJ314" s="105"/>
      <c r="HK314" s="105"/>
      <c r="HL314" s="105"/>
      <c r="HM314" s="105"/>
      <c r="HN314" s="105"/>
      <c r="HO314" s="105"/>
      <c r="HP314" s="105"/>
      <c r="HQ314" s="105"/>
      <c r="HR314" s="105"/>
      <c r="HS314" s="105"/>
      <c r="HT314" s="105"/>
      <c r="HU314" s="105"/>
      <c r="HV314" s="105"/>
      <c r="HW314" s="105"/>
      <c r="HX314" s="105"/>
      <c r="HY314" s="105"/>
      <c r="HZ314" s="105"/>
      <c r="IA314" s="105"/>
      <c r="IB314" s="105"/>
    </row>
    <row r="315" spans="1:236" s="116" customFormat="1" ht="26.55" customHeight="1" x14ac:dyDescent="0.25">
      <c r="A315" s="79">
        <v>309</v>
      </c>
      <c r="B315" s="113"/>
      <c r="C315" s="113"/>
      <c r="D315" s="114"/>
      <c r="E315" s="114"/>
      <c r="F315" s="115"/>
      <c r="G315" s="123" t="s">
        <v>77</v>
      </c>
      <c r="H315" s="123" t="s">
        <v>77</v>
      </c>
      <c r="I315" s="123" t="s">
        <v>77</v>
      </c>
      <c r="J315" s="123" t="s">
        <v>77</v>
      </c>
      <c r="K315" s="123" t="s">
        <v>9</v>
      </c>
      <c r="L315" s="116" t="s">
        <v>8</v>
      </c>
      <c r="M315" s="116" t="s">
        <v>8</v>
      </c>
      <c r="N315" s="116" t="s">
        <v>8</v>
      </c>
      <c r="O315" s="116" t="s">
        <v>8</v>
      </c>
      <c r="P315" s="131" t="s">
        <v>77</v>
      </c>
      <c r="Q315" s="124" t="s">
        <v>35</v>
      </c>
      <c r="R315" s="174">
        <v>0</v>
      </c>
      <c r="S315" s="175" t="s">
        <v>59</v>
      </c>
      <c r="T315" s="175" t="s">
        <v>271</v>
      </c>
      <c r="U315" s="176" t="str">
        <f t="shared" si="260"/>
        <v>&lt; 30 mn</v>
      </c>
      <c r="V315" s="177" t="s">
        <v>32</v>
      </c>
      <c r="W315" s="178" t="s">
        <v>112</v>
      </c>
      <c r="X315" s="179">
        <f t="shared" si="217"/>
        <v>0</v>
      </c>
      <c r="Y315" s="179">
        <f t="shared" si="218"/>
        <v>0</v>
      </c>
      <c r="Z315" s="179">
        <f t="shared" si="219"/>
        <v>0</v>
      </c>
      <c r="AA315" s="179">
        <f t="shared" si="220"/>
        <v>0</v>
      </c>
      <c r="AB315" s="179">
        <f t="shared" si="221"/>
        <v>0</v>
      </c>
      <c r="AC315" s="179">
        <f t="shared" si="222"/>
        <v>0</v>
      </c>
      <c r="AD315" s="179">
        <f t="shared" si="223"/>
        <v>0</v>
      </c>
      <c r="AE315" s="179">
        <f t="shared" si="224"/>
        <v>0</v>
      </c>
      <c r="AF315" s="179">
        <f t="shared" si="225"/>
        <v>0</v>
      </c>
      <c r="AG315" s="179">
        <f t="shared" si="226"/>
        <v>0</v>
      </c>
      <c r="AH315" s="179">
        <f t="shared" si="227"/>
        <v>0</v>
      </c>
      <c r="AI315" s="179">
        <f t="shared" si="228"/>
        <v>0</v>
      </c>
      <c r="AJ315" s="180">
        <f t="shared" si="247"/>
        <v>0</v>
      </c>
      <c r="AK315" s="180">
        <f t="shared" si="248"/>
        <v>0</v>
      </c>
      <c r="AL315" s="180" t="str">
        <f t="shared" si="249"/>
        <v>0</v>
      </c>
      <c r="AM315" s="180" t="str">
        <f t="shared" si="256"/>
        <v>0</v>
      </c>
      <c r="AN315" s="180" t="str">
        <f t="shared" si="257"/>
        <v>0</v>
      </c>
      <c r="AO315" s="181" t="str">
        <f t="shared" si="250"/>
        <v>NON</v>
      </c>
      <c r="AP315" s="181" t="str">
        <f t="shared" si="268"/>
        <v>NON</v>
      </c>
      <c r="AQ315" s="181" t="str">
        <f t="shared" si="258"/>
        <v>NON</v>
      </c>
      <c r="AR315" s="181" t="str">
        <f t="shared" si="229"/>
        <v>NON</v>
      </c>
      <c r="AS315" s="182">
        <f t="shared" si="230"/>
        <v>0</v>
      </c>
      <c r="AT315" s="182">
        <f t="shared" si="231"/>
        <v>0</v>
      </c>
      <c r="AU315" s="182">
        <f t="shared" si="232"/>
        <v>0</v>
      </c>
      <c r="AV315" s="182">
        <f t="shared" si="233"/>
        <v>0</v>
      </c>
      <c r="AW315" s="182">
        <f t="shared" si="234"/>
        <v>1</v>
      </c>
      <c r="AX315" s="182">
        <f t="shared" si="235"/>
        <v>1</v>
      </c>
      <c r="AY315" s="182">
        <f t="shared" si="236"/>
        <v>1</v>
      </c>
      <c r="AZ315" s="182">
        <f t="shared" si="237"/>
        <v>1</v>
      </c>
      <c r="BA315" s="182">
        <f t="shared" si="238"/>
        <v>1</v>
      </c>
      <c r="BB315" s="183">
        <f t="shared" si="251"/>
        <v>0</v>
      </c>
      <c r="BC315" s="184">
        <f t="shared" si="261"/>
        <v>11</v>
      </c>
      <c r="BD315" s="184">
        <f t="shared" si="262"/>
        <v>11</v>
      </c>
      <c r="BE315" s="185">
        <f t="shared" si="263"/>
        <v>1</v>
      </c>
      <c r="BF315" s="185">
        <f t="shared" si="239"/>
        <v>1</v>
      </c>
      <c r="BG315" s="186">
        <f t="shared" si="252"/>
        <v>1</v>
      </c>
      <c r="BH315" s="187">
        <f t="shared" si="264"/>
        <v>1</v>
      </c>
      <c r="BI315" s="187">
        <f t="shared" si="265"/>
        <v>1</v>
      </c>
      <c r="BJ315" s="187" t="str">
        <f t="shared" si="266"/>
        <v>Faible</v>
      </c>
      <c r="BK315" s="187">
        <f t="shared" si="267"/>
        <v>1</v>
      </c>
      <c r="BL315" s="187">
        <f t="shared" si="240"/>
        <v>1</v>
      </c>
      <c r="BM315" s="187">
        <f t="shared" si="241"/>
        <v>0.5</v>
      </c>
      <c r="BN315" s="187">
        <f t="shared" si="242"/>
        <v>1</v>
      </c>
      <c r="BO315" s="186">
        <f t="shared" si="253"/>
        <v>0.5</v>
      </c>
      <c r="BP315" s="188" t="str">
        <f t="shared" si="254"/>
        <v>RISQUE MINIME</v>
      </c>
      <c r="BQ315" s="182">
        <f t="shared" si="243"/>
        <v>0</v>
      </c>
      <c r="BR315" s="182">
        <f t="shared" si="244"/>
        <v>0</v>
      </c>
      <c r="BS315" s="182">
        <f t="shared" si="245"/>
        <v>0</v>
      </c>
      <c r="BT315" s="182">
        <f t="shared" si="246"/>
        <v>0</v>
      </c>
      <c r="BU315" s="182">
        <f t="shared" si="255"/>
        <v>0</v>
      </c>
      <c r="BV315" s="159" t="str">
        <f t="shared" si="259"/>
        <v>NON</v>
      </c>
      <c r="BW315" s="105"/>
      <c r="BX315" s="105"/>
      <c r="BY315" s="105"/>
      <c r="BZ315" s="105"/>
      <c r="CA315" s="105"/>
      <c r="CB315" s="105"/>
      <c r="CC315" s="105"/>
      <c r="CD315" s="105"/>
      <c r="CE315" s="105"/>
      <c r="CF315" s="105"/>
      <c r="CG315" s="105"/>
      <c r="CH315" s="105"/>
      <c r="CI315" s="105"/>
      <c r="CJ315" s="105"/>
      <c r="CK315" s="105"/>
      <c r="CL315" s="105"/>
      <c r="CM315" s="105"/>
      <c r="CN315" s="105"/>
      <c r="CO315" s="105"/>
      <c r="CP315" s="105"/>
      <c r="CQ315" s="105"/>
      <c r="CR315" s="105"/>
      <c r="CS315" s="105"/>
      <c r="CT315" s="105"/>
      <c r="CU315" s="105"/>
      <c r="CV315" s="105"/>
      <c r="CW315" s="105"/>
      <c r="CX315" s="105"/>
      <c r="CY315" s="105"/>
      <c r="CZ315" s="105"/>
      <c r="DA315" s="105"/>
      <c r="DB315" s="105"/>
      <c r="DC315" s="105"/>
      <c r="DD315" s="105"/>
      <c r="DE315" s="105"/>
      <c r="DF315" s="105"/>
      <c r="DG315" s="105"/>
      <c r="DH315" s="105"/>
      <c r="DI315" s="105"/>
      <c r="DJ315" s="105"/>
      <c r="DK315" s="105"/>
      <c r="DL315" s="105"/>
      <c r="DM315" s="105"/>
      <c r="DN315" s="105"/>
      <c r="DO315" s="105"/>
      <c r="DP315" s="105"/>
      <c r="DQ315" s="105"/>
      <c r="DR315" s="105"/>
      <c r="DS315" s="105"/>
      <c r="DT315" s="105"/>
      <c r="DU315" s="105"/>
      <c r="DV315" s="105"/>
      <c r="DW315" s="105"/>
      <c r="DX315" s="105"/>
      <c r="DY315" s="105"/>
      <c r="DZ315" s="105"/>
      <c r="EA315" s="105"/>
      <c r="EB315" s="105"/>
      <c r="EC315" s="105"/>
      <c r="ED315" s="105"/>
      <c r="EE315" s="105"/>
      <c r="EF315" s="105"/>
      <c r="EG315" s="105"/>
      <c r="EH315" s="105"/>
      <c r="EI315" s="105"/>
      <c r="EJ315" s="105"/>
      <c r="EK315" s="105"/>
      <c r="EL315" s="105"/>
      <c r="EM315" s="105"/>
      <c r="EN315" s="105"/>
      <c r="EO315" s="105"/>
      <c r="EP315" s="105"/>
      <c r="EQ315" s="105"/>
      <c r="ER315" s="105"/>
      <c r="ES315" s="105"/>
      <c r="ET315" s="105"/>
      <c r="EU315" s="105"/>
      <c r="EV315" s="105"/>
      <c r="EW315" s="105"/>
      <c r="EX315" s="105"/>
      <c r="EY315" s="105"/>
      <c r="EZ315" s="105"/>
      <c r="FA315" s="105"/>
      <c r="FB315" s="105"/>
      <c r="FC315" s="105"/>
      <c r="FD315" s="105"/>
      <c r="FE315" s="105"/>
      <c r="FF315" s="105"/>
      <c r="FG315" s="105"/>
      <c r="FH315" s="105"/>
      <c r="FI315" s="105"/>
      <c r="FJ315" s="105"/>
      <c r="FK315" s="105"/>
      <c r="FL315" s="105"/>
      <c r="FM315" s="105"/>
      <c r="FN315" s="105"/>
      <c r="FO315" s="105"/>
      <c r="FP315" s="105"/>
      <c r="FQ315" s="105"/>
      <c r="FR315" s="105"/>
      <c r="FS315" s="105"/>
      <c r="FT315" s="105"/>
      <c r="FU315" s="105"/>
      <c r="FV315" s="105"/>
      <c r="FW315" s="105"/>
      <c r="FX315" s="105"/>
      <c r="FY315" s="105"/>
      <c r="FZ315" s="105"/>
      <c r="GA315" s="105"/>
      <c r="GB315" s="105"/>
      <c r="GC315" s="105"/>
      <c r="GD315" s="105"/>
      <c r="GE315" s="105"/>
      <c r="GF315" s="105"/>
      <c r="GG315" s="105"/>
      <c r="GH315" s="105"/>
      <c r="GI315" s="105"/>
      <c r="GJ315" s="105"/>
      <c r="GK315" s="105"/>
      <c r="GL315" s="105"/>
      <c r="GM315" s="105"/>
      <c r="GN315" s="105"/>
      <c r="GO315" s="105"/>
      <c r="GP315" s="105"/>
      <c r="GQ315" s="105"/>
      <c r="GR315" s="105"/>
      <c r="GS315" s="105"/>
      <c r="GT315" s="105"/>
      <c r="GU315" s="105"/>
      <c r="GV315" s="105"/>
      <c r="GW315" s="105"/>
      <c r="GX315" s="105"/>
      <c r="GY315" s="105"/>
      <c r="GZ315" s="105"/>
      <c r="HA315" s="105"/>
      <c r="HB315" s="105"/>
      <c r="HC315" s="105"/>
      <c r="HD315" s="105"/>
      <c r="HE315" s="105"/>
      <c r="HF315" s="105"/>
      <c r="HG315" s="105"/>
      <c r="HH315" s="105"/>
      <c r="HI315" s="105"/>
      <c r="HJ315" s="105"/>
      <c r="HK315" s="105"/>
      <c r="HL315" s="105"/>
      <c r="HM315" s="105"/>
      <c r="HN315" s="105"/>
      <c r="HO315" s="105"/>
      <c r="HP315" s="105"/>
      <c r="HQ315" s="105"/>
      <c r="HR315" s="105"/>
      <c r="HS315" s="105"/>
      <c r="HT315" s="105"/>
      <c r="HU315" s="105"/>
      <c r="HV315" s="105"/>
      <c r="HW315" s="105"/>
      <c r="HX315" s="105"/>
      <c r="HY315" s="105"/>
      <c r="HZ315" s="105"/>
      <c r="IA315" s="105"/>
      <c r="IB315" s="105"/>
    </row>
    <row r="316" spans="1:236" s="116" customFormat="1" ht="26.55" customHeight="1" x14ac:dyDescent="0.25">
      <c r="A316" s="79">
        <v>310</v>
      </c>
      <c r="B316" s="113"/>
      <c r="C316" s="113"/>
      <c r="D316" s="114"/>
      <c r="E316" s="114"/>
      <c r="F316" s="115"/>
      <c r="G316" s="123" t="s">
        <v>77</v>
      </c>
      <c r="H316" s="123" t="s">
        <v>77</v>
      </c>
      <c r="I316" s="123" t="s">
        <v>77</v>
      </c>
      <c r="J316" s="123" t="s">
        <v>77</v>
      </c>
      <c r="K316" s="123" t="s">
        <v>9</v>
      </c>
      <c r="L316" s="116" t="s">
        <v>8</v>
      </c>
      <c r="M316" s="116" t="s">
        <v>8</v>
      </c>
      <c r="N316" s="116" t="s">
        <v>8</v>
      </c>
      <c r="O316" s="116" t="s">
        <v>8</v>
      </c>
      <c r="P316" s="131" t="s">
        <v>77</v>
      </c>
      <c r="Q316" s="124" t="s">
        <v>35</v>
      </c>
      <c r="R316" s="174">
        <v>0</v>
      </c>
      <c r="S316" s="175" t="s">
        <v>59</v>
      </c>
      <c r="T316" s="175" t="s">
        <v>271</v>
      </c>
      <c r="U316" s="176" t="str">
        <f t="shared" si="260"/>
        <v>&lt; 30 mn</v>
      </c>
      <c r="V316" s="177" t="s">
        <v>32</v>
      </c>
      <c r="W316" s="178" t="s">
        <v>112</v>
      </c>
      <c r="X316" s="179">
        <f t="shared" si="217"/>
        <v>0</v>
      </c>
      <c r="Y316" s="179">
        <f t="shared" si="218"/>
        <v>0</v>
      </c>
      <c r="Z316" s="179">
        <f t="shared" si="219"/>
        <v>0</v>
      </c>
      <c r="AA316" s="179">
        <f t="shared" si="220"/>
        <v>0</v>
      </c>
      <c r="AB316" s="179">
        <f t="shared" si="221"/>
        <v>0</v>
      </c>
      <c r="AC316" s="179">
        <f t="shared" si="222"/>
        <v>0</v>
      </c>
      <c r="AD316" s="179">
        <f t="shared" si="223"/>
        <v>0</v>
      </c>
      <c r="AE316" s="179">
        <f t="shared" si="224"/>
        <v>0</v>
      </c>
      <c r="AF316" s="179">
        <f t="shared" si="225"/>
        <v>0</v>
      </c>
      <c r="AG316" s="179">
        <f t="shared" si="226"/>
        <v>0</v>
      </c>
      <c r="AH316" s="179">
        <f t="shared" si="227"/>
        <v>0</v>
      </c>
      <c r="AI316" s="179">
        <f t="shared" si="228"/>
        <v>0</v>
      </c>
      <c r="AJ316" s="180">
        <f t="shared" si="247"/>
        <v>0</v>
      </c>
      <c r="AK316" s="180">
        <f t="shared" si="248"/>
        <v>0</v>
      </c>
      <c r="AL316" s="180" t="str">
        <f t="shared" si="249"/>
        <v>0</v>
      </c>
      <c r="AM316" s="180" t="str">
        <f t="shared" si="256"/>
        <v>0</v>
      </c>
      <c r="AN316" s="180" t="str">
        <f t="shared" si="257"/>
        <v>0</v>
      </c>
      <c r="AO316" s="181" t="str">
        <f t="shared" si="250"/>
        <v>NON</v>
      </c>
      <c r="AP316" s="181" t="str">
        <f t="shared" si="268"/>
        <v>NON</v>
      </c>
      <c r="AQ316" s="181" t="str">
        <f t="shared" si="258"/>
        <v>NON</v>
      </c>
      <c r="AR316" s="181" t="str">
        <f t="shared" si="229"/>
        <v>NON</v>
      </c>
      <c r="AS316" s="182">
        <f t="shared" si="230"/>
        <v>0</v>
      </c>
      <c r="AT316" s="182">
        <f t="shared" si="231"/>
        <v>0</v>
      </c>
      <c r="AU316" s="182">
        <f t="shared" si="232"/>
        <v>0</v>
      </c>
      <c r="AV316" s="182">
        <f t="shared" si="233"/>
        <v>0</v>
      </c>
      <c r="AW316" s="182">
        <f t="shared" si="234"/>
        <v>1</v>
      </c>
      <c r="AX316" s="182">
        <f t="shared" si="235"/>
        <v>1</v>
      </c>
      <c r="AY316" s="182">
        <f t="shared" si="236"/>
        <v>1</v>
      </c>
      <c r="AZ316" s="182">
        <f t="shared" si="237"/>
        <v>1</v>
      </c>
      <c r="BA316" s="182">
        <f t="shared" si="238"/>
        <v>1</v>
      </c>
      <c r="BB316" s="183">
        <f t="shared" si="251"/>
        <v>0</v>
      </c>
      <c r="BC316" s="184">
        <f t="shared" si="261"/>
        <v>11</v>
      </c>
      <c r="BD316" s="184">
        <f t="shared" si="262"/>
        <v>11</v>
      </c>
      <c r="BE316" s="185">
        <f t="shared" si="263"/>
        <v>1</v>
      </c>
      <c r="BF316" s="185">
        <f t="shared" si="239"/>
        <v>1</v>
      </c>
      <c r="BG316" s="186">
        <f t="shared" si="252"/>
        <v>1</v>
      </c>
      <c r="BH316" s="187">
        <f t="shared" si="264"/>
        <v>1</v>
      </c>
      <c r="BI316" s="187">
        <f t="shared" si="265"/>
        <v>1</v>
      </c>
      <c r="BJ316" s="187" t="str">
        <f t="shared" si="266"/>
        <v>Faible</v>
      </c>
      <c r="BK316" s="187">
        <f t="shared" si="267"/>
        <v>1</v>
      </c>
      <c r="BL316" s="187">
        <f t="shared" si="240"/>
        <v>1</v>
      </c>
      <c r="BM316" s="187">
        <f t="shared" si="241"/>
        <v>0.5</v>
      </c>
      <c r="BN316" s="187">
        <f t="shared" si="242"/>
        <v>1</v>
      </c>
      <c r="BO316" s="186">
        <f t="shared" si="253"/>
        <v>0.5</v>
      </c>
      <c r="BP316" s="188" t="str">
        <f t="shared" si="254"/>
        <v>RISQUE MINIME</v>
      </c>
      <c r="BQ316" s="182">
        <f t="shared" si="243"/>
        <v>0</v>
      </c>
      <c r="BR316" s="182">
        <f t="shared" si="244"/>
        <v>0</v>
      </c>
      <c r="BS316" s="182">
        <f t="shared" si="245"/>
        <v>0</v>
      </c>
      <c r="BT316" s="182">
        <f t="shared" si="246"/>
        <v>0</v>
      </c>
      <c r="BU316" s="182">
        <f t="shared" si="255"/>
        <v>0</v>
      </c>
      <c r="BV316" s="159" t="str">
        <f t="shared" si="259"/>
        <v>NON</v>
      </c>
      <c r="BW316" s="105"/>
      <c r="BX316" s="105"/>
      <c r="BY316" s="105"/>
      <c r="BZ316" s="105"/>
      <c r="CA316" s="105"/>
      <c r="CB316" s="105"/>
      <c r="CC316" s="105"/>
      <c r="CD316" s="105"/>
      <c r="CE316" s="105"/>
      <c r="CF316" s="105"/>
      <c r="CG316" s="105"/>
      <c r="CH316" s="105"/>
      <c r="CI316" s="105"/>
      <c r="CJ316" s="105"/>
      <c r="CK316" s="105"/>
      <c r="CL316" s="105"/>
      <c r="CM316" s="105"/>
      <c r="CN316" s="105"/>
      <c r="CO316" s="105"/>
      <c r="CP316" s="105"/>
      <c r="CQ316" s="105"/>
      <c r="CR316" s="105"/>
      <c r="CS316" s="105"/>
      <c r="CT316" s="105"/>
      <c r="CU316" s="105"/>
      <c r="CV316" s="105"/>
      <c r="CW316" s="105"/>
      <c r="CX316" s="105"/>
      <c r="CY316" s="105"/>
      <c r="CZ316" s="105"/>
      <c r="DA316" s="105"/>
      <c r="DB316" s="105"/>
      <c r="DC316" s="105"/>
      <c r="DD316" s="105"/>
      <c r="DE316" s="105"/>
      <c r="DF316" s="105"/>
      <c r="DG316" s="105"/>
      <c r="DH316" s="105"/>
      <c r="DI316" s="105"/>
      <c r="DJ316" s="105"/>
      <c r="DK316" s="105"/>
      <c r="DL316" s="105"/>
      <c r="DM316" s="105"/>
      <c r="DN316" s="105"/>
      <c r="DO316" s="105"/>
      <c r="DP316" s="105"/>
      <c r="DQ316" s="105"/>
      <c r="DR316" s="105"/>
      <c r="DS316" s="105"/>
      <c r="DT316" s="105"/>
      <c r="DU316" s="105"/>
      <c r="DV316" s="105"/>
      <c r="DW316" s="105"/>
      <c r="DX316" s="105"/>
      <c r="DY316" s="105"/>
      <c r="DZ316" s="105"/>
      <c r="EA316" s="105"/>
      <c r="EB316" s="105"/>
      <c r="EC316" s="105"/>
      <c r="ED316" s="105"/>
      <c r="EE316" s="105"/>
      <c r="EF316" s="105"/>
      <c r="EG316" s="105"/>
      <c r="EH316" s="105"/>
      <c r="EI316" s="105"/>
      <c r="EJ316" s="105"/>
      <c r="EK316" s="105"/>
      <c r="EL316" s="105"/>
      <c r="EM316" s="105"/>
      <c r="EN316" s="105"/>
      <c r="EO316" s="105"/>
      <c r="EP316" s="105"/>
      <c r="EQ316" s="105"/>
      <c r="ER316" s="105"/>
      <c r="ES316" s="105"/>
      <c r="ET316" s="105"/>
      <c r="EU316" s="105"/>
      <c r="EV316" s="105"/>
      <c r="EW316" s="105"/>
      <c r="EX316" s="105"/>
      <c r="EY316" s="105"/>
      <c r="EZ316" s="105"/>
      <c r="FA316" s="105"/>
      <c r="FB316" s="105"/>
      <c r="FC316" s="105"/>
      <c r="FD316" s="105"/>
      <c r="FE316" s="105"/>
      <c r="FF316" s="105"/>
      <c r="FG316" s="105"/>
      <c r="FH316" s="105"/>
      <c r="FI316" s="105"/>
      <c r="FJ316" s="105"/>
      <c r="FK316" s="105"/>
      <c r="FL316" s="105"/>
      <c r="FM316" s="105"/>
      <c r="FN316" s="105"/>
      <c r="FO316" s="105"/>
      <c r="FP316" s="105"/>
      <c r="FQ316" s="105"/>
      <c r="FR316" s="105"/>
      <c r="FS316" s="105"/>
      <c r="FT316" s="105"/>
      <c r="FU316" s="105"/>
      <c r="FV316" s="105"/>
      <c r="FW316" s="105"/>
      <c r="FX316" s="105"/>
      <c r="FY316" s="105"/>
      <c r="FZ316" s="105"/>
      <c r="GA316" s="105"/>
      <c r="GB316" s="105"/>
      <c r="GC316" s="105"/>
      <c r="GD316" s="105"/>
      <c r="GE316" s="105"/>
      <c r="GF316" s="105"/>
      <c r="GG316" s="105"/>
      <c r="GH316" s="105"/>
      <c r="GI316" s="105"/>
      <c r="GJ316" s="105"/>
      <c r="GK316" s="105"/>
      <c r="GL316" s="105"/>
      <c r="GM316" s="105"/>
      <c r="GN316" s="105"/>
      <c r="GO316" s="105"/>
      <c r="GP316" s="105"/>
      <c r="GQ316" s="105"/>
      <c r="GR316" s="105"/>
      <c r="GS316" s="105"/>
      <c r="GT316" s="105"/>
      <c r="GU316" s="105"/>
      <c r="GV316" s="105"/>
      <c r="GW316" s="105"/>
      <c r="GX316" s="105"/>
      <c r="GY316" s="105"/>
      <c r="GZ316" s="105"/>
      <c r="HA316" s="105"/>
      <c r="HB316" s="105"/>
      <c r="HC316" s="105"/>
      <c r="HD316" s="105"/>
      <c r="HE316" s="105"/>
      <c r="HF316" s="105"/>
      <c r="HG316" s="105"/>
      <c r="HH316" s="105"/>
      <c r="HI316" s="105"/>
      <c r="HJ316" s="105"/>
      <c r="HK316" s="105"/>
      <c r="HL316" s="105"/>
      <c r="HM316" s="105"/>
      <c r="HN316" s="105"/>
      <c r="HO316" s="105"/>
      <c r="HP316" s="105"/>
      <c r="HQ316" s="105"/>
      <c r="HR316" s="105"/>
      <c r="HS316" s="105"/>
      <c r="HT316" s="105"/>
      <c r="HU316" s="105"/>
      <c r="HV316" s="105"/>
      <c r="HW316" s="105"/>
      <c r="HX316" s="105"/>
      <c r="HY316" s="105"/>
      <c r="HZ316" s="105"/>
      <c r="IA316" s="105"/>
      <c r="IB316" s="105"/>
    </row>
    <row r="317" spans="1:236" s="116" customFormat="1" ht="26.55" customHeight="1" x14ac:dyDescent="0.25">
      <c r="A317" s="79">
        <v>311</v>
      </c>
      <c r="B317" s="113"/>
      <c r="C317" s="113"/>
      <c r="D317" s="114"/>
      <c r="E317" s="114"/>
      <c r="F317" s="115"/>
      <c r="G317" s="123" t="s">
        <v>77</v>
      </c>
      <c r="H317" s="123" t="s">
        <v>77</v>
      </c>
      <c r="I317" s="123" t="s">
        <v>77</v>
      </c>
      <c r="J317" s="123" t="s">
        <v>77</v>
      </c>
      <c r="K317" s="123" t="s">
        <v>9</v>
      </c>
      <c r="L317" s="116" t="s">
        <v>8</v>
      </c>
      <c r="M317" s="116" t="s">
        <v>8</v>
      </c>
      <c r="N317" s="116" t="s">
        <v>8</v>
      </c>
      <c r="O317" s="116" t="s">
        <v>8</v>
      </c>
      <c r="P317" s="131" t="s">
        <v>77</v>
      </c>
      <c r="Q317" s="124" t="s">
        <v>35</v>
      </c>
      <c r="R317" s="174">
        <v>0</v>
      </c>
      <c r="S317" s="175" t="s">
        <v>59</v>
      </c>
      <c r="T317" s="175" t="s">
        <v>271</v>
      </c>
      <c r="U317" s="176" t="str">
        <f t="shared" si="260"/>
        <v>&lt; 30 mn</v>
      </c>
      <c r="V317" s="177" t="s">
        <v>32</v>
      </c>
      <c r="W317" s="178" t="s">
        <v>112</v>
      </c>
      <c r="X317" s="179">
        <f t="shared" si="217"/>
        <v>0</v>
      </c>
      <c r="Y317" s="179">
        <f t="shared" si="218"/>
        <v>0</v>
      </c>
      <c r="Z317" s="179">
        <f t="shared" si="219"/>
        <v>0</v>
      </c>
      <c r="AA317" s="179">
        <f t="shared" si="220"/>
        <v>0</v>
      </c>
      <c r="AB317" s="179">
        <f t="shared" si="221"/>
        <v>0</v>
      </c>
      <c r="AC317" s="179">
        <f t="shared" si="222"/>
        <v>0</v>
      </c>
      <c r="AD317" s="179">
        <f t="shared" si="223"/>
        <v>0</v>
      </c>
      <c r="AE317" s="179">
        <f t="shared" si="224"/>
        <v>0</v>
      </c>
      <c r="AF317" s="179">
        <f t="shared" si="225"/>
        <v>0</v>
      </c>
      <c r="AG317" s="179">
        <f t="shared" si="226"/>
        <v>0</v>
      </c>
      <c r="AH317" s="179">
        <f t="shared" si="227"/>
        <v>0</v>
      </c>
      <c r="AI317" s="179">
        <f t="shared" si="228"/>
        <v>0</v>
      </c>
      <c r="AJ317" s="180">
        <f t="shared" si="247"/>
        <v>0</v>
      </c>
      <c r="AK317" s="180">
        <f t="shared" si="248"/>
        <v>0</v>
      </c>
      <c r="AL317" s="180" t="str">
        <f t="shared" si="249"/>
        <v>0</v>
      </c>
      <c r="AM317" s="180" t="str">
        <f t="shared" si="256"/>
        <v>0</v>
      </c>
      <c r="AN317" s="180" t="str">
        <f t="shared" si="257"/>
        <v>0</v>
      </c>
      <c r="AO317" s="181" t="str">
        <f t="shared" si="250"/>
        <v>NON</v>
      </c>
      <c r="AP317" s="181" t="str">
        <f t="shared" si="268"/>
        <v>NON</v>
      </c>
      <c r="AQ317" s="181" t="str">
        <f t="shared" si="258"/>
        <v>NON</v>
      </c>
      <c r="AR317" s="181" t="str">
        <f t="shared" si="229"/>
        <v>NON</v>
      </c>
      <c r="AS317" s="182">
        <f t="shared" si="230"/>
        <v>0</v>
      </c>
      <c r="AT317" s="182">
        <f t="shared" si="231"/>
        <v>0</v>
      </c>
      <c r="AU317" s="182">
        <f t="shared" si="232"/>
        <v>0</v>
      </c>
      <c r="AV317" s="182">
        <f t="shared" si="233"/>
        <v>0</v>
      </c>
      <c r="AW317" s="182">
        <f t="shared" si="234"/>
        <v>1</v>
      </c>
      <c r="AX317" s="182">
        <f t="shared" si="235"/>
        <v>1</v>
      </c>
      <c r="AY317" s="182">
        <f t="shared" si="236"/>
        <v>1</v>
      </c>
      <c r="AZ317" s="182">
        <f t="shared" si="237"/>
        <v>1</v>
      </c>
      <c r="BA317" s="182">
        <f t="shared" si="238"/>
        <v>1</v>
      </c>
      <c r="BB317" s="183">
        <f t="shared" si="251"/>
        <v>0</v>
      </c>
      <c r="BC317" s="184">
        <f t="shared" si="261"/>
        <v>11</v>
      </c>
      <c r="BD317" s="184">
        <f t="shared" si="262"/>
        <v>11</v>
      </c>
      <c r="BE317" s="185">
        <f t="shared" si="263"/>
        <v>1</v>
      </c>
      <c r="BF317" s="185">
        <f t="shared" si="239"/>
        <v>1</v>
      </c>
      <c r="BG317" s="186">
        <f t="shared" si="252"/>
        <v>1</v>
      </c>
      <c r="BH317" s="187">
        <f t="shared" si="264"/>
        <v>1</v>
      </c>
      <c r="BI317" s="187">
        <f t="shared" si="265"/>
        <v>1</v>
      </c>
      <c r="BJ317" s="187" t="str">
        <f t="shared" si="266"/>
        <v>Faible</v>
      </c>
      <c r="BK317" s="187">
        <f t="shared" si="267"/>
        <v>1</v>
      </c>
      <c r="BL317" s="187">
        <f t="shared" si="240"/>
        <v>1</v>
      </c>
      <c r="BM317" s="187">
        <f t="shared" si="241"/>
        <v>0.5</v>
      </c>
      <c r="BN317" s="187">
        <f t="shared" si="242"/>
        <v>1</v>
      </c>
      <c r="BO317" s="186">
        <f t="shared" si="253"/>
        <v>0.5</v>
      </c>
      <c r="BP317" s="188" t="str">
        <f t="shared" si="254"/>
        <v>RISQUE MINIME</v>
      </c>
      <c r="BQ317" s="182">
        <f t="shared" si="243"/>
        <v>0</v>
      </c>
      <c r="BR317" s="182">
        <f t="shared" si="244"/>
        <v>0</v>
      </c>
      <c r="BS317" s="182">
        <f t="shared" si="245"/>
        <v>0</v>
      </c>
      <c r="BT317" s="182">
        <f t="shared" si="246"/>
        <v>0</v>
      </c>
      <c r="BU317" s="182">
        <f t="shared" si="255"/>
        <v>0</v>
      </c>
      <c r="BV317" s="159" t="str">
        <f t="shared" si="259"/>
        <v>NON</v>
      </c>
      <c r="BW317" s="105"/>
      <c r="BX317" s="105"/>
      <c r="BY317" s="105"/>
      <c r="BZ317" s="105"/>
      <c r="CA317" s="105"/>
      <c r="CB317" s="105"/>
      <c r="CC317" s="105"/>
      <c r="CD317" s="105"/>
      <c r="CE317" s="105"/>
      <c r="CF317" s="105"/>
      <c r="CG317" s="105"/>
      <c r="CH317" s="105"/>
      <c r="CI317" s="105"/>
      <c r="CJ317" s="105"/>
      <c r="CK317" s="105"/>
      <c r="CL317" s="105"/>
      <c r="CM317" s="105"/>
      <c r="CN317" s="105"/>
      <c r="CO317" s="105"/>
      <c r="CP317" s="105"/>
      <c r="CQ317" s="105"/>
      <c r="CR317" s="105"/>
      <c r="CS317" s="105"/>
      <c r="CT317" s="105"/>
      <c r="CU317" s="105"/>
      <c r="CV317" s="105"/>
      <c r="CW317" s="105"/>
      <c r="CX317" s="105"/>
      <c r="CY317" s="105"/>
      <c r="CZ317" s="105"/>
      <c r="DA317" s="105"/>
      <c r="DB317" s="105"/>
      <c r="DC317" s="105"/>
      <c r="DD317" s="105"/>
      <c r="DE317" s="105"/>
      <c r="DF317" s="105"/>
      <c r="DG317" s="105"/>
      <c r="DH317" s="105"/>
      <c r="DI317" s="105"/>
      <c r="DJ317" s="105"/>
      <c r="DK317" s="105"/>
      <c r="DL317" s="105"/>
      <c r="DM317" s="105"/>
      <c r="DN317" s="105"/>
      <c r="DO317" s="105"/>
      <c r="DP317" s="105"/>
      <c r="DQ317" s="105"/>
      <c r="DR317" s="105"/>
      <c r="DS317" s="105"/>
      <c r="DT317" s="105"/>
      <c r="DU317" s="105"/>
      <c r="DV317" s="105"/>
      <c r="DW317" s="105"/>
      <c r="DX317" s="105"/>
      <c r="DY317" s="105"/>
      <c r="DZ317" s="105"/>
      <c r="EA317" s="105"/>
      <c r="EB317" s="105"/>
      <c r="EC317" s="105"/>
      <c r="ED317" s="105"/>
      <c r="EE317" s="105"/>
      <c r="EF317" s="105"/>
      <c r="EG317" s="105"/>
      <c r="EH317" s="105"/>
      <c r="EI317" s="105"/>
      <c r="EJ317" s="105"/>
      <c r="EK317" s="105"/>
      <c r="EL317" s="105"/>
      <c r="EM317" s="105"/>
      <c r="EN317" s="105"/>
      <c r="EO317" s="105"/>
      <c r="EP317" s="105"/>
      <c r="EQ317" s="105"/>
      <c r="ER317" s="105"/>
      <c r="ES317" s="105"/>
      <c r="ET317" s="105"/>
      <c r="EU317" s="105"/>
      <c r="EV317" s="105"/>
      <c r="EW317" s="105"/>
      <c r="EX317" s="105"/>
      <c r="EY317" s="105"/>
      <c r="EZ317" s="105"/>
      <c r="FA317" s="105"/>
      <c r="FB317" s="105"/>
      <c r="FC317" s="105"/>
      <c r="FD317" s="105"/>
      <c r="FE317" s="105"/>
      <c r="FF317" s="105"/>
      <c r="FG317" s="105"/>
      <c r="FH317" s="105"/>
      <c r="FI317" s="105"/>
      <c r="FJ317" s="105"/>
      <c r="FK317" s="105"/>
      <c r="FL317" s="105"/>
      <c r="FM317" s="105"/>
      <c r="FN317" s="105"/>
      <c r="FO317" s="105"/>
      <c r="FP317" s="105"/>
      <c r="FQ317" s="105"/>
      <c r="FR317" s="105"/>
      <c r="FS317" s="105"/>
      <c r="FT317" s="105"/>
      <c r="FU317" s="105"/>
      <c r="FV317" s="105"/>
      <c r="FW317" s="105"/>
      <c r="FX317" s="105"/>
      <c r="FY317" s="105"/>
      <c r="FZ317" s="105"/>
      <c r="GA317" s="105"/>
      <c r="GB317" s="105"/>
      <c r="GC317" s="105"/>
      <c r="GD317" s="105"/>
      <c r="GE317" s="105"/>
      <c r="GF317" s="105"/>
      <c r="GG317" s="105"/>
      <c r="GH317" s="105"/>
      <c r="GI317" s="105"/>
      <c r="GJ317" s="105"/>
      <c r="GK317" s="105"/>
      <c r="GL317" s="105"/>
      <c r="GM317" s="105"/>
      <c r="GN317" s="105"/>
      <c r="GO317" s="105"/>
      <c r="GP317" s="105"/>
      <c r="GQ317" s="105"/>
      <c r="GR317" s="105"/>
      <c r="GS317" s="105"/>
      <c r="GT317" s="105"/>
      <c r="GU317" s="105"/>
      <c r="GV317" s="105"/>
      <c r="GW317" s="105"/>
      <c r="GX317" s="105"/>
      <c r="GY317" s="105"/>
      <c r="GZ317" s="105"/>
      <c r="HA317" s="105"/>
      <c r="HB317" s="105"/>
      <c r="HC317" s="105"/>
      <c r="HD317" s="105"/>
      <c r="HE317" s="105"/>
      <c r="HF317" s="105"/>
      <c r="HG317" s="105"/>
      <c r="HH317" s="105"/>
      <c r="HI317" s="105"/>
      <c r="HJ317" s="105"/>
      <c r="HK317" s="105"/>
      <c r="HL317" s="105"/>
      <c r="HM317" s="105"/>
      <c r="HN317" s="105"/>
      <c r="HO317" s="105"/>
      <c r="HP317" s="105"/>
      <c r="HQ317" s="105"/>
      <c r="HR317" s="105"/>
      <c r="HS317" s="105"/>
      <c r="HT317" s="105"/>
      <c r="HU317" s="105"/>
      <c r="HV317" s="105"/>
      <c r="HW317" s="105"/>
      <c r="HX317" s="105"/>
      <c r="HY317" s="105"/>
      <c r="HZ317" s="105"/>
      <c r="IA317" s="105"/>
      <c r="IB317" s="105"/>
    </row>
    <row r="318" spans="1:236" s="116" customFormat="1" ht="26.55" customHeight="1" x14ac:dyDescent="0.25">
      <c r="A318" s="79">
        <v>312</v>
      </c>
      <c r="B318" s="113"/>
      <c r="C318" s="113"/>
      <c r="D318" s="114"/>
      <c r="E318" s="114"/>
      <c r="F318" s="115"/>
      <c r="G318" s="123" t="s">
        <v>77</v>
      </c>
      <c r="H318" s="123" t="s">
        <v>77</v>
      </c>
      <c r="I318" s="123" t="s">
        <v>77</v>
      </c>
      <c r="J318" s="123" t="s">
        <v>77</v>
      </c>
      <c r="K318" s="123" t="s">
        <v>9</v>
      </c>
      <c r="L318" s="116" t="s">
        <v>8</v>
      </c>
      <c r="M318" s="116" t="s">
        <v>8</v>
      </c>
      <c r="N318" s="116" t="s">
        <v>8</v>
      </c>
      <c r="O318" s="116" t="s">
        <v>8</v>
      </c>
      <c r="P318" s="131" t="s">
        <v>77</v>
      </c>
      <c r="Q318" s="124" t="s">
        <v>35</v>
      </c>
      <c r="R318" s="174">
        <v>0</v>
      </c>
      <c r="S318" s="175" t="s">
        <v>59</v>
      </c>
      <c r="T318" s="175" t="s">
        <v>271</v>
      </c>
      <c r="U318" s="176" t="str">
        <f t="shared" si="260"/>
        <v>&lt; 30 mn</v>
      </c>
      <c r="V318" s="177" t="s">
        <v>32</v>
      </c>
      <c r="W318" s="178" t="s">
        <v>112</v>
      </c>
      <c r="X318" s="179">
        <f t="shared" si="217"/>
        <v>0</v>
      </c>
      <c r="Y318" s="179">
        <f t="shared" si="218"/>
        <v>0</v>
      </c>
      <c r="Z318" s="179">
        <f t="shared" si="219"/>
        <v>0</v>
      </c>
      <c r="AA318" s="179">
        <f t="shared" si="220"/>
        <v>0</v>
      </c>
      <c r="AB318" s="179">
        <f t="shared" si="221"/>
        <v>0</v>
      </c>
      <c r="AC318" s="179">
        <f t="shared" si="222"/>
        <v>0</v>
      </c>
      <c r="AD318" s="179">
        <f t="shared" si="223"/>
        <v>0</v>
      </c>
      <c r="AE318" s="179">
        <f t="shared" si="224"/>
        <v>0</v>
      </c>
      <c r="AF318" s="179">
        <f t="shared" si="225"/>
        <v>0</v>
      </c>
      <c r="AG318" s="179">
        <f t="shared" si="226"/>
        <v>0</v>
      </c>
      <c r="AH318" s="179">
        <f t="shared" si="227"/>
        <v>0</v>
      </c>
      <c r="AI318" s="179">
        <f t="shared" si="228"/>
        <v>0</v>
      </c>
      <c r="AJ318" s="180">
        <f t="shared" si="247"/>
        <v>0</v>
      </c>
      <c r="AK318" s="180">
        <f t="shared" si="248"/>
        <v>0</v>
      </c>
      <c r="AL318" s="180" t="str">
        <f t="shared" si="249"/>
        <v>0</v>
      </c>
      <c r="AM318" s="180" t="str">
        <f t="shared" si="256"/>
        <v>0</v>
      </c>
      <c r="AN318" s="180" t="str">
        <f t="shared" si="257"/>
        <v>0</v>
      </c>
      <c r="AO318" s="181" t="str">
        <f t="shared" si="250"/>
        <v>NON</v>
      </c>
      <c r="AP318" s="181" t="str">
        <f t="shared" si="268"/>
        <v>NON</v>
      </c>
      <c r="AQ318" s="181" t="str">
        <f t="shared" si="258"/>
        <v>NON</v>
      </c>
      <c r="AR318" s="181" t="str">
        <f t="shared" si="229"/>
        <v>NON</v>
      </c>
      <c r="AS318" s="182">
        <f t="shared" si="230"/>
        <v>0</v>
      </c>
      <c r="AT318" s="182">
        <f t="shared" si="231"/>
        <v>0</v>
      </c>
      <c r="AU318" s="182">
        <f t="shared" si="232"/>
        <v>0</v>
      </c>
      <c r="AV318" s="182">
        <f t="shared" si="233"/>
        <v>0</v>
      </c>
      <c r="AW318" s="182">
        <f t="shared" si="234"/>
        <v>1</v>
      </c>
      <c r="AX318" s="182">
        <f t="shared" si="235"/>
        <v>1</v>
      </c>
      <c r="AY318" s="182">
        <f t="shared" si="236"/>
        <v>1</v>
      </c>
      <c r="AZ318" s="182">
        <f t="shared" si="237"/>
        <v>1</v>
      </c>
      <c r="BA318" s="182">
        <f t="shared" si="238"/>
        <v>1</v>
      </c>
      <c r="BB318" s="183">
        <f t="shared" si="251"/>
        <v>0</v>
      </c>
      <c r="BC318" s="184">
        <f t="shared" si="261"/>
        <v>11</v>
      </c>
      <c r="BD318" s="184">
        <f t="shared" si="262"/>
        <v>11</v>
      </c>
      <c r="BE318" s="185">
        <f t="shared" si="263"/>
        <v>1</v>
      </c>
      <c r="BF318" s="185">
        <f t="shared" si="239"/>
        <v>1</v>
      </c>
      <c r="BG318" s="186">
        <f t="shared" si="252"/>
        <v>1</v>
      </c>
      <c r="BH318" s="187">
        <f t="shared" si="264"/>
        <v>1</v>
      </c>
      <c r="BI318" s="187">
        <f t="shared" si="265"/>
        <v>1</v>
      </c>
      <c r="BJ318" s="187" t="str">
        <f t="shared" si="266"/>
        <v>Faible</v>
      </c>
      <c r="BK318" s="187">
        <f t="shared" si="267"/>
        <v>1</v>
      </c>
      <c r="BL318" s="187">
        <f t="shared" si="240"/>
        <v>1</v>
      </c>
      <c r="BM318" s="187">
        <f t="shared" si="241"/>
        <v>0.5</v>
      </c>
      <c r="BN318" s="187">
        <f t="shared" si="242"/>
        <v>1</v>
      </c>
      <c r="BO318" s="186">
        <f t="shared" si="253"/>
        <v>0.5</v>
      </c>
      <c r="BP318" s="188" t="str">
        <f t="shared" si="254"/>
        <v>RISQUE MINIME</v>
      </c>
      <c r="BQ318" s="182">
        <f t="shared" si="243"/>
        <v>0</v>
      </c>
      <c r="BR318" s="182">
        <f t="shared" si="244"/>
        <v>0</v>
      </c>
      <c r="BS318" s="182">
        <f t="shared" si="245"/>
        <v>0</v>
      </c>
      <c r="BT318" s="182">
        <f t="shared" si="246"/>
        <v>0</v>
      </c>
      <c r="BU318" s="182">
        <f t="shared" si="255"/>
        <v>0</v>
      </c>
      <c r="BV318" s="159" t="str">
        <f t="shared" si="259"/>
        <v>NON</v>
      </c>
      <c r="BW318" s="105"/>
      <c r="BX318" s="105"/>
      <c r="BY318" s="105"/>
      <c r="BZ318" s="105"/>
      <c r="CA318" s="105"/>
      <c r="CB318" s="105"/>
      <c r="CC318" s="105"/>
      <c r="CD318" s="105"/>
      <c r="CE318" s="105"/>
      <c r="CF318" s="105"/>
      <c r="CG318" s="105"/>
      <c r="CH318" s="105"/>
      <c r="CI318" s="105"/>
      <c r="CJ318" s="105"/>
      <c r="CK318" s="105"/>
      <c r="CL318" s="105"/>
      <c r="CM318" s="105"/>
      <c r="CN318" s="105"/>
      <c r="CO318" s="105"/>
      <c r="CP318" s="105"/>
      <c r="CQ318" s="105"/>
      <c r="CR318" s="105"/>
      <c r="CS318" s="105"/>
      <c r="CT318" s="105"/>
      <c r="CU318" s="105"/>
      <c r="CV318" s="105"/>
      <c r="CW318" s="105"/>
      <c r="CX318" s="105"/>
      <c r="CY318" s="105"/>
      <c r="CZ318" s="105"/>
      <c r="DA318" s="105"/>
      <c r="DB318" s="105"/>
      <c r="DC318" s="105"/>
      <c r="DD318" s="105"/>
      <c r="DE318" s="105"/>
      <c r="DF318" s="105"/>
      <c r="DG318" s="105"/>
      <c r="DH318" s="105"/>
      <c r="DI318" s="105"/>
      <c r="DJ318" s="105"/>
      <c r="DK318" s="105"/>
      <c r="DL318" s="105"/>
      <c r="DM318" s="105"/>
      <c r="DN318" s="105"/>
      <c r="DO318" s="105"/>
      <c r="DP318" s="105"/>
      <c r="DQ318" s="105"/>
      <c r="DR318" s="105"/>
      <c r="DS318" s="105"/>
      <c r="DT318" s="105"/>
      <c r="DU318" s="105"/>
      <c r="DV318" s="105"/>
      <c r="DW318" s="105"/>
      <c r="DX318" s="105"/>
      <c r="DY318" s="105"/>
      <c r="DZ318" s="105"/>
      <c r="EA318" s="105"/>
      <c r="EB318" s="105"/>
      <c r="EC318" s="105"/>
      <c r="ED318" s="105"/>
      <c r="EE318" s="105"/>
      <c r="EF318" s="105"/>
      <c r="EG318" s="105"/>
      <c r="EH318" s="105"/>
      <c r="EI318" s="105"/>
      <c r="EJ318" s="105"/>
      <c r="EK318" s="105"/>
      <c r="EL318" s="105"/>
      <c r="EM318" s="105"/>
      <c r="EN318" s="105"/>
      <c r="EO318" s="105"/>
      <c r="EP318" s="105"/>
      <c r="EQ318" s="105"/>
      <c r="ER318" s="105"/>
      <c r="ES318" s="105"/>
      <c r="ET318" s="105"/>
      <c r="EU318" s="105"/>
      <c r="EV318" s="105"/>
      <c r="EW318" s="105"/>
      <c r="EX318" s="105"/>
      <c r="EY318" s="105"/>
      <c r="EZ318" s="105"/>
      <c r="FA318" s="105"/>
      <c r="FB318" s="105"/>
      <c r="FC318" s="105"/>
      <c r="FD318" s="105"/>
      <c r="FE318" s="105"/>
      <c r="FF318" s="105"/>
      <c r="FG318" s="105"/>
      <c r="FH318" s="105"/>
      <c r="FI318" s="105"/>
      <c r="FJ318" s="105"/>
      <c r="FK318" s="105"/>
      <c r="FL318" s="105"/>
      <c r="FM318" s="105"/>
      <c r="FN318" s="105"/>
      <c r="FO318" s="105"/>
      <c r="FP318" s="105"/>
      <c r="FQ318" s="105"/>
      <c r="FR318" s="105"/>
      <c r="FS318" s="105"/>
      <c r="FT318" s="105"/>
      <c r="FU318" s="105"/>
      <c r="FV318" s="105"/>
      <c r="FW318" s="105"/>
      <c r="FX318" s="105"/>
      <c r="FY318" s="105"/>
      <c r="FZ318" s="105"/>
      <c r="GA318" s="105"/>
      <c r="GB318" s="105"/>
      <c r="GC318" s="105"/>
      <c r="GD318" s="105"/>
      <c r="GE318" s="105"/>
      <c r="GF318" s="105"/>
      <c r="GG318" s="105"/>
      <c r="GH318" s="105"/>
      <c r="GI318" s="105"/>
      <c r="GJ318" s="105"/>
      <c r="GK318" s="105"/>
      <c r="GL318" s="105"/>
      <c r="GM318" s="105"/>
      <c r="GN318" s="105"/>
      <c r="GO318" s="105"/>
      <c r="GP318" s="105"/>
      <c r="GQ318" s="105"/>
      <c r="GR318" s="105"/>
      <c r="GS318" s="105"/>
      <c r="GT318" s="105"/>
      <c r="GU318" s="105"/>
      <c r="GV318" s="105"/>
      <c r="GW318" s="105"/>
      <c r="GX318" s="105"/>
      <c r="GY318" s="105"/>
      <c r="GZ318" s="105"/>
      <c r="HA318" s="105"/>
      <c r="HB318" s="105"/>
      <c r="HC318" s="105"/>
      <c r="HD318" s="105"/>
      <c r="HE318" s="105"/>
      <c r="HF318" s="105"/>
      <c r="HG318" s="105"/>
      <c r="HH318" s="105"/>
      <c r="HI318" s="105"/>
      <c r="HJ318" s="105"/>
      <c r="HK318" s="105"/>
      <c r="HL318" s="105"/>
      <c r="HM318" s="105"/>
      <c r="HN318" s="105"/>
      <c r="HO318" s="105"/>
      <c r="HP318" s="105"/>
      <c r="HQ318" s="105"/>
      <c r="HR318" s="105"/>
      <c r="HS318" s="105"/>
      <c r="HT318" s="105"/>
      <c r="HU318" s="105"/>
      <c r="HV318" s="105"/>
      <c r="HW318" s="105"/>
      <c r="HX318" s="105"/>
      <c r="HY318" s="105"/>
      <c r="HZ318" s="105"/>
      <c r="IA318" s="105"/>
      <c r="IB318" s="105"/>
    </row>
    <row r="319" spans="1:236" s="116" customFormat="1" ht="26.55" customHeight="1" x14ac:dyDescent="0.25">
      <c r="A319" s="79">
        <v>313</v>
      </c>
      <c r="B319" s="113"/>
      <c r="C319" s="113"/>
      <c r="D319" s="114"/>
      <c r="E319" s="114"/>
      <c r="F319" s="115"/>
      <c r="G319" s="123" t="s">
        <v>77</v>
      </c>
      <c r="H319" s="123" t="s">
        <v>77</v>
      </c>
      <c r="I319" s="123" t="s">
        <v>77</v>
      </c>
      <c r="J319" s="123" t="s">
        <v>77</v>
      </c>
      <c r="K319" s="123" t="s">
        <v>9</v>
      </c>
      <c r="L319" s="116" t="s">
        <v>8</v>
      </c>
      <c r="M319" s="116" t="s">
        <v>8</v>
      </c>
      <c r="N319" s="116" t="s">
        <v>8</v>
      </c>
      <c r="O319" s="116" t="s">
        <v>8</v>
      </c>
      <c r="P319" s="131" t="s">
        <v>77</v>
      </c>
      <c r="Q319" s="124" t="s">
        <v>35</v>
      </c>
      <c r="R319" s="174">
        <v>0</v>
      </c>
      <c r="S319" s="175" t="s">
        <v>59</v>
      </c>
      <c r="T319" s="175" t="s">
        <v>271</v>
      </c>
      <c r="U319" s="176" t="str">
        <f t="shared" si="260"/>
        <v>&lt; 30 mn</v>
      </c>
      <c r="V319" s="177" t="s">
        <v>32</v>
      </c>
      <c r="W319" s="178" t="s">
        <v>112</v>
      </c>
      <c r="X319" s="179">
        <f t="shared" si="217"/>
        <v>0</v>
      </c>
      <c r="Y319" s="179">
        <f t="shared" si="218"/>
        <v>0</v>
      </c>
      <c r="Z319" s="179">
        <f t="shared" si="219"/>
        <v>0</v>
      </c>
      <c r="AA319" s="179">
        <f t="shared" si="220"/>
        <v>0</v>
      </c>
      <c r="AB319" s="179">
        <f t="shared" si="221"/>
        <v>0</v>
      </c>
      <c r="AC319" s="179">
        <f t="shared" si="222"/>
        <v>0</v>
      </c>
      <c r="AD319" s="179">
        <f t="shared" si="223"/>
        <v>0</v>
      </c>
      <c r="AE319" s="179">
        <f t="shared" si="224"/>
        <v>0</v>
      </c>
      <c r="AF319" s="179">
        <f t="shared" si="225"/>
        <v>0</v>
      </c>
      <c r="AG319" s="179">
        <f t="shared" si="226"/>
        <v>0</v>
      </c>
      <c r="AH319" s="179">
        <f t="shared" si="227"/>
        <v>0</v>
      </c>
      <c r="AI319" s="179">
        <f t="shared" si="228"/>
        <v>0</v>
      </c>
      <c r="AJ319" s="180">
        <f t="shared" si="247"/>
        <v>0</v>
      </c>
      <c r="AK319" s="180">
        <f t="shared" si="248"/>
        <v>0</v>
      </c>
      <c r="AL319" s="180" t="str">
        <f t="shared" si="249"/>
        <v>0</v>
      </c>
      <c r="AM319" s="180" t="str">
        <f t="shared" si="256"/>
        <v>0</v>
      </c>
      <c r="AN319" s="180" t="str">
        <f t="shared" si="257"/>
        <v>0</v>
      </c>
      <c r="AO319" s="181" t="str">
        <f t="shared" si="250"/>
        <v>NON</v>
      </c>
      <c r="AP319" s="181" t="str">
        <f t="shared" si="268"/>
        <v>NON</v>
      </c>
      <c r="AQ319" s="181" t="str">
        <f t="shared" si="258"/>
        <v>NON</v>
      </c>
      <c r="AR319" s="181" t="str">
        <f t="shared" si="229"/>
        <v>NON</v>
      </c>
      <c r="AS319" s="182">
        <f t="shared" si="230"/>
        <v>0</v>
      </c>
      <c r="AT319" s="182">
        <f t="shared" si="231"/>
        <v>0</v>
      </c>
      <c r="AU319" s="182">
        <f t="shared" si="232"/>
        <v>0</v>
      </c>
      <c r="AV319" s="182">
        <f t="shared" si="233"/>
        <v>0</v>
      </c>
      <c r="AW319" s="182">
        <f t="shared" si="234"/>
        <v>1</v>
      </c>
      <c r="AX319" s="182">
        <f t="shared" si="235"/>
        <v>1</v>
      </c>
      <c r="AY319" s="182">
        <f t="shared" si="236"/>
        <v>1</v>
      </c>
      <c r="AZ319" s="182">
        <f t="shared" si="237"/>
        <v>1</v>
      </c>
      <c r="BA319" s="182">
        <f t="shared" si="238"/>
        <v>1</v>
      </c>
      <c r="BB319" s="183">
        <f t="shared" si="251"/>
        <v>0</v>
      </c>
      <c r="BC319" s="184">
        <f t="shared" si="261"/>
        <v>11</v>
      </c>
      <c r="BD319" s="184">
        <f t="shared" si="262"/>
        <v>11</v>
      </c>
      <c r="BE319" s="185">
        <f t="shared" si="263"/>
        <v>1</v>
      </c>
      <c r="BF319" s="185">
        <f t="shared" si="239"/>
        <v>1</v>
      </c>
      <c r="BG319" s="186">
        <f t="shared" si="252"/>
        <v>1</v>
      </c>
      <c r="BH319" s="187">
        <f t="shared" si="264"/>
        <v>1</v>
      </c>
      <c r="BI319" s="187">
        <f t="shared" si="265"/>
        <v>1</v>
      </c>
      <c r="BJ319" s="187" t="str">
        <f t="shared" si="266"/>
        <v>Faible</v>
      </c>
      <c r="BK319" s="187">
        <f t="shared" si="267"/>
        <v>1</v>
      </c>
      <c r="BL319" s="187">
        <f t="shared" si="240"/>
        <v>1</v>
      </c>
      <c r="BM319" s="187">
        <f t="shared" si="241"/>
        <v>0.5</v>
      </c>
      <c r="BN319" s="187">
        <f t="shared" si="242"/>
        <v>1</v>
      </c>
      <c r="BO319" s="186">
        <f t="shared" si="253"/>
        <v>0.5</v>
      </c>
      <c r="BP319" s="188" t="str">
        <f t="shared" si="254"/>
        <v>RISQUE MINIME</v>
      </c>
      <c r="BQ319" s="182">
        <f t="shared" si="243"/>
        <v>0</v>
      </c>
      <c r="BR319" s="182">
        <f t="shared" si="244"/>
        <v>0</v>
      </c>
      <c r="BS319" s="182">
        <f t="shared" si="245"/>
        <v>0</v>
      </c>
      <c r="BT319" s="182">
        <f t="shared" si="246"/>
        <v>0</v>
      </c>
      <c r="BU319" s="182">
        <f t="shared" si="255"/>
        <v>0</v>
      </c>
      <c r="BV319" s="159" t="str">
        <f t="shared" si="259"/>
        <v>NON</v>
      </c>
      <c r="BW319" s="105"/>
      <c r="BX319" s="105"/>
      <c r="BY319" s="105"/>
      <c r="BZ319" s="105"/>
      <c r="CA319" s="105"/>
      <c r="CB319" s="105"/>
      <c r="CC319" s="105"/>
      <c r="CD319" s="105"/>
      <c r="CE319" s="105"/>
      <c r="CF319" s="105"/>
      <c r="CG319" s="105"/>
      <c r="CH319" s="105"/>
      <c r="CI319" s="105"/>
      <c r="CJ319" s="105"/>
      <c r="CK319" s="105"/>
      <c r="CL319" s="105"/>
      <c r="CM319" s="105"/>
      <c r="CN319" s="105"/>
      <c r="CO319" s="105"/>
      <c r="CP319" s="105"/>
      <c r="CQ319" s="105"/>
      <c r="CR319" s="105"/>
      <c r="CS319" s="105"/>
      <c r="CT319" s="105"/>
      <c r="CU319" s="105"/>
      <c r="CV319" s="105"/>
      <c r="CW319" s="105"/>
      <c r="CX319" s="105"/>
      <c r="CY319" s="105"/>
      <c r="CZ319" s="105"/>
      <c r="DA319" s="105"/>
      <c r="DB319" s="105"/>
      <c r="DC319" s="105"/>
      <c r="DD319" s="105"/>
      <c r="DE319" s="105"/>
      <c r="DF319" s="105"/>
      <c r="DG319" s="105"/>
      <c r="DH319" s="105"/>
      <c r="DI319" s="105"/>
      <c r="DJ319" s="105"/>
      <c r="DK319" s="105"/>
      <c r="DL319" s="105"/>
      <c r="DM319" s="105"/>
      <c r="DN319" s="105"/>
      <c r="DO319" s="105"/>
      <c r="DP319" s="105"/>
      <c r="DQ319" s="105"/>
      <c r="DR319" s="105"/>
      <c r="DS319" s="105"/>
      <c r="DT319" s="105"/>
      <c r="DU319" s="105"/>
      <c r="DV319" s="105"/>
      <c r="DW319" s="105"/>
      <c r="DX319" s="105"/>
      <c r="DY319" s="105"/>
      <c r="DZ319" s="105"/>
      <c r="EA319" s="105"/>
      <c r="EB319" s="105"/>
      <c r="EC319" s="105"/>
      <c r="ED319" s="105"/>
      <c r="EE319" s="105"/>
      <c r="EF319" s="105"/>
      <c r="EG319" s="105"/>
      <c r="EH319" s="105"/>
      <c r="EI319" s="105"/>
      <c r="EJ319" s="105"/>
      <c r="EK319" s="105"/>
      <c r="EL319" s="105"/>
      <c r="EM319" s="105"/>
      <c r="EN319" s="105"/>
      <c r="EO319" s="105"/>
      <c r="EP319" s="105"/>
      <c r="EQ319" s="105"/>
      <c r="ER319" s="105"/>
      <c r="ES319" s="105"/>
      <c r="ET319" s="105"/>
      <c r="EU319" s="105"/>
      <c r="EV319" s="105"/>
      <c r="EW319" s="105"/>
      <c r="EX319" s="105"/>
      <c r="EY319" s="105"/>
      <c r="EZ319" s="105"/>
      <c r="FA319" s="105"/>
      <c r="FB319" s="105"/>
      <c r="FC319" s="105"/>
      <c r="FD319" s="105"/>
      <c r="FE319" s="105"/>
      <c r="FF319" s="105"/>
      <c r="FG319" s="105"/>
      <c r="FH319" s="105"/>
      <c r="FI319" s="105"/>
      <c r="FJ319" s="105"/>
      <c r="FK319" s="105"/>
      <c r="FL319" s="105"/>
      <c r="FM319" s="105"/>
      <c r="FN319" s="105"/>
      <c r="FO319" s="105"/>
      <c r="FP319" s="105"/>
      <c r="FQ319" s="105"/>
      <c r="FR319" s="105"/>
      <c r="FS319" s="105"/>
      <c r="FT319" s="105"/>
      <c r="FU319" s="105"/>
      <c r="FV319" s="105"/>
      <c r="FW319" s="105"/>
      <c r="FX319" s="105"/>
      <c r="FY319" s="105"/>
      <c r="FZ319" s="105"/>
      <c r="GA319" s="105"/>
      <c r="GB319" s="105"/>
      <c r="GC319" s="105"/>
      <c r="GD319" s="105"/>
      <c r="GE319" s="105"/>
      <c r="GF319" s="105"/>
      <c r="GG319" s="105"/>
      <c r="GH319" s="105"/>
      <c r="GI319" s="105"/>
      <c r="GJ319" s="105"/>
      <c r="GK319" s="105"/>
      <c r="GL319" s="105"/>
      <c r="GM319" s="105"/>
      <c r="GN319" s="105"/>
      <c r="GO319" s="105"/>
      <c r="GP319" s="105"/>
      <c r="GQ319" s="105"/>
      <c r="GR319" s="105"/>
      <c r="GS319" s="105"/>
      <c r="GT319" s="105"/>
      <c r="GU319" s="105"/>
      <c r="GV319" s="105"/>
      <c r="GW319" s="105"/>
      <c r="GX319" s="105"/>
      <c r="GY319" s="105"/>
      <c r="GZ319" s="105"/>
      <c r="HA319" s="105"/>
      <c r="HB319" s="105"/>
      <c r="HC319" s="105"/>
      <c r="HD319" s="105"/>
      <c r="HE319" s="105"/>
      <c r="HF319" s="105"/>
      <c r="HG319" s="105"/>
      <c r="HH319" s="105"/>
      <c r="HI319" s="105"/>
      <c r="HJ319" s="105"/>
      <c r="HK319" s="105"/>
      <c r="HL319" s="105"/>
      <c r="HM319" s="105"/>
      <c r="HN319" s="105"/>
      <c r="HO319" s="105"/>
      <c r="HP319" s="105"/>
      <c r="HQ319" s="105"/>
      <c r="HR319" s="105"/>
      <c r="HS319" s="105"/>
      <c r="HT319" s="105"/>
      <c r="HU319" s="105"/>
      <c r="HV319" s="105"/>
      <c r="HW319" s="105"/>
      <c r="HX319" s="105"/>
      <c r="HY319" s="105"/>
      <c r="HZ319" s="105"/>
      <c r="IA319" s="105"/>
      <c r="IB319" s="105"/>
    </row>
    <row r="320" spans="1:236" s="116" customFormat="1" ht="26.55" customHeight="1" x14ac:dyDescent="0.25">
      <c r="A320" s="79">
        <v>314</v>
      </c>
      <c r="B320" s="113"/>
      <c r="C320" s="113"/>
      <c r="D320" s="114"/>
      <c r="E320" s="114"/>
      <c r="F320" s="115"/>
      <c r="G320" s="123" t="s">
        <v>77</v>
      </c>
      <c r="H320" s="123" t="s">
        <v>77</v>
      </c>
      <c r="I320" s="123" t="s">
        <v>77</v>
      </c>
      <c r="J320" s="123" t="s">
        <v>77</v>
      </c>
      <c r="K320" s="123" t="s">
        <v>9</v>
      </c>
      <c r="L320" s="116" t="s">
        <v>8</v>
      </c>
      <c r="M320" s="116" t="s">
        <v>8</v>
      </c>
      <c r="N320" s="116" t="s">
        <v>8</v>
      </c>
      <c r="O320" s="116" t="s">
        <v>8</v>
      </c>
      <c r="P320" s="131" t="s">
        <v>77</v>
      </c>
      <c r="Q320" s="124" t="s">
        <v>35</v>
      </c>
      <c r="R320" s="174">
        <v>0</v>
      </c>
      <c r="S320" s="175" t="s">
        <v>59</v>
      </c>
      <c r="T320" s="175" t="s">
        <v>271</v>
      </c>
      <c r="U320" s="176" t="str">
        <f t="shared" si="260"/>
        <v>&lt; 30 mn</v>
      </c>
      <c r="V320" s="177" t="s">
        <v>32</v>
      </c>
      <c r="W320" s="178" t="s">
        <v>112</v>
      </c>
      <c r="X320" s="179">
        <f t="shared" si="217"/>
        <v>0</v>
      </c>
      <c r="Y320" s="179">
        <f t="shared" si="218"/>
        <v>0</v>
      </c>
      <c r="Z320" s="179">
        <f t="shared" si="219"/>
        <v>0</v>
      </c>
      <c r="AA320" s="179">
        <f t="shared" si="220"/>
        <v>0</v>
      </c>
      <c r="AB320" s="179">
        <f t="shared" si="221"/>
        <v>0</v>
      </c>
      <c r="AC320" s="179">
        <f t="shared" si="222"/>
        <v>0</v>
      </c>
      <c r="AD320" s="179">
        <f t="shared" si="223"/>
        <v>0</v>
      </c>
      <c r="AE320" s="179">
        <f t="shared" si="224"/>
        <v>0</v>
      </c>
      <c r="AF320" s="179">
        <f t="shared" si="225"/>
        <v>0</v>
      </c>
      <c r="AG320" s="179">
        <f t="shared" si="226"/>
        <v>0</v>
      </c>
      <c r="AH320" s="179">
        <f t="shared" si="227"/>
        <v>0</v>
      </c>
      <c r="AI320" s="179">
        <f t="shared" si="228"/>
        <v>0</v>
      </c>
      <c r="AJ320" s="180">
        <f t="shared" si="247"/>
        <v>0</v>
      </c>
      <c r="AK320" s="180">
        <f t="shared" si="248"/>
        <v>0</v>
      </c>
      <c r="AL320" s="180" t="str">
        <f t="shared" si="249"/>
        <v>0</v>
      </c>
      <c r="AM320" s="180" t="str">
        <f t="shared" si="256"/>
        <v>0</v>
      </c>
      <c r="AN320" s="180" t="str">
        <f t="shared" si="257"/>
        <v>0</v>
      </c>
      <c r="AO320" s="181" t="str">
        <f t="shared" si="250"/>
        <v>NON</v>
      </c>
      <c r="AP320" s="181" t="str">
        <f t="shared" si="268"/>
        <v>NON</v>
      </c>
      <c r="AQ320" s="181" t="str">
        <f t="shared" si="258"/>
        <v>NON</v>
      </c>
      <c r="AR320" s="181" t="str">
        <f t="shared" si="229"/>
        <v>NON</v>
      </c>
      <c r="AS320" s="182">
        <f t="shared" si="230"/>
        <v>0</v>
      </c>
      <c r="AT320" s="182">
        <f t="shared" si="231"/>
        <v>0</v>
      </c>
      <c r="AU320" s="182">
        <f t="shared" si="232"/>
        <v>0</v>
      </c>
      <c r="AV320" s="182">
        <f t="shared" si="233"/>
        <v>0</v>
      </c>
      <c r="AW320" s="182">
        <f t="shared" si="234"/>
        <v>1</v>
      </c>
      <c r="AX320" s="182">
        <f t="shared" si="235"/>
        <v>1</v>
      </c>
      <c r="AY320" s="182">
        <f t="shared" si="236"/>
        <v>1</v>
      </c>
      <c r="AZ320" s="182">
        <f t="shared" si="237"/>
        <v>1</v>
      </c>
      <c r="BA320" s="182">
        <f t="shared" si="238"/>
        <v>1</v>
      </c>
      <c r="BB320" s="183">
        <f t="shared" si="251"/>
        <v>0</v>
      </c>
      <c r="BC320" s="184">
        <f t="shared" si="261"/>
        <v>11</v>
      </c>
      <c r="BD320" s="184">
        <f t="shared" si="262"/>
        <v>11</v>
      </c>
      <c r="BE320" s="185">
        <f t="shared" si="263"/>
        <v>1</v>
      </c>
      <c r="BF320" s="185">
        <f t="shared" si="239"/>
        <v>1</v>
      </c>
      <c r="BG320" s="186">
        <f t="shared" si="252"/>
        <v>1</v>
      </c>
      <c r="BH320" s="187">
        <f t="shared" si="264"/>
        <v>1</v>
      </c>
      <c r="BI320" s="187">
        <f t="shared" si="265"/>
        <v>1</v>
      </c>
      <c r="BJ320" s="187" t="str">
        <f t="shared" si="266"/>
        <v>Faible</v>
      </c>
      <c r="BK320" s="187">
        <f t="shared" si="267"/>
        <v>1</v>
      </c>
      <c r="BL320" s="187">
        <f t="shared" si="240"/>
        <v>1</v>
      </c>
      <c r="BM320" s="187">
        <f t="shared" si="241"/>
        <v>0.5</v>
      </c>
      <c r="BN320" s="187">
        <f t="shared" si="242"/>
        <v>1</v>
      </c>
      <c r="BO320" s="186">
        <f t="shared" si="253"/>
        <v>0.5</v>
      </c>
      <c r="BP320" s="188" t="str">
        <f t="shared" si="254"/>
        <v>RISQUE MINIME</v>
      </c>
      <c r="BQ320" s="182">
        <f t="shared" si="243"/>
        <v>0</v>
      </c>
      <c r="BR320" s="182">
        <f t="shared" si="244"/>
        <v>0</v>
      </c>
      <c r="BS320" s="182">
        <f t="shared" si="245"/>
        <v>0</v>
      </c>
      <c r="BT320" s="182">
        <f t="shared" si="246"/>
        <v>0</v>
      </c>
      <c r="BU320" s="182">
        <f t="shared" si="255"/>
        <v>0</v>
      </c>
      <c r="BV320" s="159" t="str">
        <f t="shared" si="259"/>
        <v>NON</v>
      </c>
      <c r="BW320" s="105"/>
      <c r="BX320" s="105"/>
      <c r="BY320" s="105"/>
      <c r="BZ320" s="105"/>
      <c r="CA320" s="105"/>
      <c r="CB320" s="105"/>
      <c r="CC320" s="105"/>
      <c r="CD320" s="105"/>
      <c r="CE320" s="105"/>
      <c r="CF320" s="105"/>
      <c r="CG320" s="105"/>
      <c r="CH320" s="105"/>
      <c r="CI320" s="105"/>
      <c r="CJ320" s="105"/>
      <c r="CK320" s="105"/>
      <c r="CL320" s="105"/>
      <c r="CM320" s="105"/>
      <c r="CN320" s="105"/>
      <c r="CO320" s="105"/>
      <c r="CP320" s="105"/>
      <c r="CQ320" s="105"/>
      <c r="CR320" s="105"/>
      <c r="CS320" s="105"/>
      <c r="CT320" s="105"/>
      <c r="CU320" s="105"/>
      <c r="CV320" s="105"/>
      <c r="CW320" s="105"/>
      <c r="CX320" s="105"/>
      <c r="CY320" s="105"/>
      <c r="CZ320" s="105"/>
      <c r="DA320" s="105"/>
      <c r="DB320" s="105"/>
      <c r="DC320" s="105"/>
      <c r="DD320" s="105"/>
      <c r="DE320" s="105"/>
      <c r="DF320" s="105"/>
      <c r="DG320" s="105"/>
      <c r="DH320" s="105"/>
      <c r="DI320" s="105"/>
      <c r="DJ320" s="105"/>
      <c r="DK320" s="105"/>
      <c r="DL320" s="105"/>
      <c r="DM320" s="105"/>
      <c r="DN320" s="105"/>
      <c r="DO320" s="105"/>
      <c r="DP320" s="105"/>
      <c r="DQ320" s="105"/>
      <c r="DR320" s="105"/>
      <c r="DS320" s="105"/>
      <c r="DT320" s="105"/>
      <c r="DU320" s="105"/>
      <c r="DV320" s="105"/>
      <c r="DW320" s="105"/>
      <c r="DX320" s="105"/>
      <c r="DY320" s="105"/>
      <c r="DZ320" s="105"/>
      <c r="EA320" s="105"/>
      <c r="EB320" s="105"/>
      <c r="EC320" s="105"/>
      <c r="ED320" s="105"/>
      <c r="EE320" s="105"/>
      <c r="EF320" s="105"/>
      <c r="EG320" s="105"/>
      <c r="EH320" s="105"/>
      <c r="EI320" s="105"/>
      <c r="EJ320" s="105"/>
      <c r="EK320" s="105"/>
      <c r="EL320" s="105"/>
      <c r="EM320" s="105"/>
      <c r="EN320" s="105"/>
      <c r="EO320" s="105"/>
      <c r="EP320" s="105"/>
      <c r="EQ320" s="105"/>
      <c r="ER320" s="105"/>
      <c r="ES320" s="105"/>
      <c r="ET320" s="105"/>
      <c r="EU320" s="105"/>
      <c r="EV320" s="105"/>
      <c r="EW320" s="105"/>
      <c r="EX320" s="105"/>
      <c r="EY320" s="105"/>
      <c r="EZ320" s="105"/>
      <c r="FA320" s="105"/>
      <c r="FB320" s="105"/>
      <c r="FC320" s="105"/>
      <c r="FD320" s="105"/>
      <c r="FE320" s="105"/>
      <c r="FF320" s="105"/>
      <c r="FG320" s="105"/>
      <c r="FH320" s="105"/>
      <c r="FI320" s="105"/>
      <c r="FJ320" s="105"/>
      <c r="FK320" s="105"/>
      <c r="FL320" s="105"/>
      <c r="FM320" s="105"/>
      <c r="FN320" s="105"/>
      <c r="FO320" s="105"/>
      <c r="FP320" s="105"/>
      <c r="FQ320" s="105"/>
      <c r="FR320" s="105"/>
      <c r="FS320" s="105"/>
      <c r="FT320" s="105"/>
      <c r="FU320" s="105"/>
      <c r="FV320" s="105"/>
      <c r="FW320" s="105"/>
      <c r="FX320" s="105"/>
      <c r="FY320" s="105"/>
      <c r="FZ320" s="105"/>
      <c r="GA320" s="105"/>
      <c r="GB320" s="105"/>
      <c r="GC320" s="105"/>
      <c r="GD320" s="105"/>
      <c r="GE320" s="105"/>
      <c r="GF320" s="105"/>
      <c r="GG320" s="105"/>
      <c r="GH320" s="105"/>
      <c r="GI320" s="105"/>
      <c r="GJ320" s="105"/>
      <c r="GK320" s="105"/>
      <c r="GL320" s="105"/>
      <c r="GM320" s="105"/>
      <c r="GN320" s="105"/>
      <c r="GO320" s="105"/>
      <c r="GP320" s="105"/>
      <c r="GQ320" s="105"/>
      <c r="GR320" s="105"/>
      <c r="GS320" s="105"/>
      <c r="GT320" s="105"/>
      <c r="GU320" s="105"/>
      <c r="GV320" s="105"/>
      <c r="GW320" s="105"/>
      <c r="GX320" s="105"/>
      <c r="GY320" s="105"/>
      <c r="GZ320" s="105"/>
      <c r="HA320" s="105"/>
      <c r="HB320" s="105"/>
      <c r="HC320" s="105"/>
      <c r="HD320" s="105"/>
      <c r="HE320" s="105"/>
      <c r="HF320" s="105"/>
      <c r="HG320" s="105"/>
      <c r="HH320" s="105"/>
      <c r="HI320" s="105"/>
      <c r="HJ320" s="105"/>
      <c r="HK320" s="105"/>
      <c r="HL320" s="105"/>
      <c r="HM320" s="105"/>
      <c r="HN320" s="105"/>
      <c r="HO320" s="105"/>
      <c r="HP320" s="105"/>
      <c r="HQ320" s="105"/>
      <c r="HR320" s="105"/>
      <c r="HS320" s="105"/>
      <c r="HT320" s="105"/>
      <c r="HU320" s="105"/>
      <c r="HV320" s="105"/>
      <c r="HW320" s="105"/>
      <c r="HX320" s="105"/>
      <c r="HY320" s="105"/>
      <c r="HZ320" s="105"/>
      <c r="IA320" s="105"/>
      <c r="IB320" s="105"/>
    </row>
    <row r="321" spans="1:236" s="116" customFormat="1" ht="26.55" customHeight="1" x14ac:dyDescent="0.25">
      <c r="A321" s="79">
        <v>315</v>
      </c>
      <c r="B321" s="113"/>
      <c r="C321" s="113"/>
      <c r="D321" s="114"/>
      <c r="E321" s="114"/>
      <c r="F321" s="115"/>
      <c r="G321" s="123" t="s">
        <v>77</v>
      </c>
      <c r="H321" s="123" t="s">
        <v>77</v>
      </c>
      <c r="I321" s="123" t="s">
        <v>77</v>
      </c>
      <c r="J321" s="123" t="s">
        <v>77</v>
      </c>
      <c r="K321" s="123" t="s">
        <v>9</v>
      </c>
      <c r="L321" s="116" t="s">
        <v>8</v>
      </c>
      <c r="M321" s="116" t="s">
        <v>8</v>
      </c>
      <c r="N321" s="116" t="s">
        <v>8</v>
      </c>
      <c r="O321" s="116" t="s">
        <v>8</v>
      </c>
      <c r="P321" s="131" t="s">
        <v>77</v>
      </c>
      <c r="Q321" s="124" t="s">
        <v>35</v>
      </c>
      <c r="R321" s="174">
        <v>0</v>
      </c>
      <c r="S321" s="175" t="s">
        <v>59</v>
      </c>
      <c r="T321" s="175" t="s">
        <v>271</v>
      </c>
      <c r="U321" s="176" t="str">
        <f t="shared" si="260"/>
        <v>&lt; 30 mn</v>
      </c>
      <c r="V321" s="177" t="s">
        <v>32</v>
      </c>
      <c r="W321" s="178" t="s">
        <v>112</v>
      </c>
      <c r="X321" s="179">
        <f t="shared" si="217"/>
        <v>0</v>
      </c>
      <c r="Y321" s="179">
        <f t="shared" si="218"/>
        <v>0</v>
      </c>
      <c r="Z321" s="179">
        <f t="shared" si="219"/>
        <v>0</v>
      </c>
      <c r="AA321" s="179">
        <f t="shared" si="220"/>
        <v>0</v>
      </c>
      <c r="AB321" s="179">
        <f t="shared" si="221"/>
        <v>0</v>
      </c>
      <c r="AC321" s="179">
        <f t="shared" si="222"/>
        <v>0</v>
      </c>
      <c r="AD321" s="179">
        <f t="shared" si="223"/>
        <v>0</v>
      </c>
      <c r="AE321" s="179">
        <f t="shared" si="224"/>
        <v>0</v>
      </c>
      <c r="AF321" s="179">
        <f t="shared" si="225"/>
        <v>0</v>
      </c>
      <c r="AG321" s="179">
        <f t="shared" si="226"/>
        <v>0</v>
      </c>
      <c r="AH321" s="179">
        <f t="shared" si="227"/>
        <v>0</v>
      </c>
      <c r="AI321" s="179">
        <f t="shared" si="228"/>
        <v>0</v>
      </c>
      <c r="AJ321" s="180">
        <f t="shared" si="247"/>
        <v>0</v>
      </c>
      <c r="AK321" s="180">
        <f t="shared" si="248"/>
        <v>0</v>
      </c>
      <c r="AL321" s="180" t="str">
        <f t="shared" si="249"/>
        <v>0</v>
      </c>
      <c r="AM321" s="180" t="str">
        <f t="shared" si="256"/>
        <v>0</v>
      </c>
      <c r="AN321" s="180" t="str">
        <f t="shared" si="257"/>
        <v>0</v>
      </c>
      <c r="AO321" s="181" t="str">
        <f t="shared" si="250"/>
        <v>NON</v>
      </c>
      <c r="AP321" s="181" t="str">
        <f t="shared" si="268"/>
        <v>NON</v>
      </c>
      <c r="AQ321" s="181" t="str">
        <f t="shared" si="258"/>
        <v>NON</v>
      </c>
      <c r="AR321" s="181" t="str">
        <f t="shared" si="229"/>
        <v>NON</v>
      </c>
      <c r="AS321" s="182">
        <f t="shared" si="230"/>
        <v>0</v>
      </c>
      <c r="AT321" s="182">
        <f t="shared" si="231"/>
        <v>0</v>
      </c>
      <c r="AU321" s="182">
        <f t="shared" si="232"/>
        <v>0</v>
      </c>
      <c r="AV321" s="182">
        <f t="shared" si="233"/>
        <v>0</v>
      </c>
      <c r="AW321" s="182">
        <f t="shared" si="234"/>
        <v>1</v>
      </c>
      <c r="AX321" s="182">
        <f t="shared" si="235"/>
        <v>1</v>
      </c>
      <c r="AY321" s="182">
        <f t="shared" si="236"/>
        <v>1</v>
      </c>
      <c r="AZ321" s="182">
        <f t="shared" si="237"/>
        <v>1</v>
      </c>
      <c r="BA321" s="182">
        <f t="shared" si="238"/>
        <v>1</v>
      </c>
      <c r="BB321" s="183">
        <f t="shared" si="251"/>
        <v>0</v>
      </c>
      <c r="BC321" s="184">
        <f t="shared" si="261"/>
        <v>11</v>
      </c>
      <c r="BD321" s="184">
        <f t="shared" si="262"/>
        <v>11</v>
      </c>
      <c r="BE321" s="185">
        <f t="shared" si="263"/>
        <v>1</v>
      </c>
      <c r="BF321" s="185">
        <f t="shared" si="239"/>
        <v>1</v>
      </c>
      <c r="BG321" s="186">
        <f t="shared" si="252"/>
        <v>1</v>
      </c>
      <c r="BH321" s="187">
        <f t="shared" si="264"/>
        <v>1</v>
      </c>
      <c r="BI321" s="187">
        <f t="shared" si="265"/>
        <v>1</v>
      </c>
      <c r="BJ321" s="187" t="str">
        <f t="shared" si="266"/>
        <v>Faible</v>
      </c>
      <c r="BK321" s="187">
        <f t="shared" si="267"/>
        <v>1</v>
      </c>
      <c r="BL321" s="187">
        <f t="shared" si="240"/>
        <v>1</v>
      </c>
      <c r="BM321" s="187">
        <f t="shared" si="241"/>
        <v>0.5</v>
      </c>
      <c r="BN321" s="187">
        <f t="shared" si="242"/>
        <v>1</v>
      </c>
      <c r="BO321" s="186">
        <f t="shared" si="253"/>
        <v>0.5</v>
      </c>
      <c r="BP321" s="188" t="str">
        <f t="shared" si="254"/>
        <v>RISQUE MINIME</v>
      </c>
      <c r="BQ321" s="182">
        <f t="shared" si="243"/>
        <v>0</v>
      </c>
      <c r="BR321" s="182">
        <f t="shared" si="244"/>
        <v>0</v>
      </c>
      <c r="BS321" s="182">
        <f t="shared" si="245"/>
        <v>0</v>
      </c>
      <c r="BT321" s="182">
        <f t="shared" si="246"/>
        <v>0</v>
      </c>
      <c r="BU321" s="182">
        <f t="shared" si="255"/>
        <v>0</v>
      </c>
      <c r="BV321" s="159" t="str">
        <f t="shared" si="259"/>
        <v>NON</v>
      </c>
      <c r="BW321" s="105"/>
      <c r="BX321" s="105"/>
      <c r="BY321" s="105"/>
      <c r="BZ321" s="105"/>
      <c r="CA321" s="105"/>
      <c r="CB321" s="105"/>
      <c r="CC321" s="105"/>
      <c r="CD321" s="105"/>
      <c r="CE321" s="105"/>
      <c r="CF321" s="105"/>
      <c r="CG321" s="105"/>
      <c r="CH321" s="105"/>
      <c r="CI321" s="105"/>
      <c r="CJ321" s="105"/>
      <c r="CK321" s="105"/>
      <c r="CL321" s="105"/>
      <c r="CM321" s="105"/>
      <c r="CN321" s="105"/>
      <c r="CO321" s="105"/>
      <c r="CP321" s="105"/>
      <c r="CQ321" s="105"/>
      <c r="CR321" s="105"/>
      <c r="CS321" s="105"/>
      <c r="CT321" s="105"/>
      <c r="CU321" s="105"/>
      <c r="CV321" s="105"/>
      <c r="CW321" s="105"/>
      <c r="CX321" s="105"/>
      <c r="CY321" s="105"/>
      <c r="CZ321" s="105"/>
      <c r="DA321" s="105"/>
      <c r="DB321" s="105"/>
      <c r="DC321" s="105"/>
      <c r="DD321" s="105"/>
      <c r="DE321" s="105"/>
      <c r="DF321" s="105"/>
      <c r="DG321" s="105"/>
      <c r="DH321" s="105"/>
      <c r="DI321" s="105"/>
      <c r="DJ321" s="105"/>
      <c r="DK321" s="105"/>
      <c r="DL321" s="105"/>
      <c r="DM321" s="105"/>
      <c r="DN321" s="105"/>
      <c r="DO321" s="105"/>
      <c r="DP321" s="105"/>
      <c r="DQ321" s="105"/>
      <c r="DR321" s="105"/>
      <c r="DS321" s="105"/>
      <c r="DT321" s="105"/>
      <c r="DU321" s="105"/>
      <c r="DV321" s="105"/>
      <c r="DW321" s="105"/>
      <c r="DX321" s="105"/>
      <c r="DY321" s="105"/>
      <c r="DZ321" s="105"/>
      <c r="EA321" s="105"/>
      <c r="EB321" s="105"/>
      <c r="EC321" s="105"/>
      <c r="ED321" s="105"/>
      <c r="EE321" s="105"/>
      <c r="EF321" s="105"/>
      <c r="EG321" s="105"/>
      <c r="EH321" s="105"/>
      <c r="EI321" s="105"/>
      <c r="EJ321" s="105"/>
      <c r="EK321" s="105"/>
      <c r="EL321" s="105"/>
      <c r="EM321" s="105"/>
      <c r="EN321" s="105"/>
      <c r="EO321" s="105"/>
      <c r="EP321" s="105"/>
      <c r="EQ321" s="105"/>
      <c r="ER321" s="105"/>
      <c r="ES321" s="105"/>
      <c r="ET321" s="105"/>
      <c r="EU321" s="105"/>
      <c r="EV321" s="105"/>
      <c r="EW321" s="105"/>
      <c r="EX321" s="105"/>
      <c r="EY321" s="105"/>
      <c r="EZ321" s="105"/>
      <c r="FA321" s="105"/>
      <c r="FB321" s="105"/>
      <c r="FC321" s="105"/>
      <c r="FD321" s="105"/>
      <c r="FE321" s="105"/>
      <c r="FF321" s="105"/>
      <c r="FG321" s="105"/>
      <c r="FH321" s="105"/>
      <c r="FI321" s="105"/>
      <c r="FJ321" s="105"/>
      <c r="FK321" s="105"/>
      <c r="FL321" s="105"/>
      <c r="FM321" s="105"/>
      <c r="FN321" s="105"/>
      <c r="FO321" s="105"/>
      <c r="FP321" s="105"/>
      <c r="FQ321" s="105"/>
      <c r="FR321" s="105"/>
      <c r="FS321" s="105"/>
      <c r="FT321" s="105"/>
      <c r="FU321" s="105"/>
      <c r="FV321" s="105"/>
      <c r="FW321" s="105"/>
      <c r="FX321" s="105"/>
      <c r="FY321" s="105"/>
      <c r="FZ321" s="105"/>
      <c r="GA321" s="105"/>
      <c r="GB321" s="105"/>
      <c r="GC321" s="105"/>
      <c r="GD321" s="105"/>
      <c r="GE321" s="105"/>
      <c r="GF321" s="105"/>
      <c r="GG321" s="105"/>
      <c r="GH321" s="105"/>
      <c r="GI321" s="105"/>
      <c r="GJ321" s="105"/>
      <c r="GK321" s="105"/>
      <c r="GL321" s="105"/>
      <c r="GM321" s="105"/>
      <c r="GN321" s="105"/>
      <c r="GO321" s="105"/>
      <c r="GP321" s="105"/>
      <c r="GQ321" s="105"/>
      <c r="GR321" s="105"/>
      <c r="GS321" s="105"/>
      <c r="GT321" s="105"/>
      <c r="GU321" s="105"/>
      <c r="GV321" s="105"/>
      <c r="GW321" s="105"/>
      <c r="GX321" s="105"/>
      <c r="GY321" s="105"/>
      <c r="GZ321" s="105"/>
      <c r="HA321" s="105"/>
      <c r="HB321" s="105"/>
      <c r="HC321" s="105"/>
      <c r="HD321" s="105"/>
      <c r="HE321" s="105"/>
      <c r="HF321" s="105"/>
      <c r="HG321" s="105"/>
      <c r="HH321" s="105"/>
      <c r="HI321" s="105"/>
      <c r="HJ321" s="105"/>
      <c r="HK321" s="105"/>
      <c r="HL321" s="105"/>
      <c r="HM321" s="105"/>
      <c r="HN321" s="105"/>
      <c r="HO321" s="105"/>
      <c r="HP321" s="105"/>
      <c r="HQ321" s="105"/>
      <c r="HR321" s="105"/>
      <c r="HS321" s="105"/>
      <c r="HT321" s="105"/>
      <c r="HU321" s="105"/>
      <c r="HV321" s="105"/>
      <c r="HW321" s="105"/>
      <c r="HX321" s="105"/>
      <c r="HY321" s="105"/>
      <c r="HZ321" s="105"/>
      <c r="IA321" s="105"/>
      <c r="IB321" s="105"/>
    </row>
    <row r="322" spans="1:236" s="116" customFormat="1" ht="26.55" customHeight="1" x14ac:dyDescent="0.25">
      <c r="A322" s="79">
        <v>316</v>
      </c>
      <c r="B322" s="113"/>
      <c r="C322" s="113"/>
      <c r="D322" s="114"/>
      <c r="E322" s="114"/>
      <c r="F322" s="115"/>
      <c r="G322" s="123" t="s">
        <v>77</v>
      </c>
      <c r="H322" s="123" t="s">
        <v>77</v>
      </c>
      <c r="I322" s="123" t="s">
        <v>77</v>
      </c>
      <c r="J322" s="123" t="s">
        <v>77</v>
      </c>
      <c r="K322" s="123" t="s">
        <v>9</v>
      </c>
      <c r="L322" s="116" t="s">
        <v>8</v>
      </c>
      <c r="M322" s="116" t="s">
        <v>8</v>
      </c>
      <c r="N322" s="116" t="s">
        <v>8</v>
      </c>
      <c r="O322" s="116" t="s">
        <v>8</v>
      </c>
      <c r="P322" s="131" t="s">
        <v>77</v>
      </c>
      <c r="Q322" s="124" t="s">
        <v>35</v>
      </c>
      <c r="R322" s="174">
        <v>0</v>
      </c>
      <c r="S322" s="175" t="s">
        <v>59</v>
      </c>
      <c r="T322" s="175" t="s">
        <v>271</v>
      </c>
      <c r="U322" s="176" t="str">
        <f t="shared" si="260"/>
        <v>&lt; 30 mn</v>
      </c>
      <c r="V322" s="177" t="s">
        <v>32</v>
      </c>
      <c r="W322" s="178" t="s">
        <v>112</v>
      </c>
      <c r="X322" s="179">
        <f t="shared" si="217"/>
        <v>0</v>
      </c>
      <c r="Y322" s="179">
        <f t="shared" si="218"/>
        <v>0</v>
      </c>
      <c r="Z322" s="179">
        <f t="shared" si="219"/>
        <v>0</v>
      </c>
      <c r="AA322" s="179">
        <f t="shared" si="220"/>
        <v>0</v>
      </c>
      <c r="AB322" s="179">
        <f t="shared" si="221"/>
        <v>0</v>
      </c>
      <c r="AC322" s="179">
        <f t="shared" si="222"/>
        <v>0</v>
      </c>
      <c r="AD322" s="179">
        <f t="shared" si="223"/>
        <v>0</v>
      </c>
      <c r="AE322" s="179">
        <f t="shared" si="224"/>
        <v>0</v>
      </c>
      <c r="AF322" s="179">
        <f t="shared" si="225"/>
        <v>0</v>
      </c>
      <c r="AG322" s="179">
        <f t="shared" si="226"/>
        <v>0</v>
      </c>
      <c r="AH322" s="179">
        <f t="shared" si="227"/>
        <v>0</v>
      </c>
      <c r="AI322" s="179">
        <f t="shared" si="228"/>
        <v>0</v>
      </c>
      <c r="AJ322" s="180">
        <f t="shared" si="247"/>
        <v>0</v>
      </c>
      <c r="AK322" s="180">
        <f t="shared" si="248"/>
        <v>0</v>
      </c>
      <c r="AL322" s="180" t="str">
        <f t="shared" si="249"/>
        <v>0</v>
      </c>
      <c r="AM322" s="180" t="str">
        <f t="shared" si="256"/>
        <v>0</v>
      </c>
      <c r="AN322" s="180" t="str">
        <f t="shared" si="257"/>
        <v>0</v>
      </c>
      <c r="AO322" s="181" t="str">
        <f t="shared" si="250"/>
        <v>NON</v>
      </c>
      <c r="AP322" s="181" t="str">
        <f t="shared" si="268"/>
        <v>NON</v>
      </c>
      <c r="AQ322" s="181" t="str">
        <f t="shared" si="258"/>
        <v>NON</v>
      </c>
      <c r="AR322" s="181" t="str">
        <f t="shared" si="229"/>
        <v>NON</v>
      </c>
      <c r="AS322" s="182">
        <f t="shared" si="230"/>
        <v>0</v>
      </c>
      <c r="AT322" s="182">
        <f t="shared" si="231"/>
        <v>0</v>
      </c>
      <c r="AU322" s="182">
        <f t="shared" si="232"/>
        <v>0</v>
      </c>
      <c r="AV322" s="182">
        <f t="shared" si="233"/>
        <v>0</v>
      </c>
      <c r="AW322" s="182">
        <f t="shared" si="234"/>
        <v>1</v>
      </c>
      <c r="AX322" s="182">
        <f t="shared" si="235"/>
        <v>1</v>
      </c>
      <c r="AY322" s="182">
        <f t="shared" si="236"/>
        <v>1</v>
      </c>
      <c r="AZ322" s="182">
        <f t="shared" si="237"/>
        <v>1</v>
      </c>
      <c r="BA322" s="182">
        <f t="shared" si="238"/>
        <v>1</v>
      </c>
      <c r="BB322" s="183">
        <f t="shared" si="251"/>
        <v>0</v>
      </c>
      <c r="BC322" s="184">
        <f t="shared" si="261"/>
        <v>11</v>
      </c>
      <c r="BD322" s="184">
        <f t="shared" si="262"/>
        <v>11</v>
      </c>
      <c r="BE322" s="185">
        <f t="shared" si="263"/>
        <v>1</v>
      </c>
      <c r="BF322" s="185">
        <f t="shared" si="239"/>
        <v>1</v>
      </c>
      <c r="BG322" s="186">
        <f t="shared" si="252"/>
        <v>1</v>
      </c>
      <c r="BH322" s="187">
        <f t="shared" si="264"/>
        <v>1</v>
      </c>
      <c r="BI322" s="187">
        <f t="shared" si="265"/>
        <v>1</v>
      </c>
      <c r="BJ322" s="187" t="str">
        <f t="shared" si="266"/>
        <v>Faible</v>
      </c>
      <c r="BK322" s="187">
        <f t="shared" si="267"/>
        <v>1</v>
      </c>
      <c r="BL322" s="187">
        <f t="shared" si="240"/>
        <v>1</v>
      </c>
      <c r="BM322" s="187">
        <f t="shared" si="241"/>
        <v>0.5</v>
      </c>
      <c r="BN322" s="187">
        <f t="shared" si="242"/>
        <v>1</v>
      </c>
      <c r="BO322" s="186">
        <f t="shared" si="253"/>
        <v>0.5</v>
      </c>
      <c r="BP322" s="188" t="str">
        <f t="shared" si="254"/>
        <v>RISQUE MINIME</v>
      </c>
      <c r="BQ322" s="182">
        <f t="shared" si="243"/>
        <v>0</v>
      </c>
      <c r="BR322" s="182">
        <f t="shared" si="244"/>
        <v>0</v>
      </c>
      <c r="BS322" s="182">
        <f t="shared" si="245"/>
        <v>0</v>
      </c>
      <c r="BT322" s="182">
        <f t="shared" si="246"/>
        <v>0</v>
      </c>
      <c r="BU322" s="182">
        <f t="shared" si="255"/>
        <v>0</v>
      </c>
      <c r="BV322" s="159" t="str">
        <f t="shared" si="259"/>
        <v>NON</v>
      </c>
      <c r="BW322" s="105"/>
      <c r="BX322" s="105"/>
      <c r="BY322" s="105"/>
      <c r="BZ322" s="105"/>
      <c r="CA322" s="105"/>
      <c r="CB322" s="105"/>
      <c r="CC322" s="105"/>
      <c r="CD322" s="105"/>
      <c r="CE322" s="105"/>
      <c r="CF322" s="105"/>
      <c r="CG322" s="105"/>
      <c r="CH322" s="105"/>
      <c r="CI322" s="105"/>
      <c r="CJ322" s="105"/>
      <c r="CK322" s="105"/>
      <c r="CL322" s="105"/>
      <c r="CM322" s="105"/>
      <c r="CN322" s="105"/>
      <c r="CO322" s="105"/>
      <c r="CP322" s="105"/>
      <c r="CQ322" s="105"/>
      <c r="CR322" s="105"/>
      <c r="CS322" s="105"/>
      <c r="CT322" s="105"/>
      <c r="CU322" s="105"/>
      <c r="CV322" s="105"/>
      <c r="CW322" s="105"/>
      <c r="CX322" s="105"/>
      <c r="CY322" s="105"/>
      <c r="CZ322" s="105"/>
      <c r="DA322" s="105"/>
      <c r="DB322" s="105"/>
      <c r="DC322" s="105"/>
      <c r="DD322" s="105"/>
      <c r="DE322" s="105"/>
      <c r="DF322" s="105"/>
      <c r="DG322" s="105"/>
      <c r="DH322" s="105"/>
      <c r="DI322" s="105"/>
      <c r="DJ322" s="105"/>
      <c r="DK322" s="105"/>
      <c r="DL322" s="105"/>
      <c r="DM322" s="105"/>
      <c r="DN322" s="105"/>
      <c r="DO322" s="105"/>
      <c r="DP322" s="105"/>
      <c r="DQ322" s="105"/>
      <c r="DR322" s="105"/>
      <c r="DS322" s="105"/>
      <c r="DT322" s="105"/>
      <c r="DU322" s="105"/>
      <c r="DV322" s="105"/>
      <c r="DW322" s="105"/>
      <c r="DX322" s="105"/>
      <c r="DY322" s="105"/>
      <c r="DZ322" s="105"/>
      <c r="EA322" s="105"/>
      <c r="EB322" s="105"/>
      <c r="EC322" s="105"/>
      <c r="ED322" s="105"/>
      <c r="EE322" s="105"/>
      <c r="EF322" s="105"/>
      <c r="EG322" s="105"/>
      <c r="EH322" s="105"/>
      <c r="EI322" s="105"/>
      <c r="EJ322" s="105"/>
      <c r="EK322" s="105"/>
      <c r="EL322" s="105"/>
      <c r="EM322" s="105"/>
      <c r="EN322" s="105"/>
      <c r="EO322" s="105"/>
      <c r="EP322" s="105"/>
      <c r="EQ322" s="105"/>
      <c r="ER322" s="105"/>
      <c r="ES322" s="105"/>
      <c r="ET322" s="105"/>
      <c r="EU322" s="105"/>
      <c r="EV322" s="105"/>
      <c r="EW322" s="105"/>
      <c r="EX322" s="105"/>
      <c r="EY322" s="105"/>
      <c r="EZ322" s="105"/>
      <c r="FA322" s="105"/>
      <c r="FB322" s="105"/>
      <c r="FC322" s="105"/>
      <c r="FD322" s="105"/>
      <c r="FE322" s="105"/>
      <c r="FF322" s="105"/>
      <c r="FG322" s="105"/>
      <c r="FH322" s="105"/>
      <c r="FI322" s="105"/>
      <c r="FJ322" s="105"/>
      <c r="FK322" s="105"/>
      <c r="FL322" s="105"/>
      <c r="FM322" s="105"/>
      <c r="FN322" s="105"/>
      <c r="FO322" s="105"/>
      <c r="FP322" s="105"/>
      <c r="FQ322" s="105"/>
      <c r="FR322" s="105"/>
      <c r="FS322" s="105"/>
      <c r="FT322" s="105"/>
      <c r="FU322" s="105"/>
      <c r="FV322" s="105"/>
      <c r="FW322" s="105"/>
      <c r="FX322" s="105"/>
      <c r="FY322" s="105"/>
      <c r="FZ322" s="105"/>
      <c r="GA322" s="105"/>
      <c r="GB322" s="105"/>
      <c r="GC322" s="105"/>
      <c r="GD322" s="105"/>
      <c r="GE322" s="105"/>
      <c r="GF322" s="105"/>
      <c r="GG322" s="105"/>
      <c r="GH322" s="105"/>
      <c r="GI322" s="105"/>
      <c r="GJ322" s="105"/>
      <c r="GK322" s="105"/>
      <c r="GL322" s="105"/>
      <c r="GM322" s="105"/>
      <c r="GN322" s="105"/>
      <c r="GO322" s="105"/>
      <c r="GP322" s="105"/>
      <c r="GQ322" s="105"/>
      <c r="GR322" s="105"/>
      <c r="GS322" s="105"/>
      <c r="GT322" s="105"/>
      <c r="GU322" s="105"/>
      <c r="GV322" s="105"/>
      <c r="GW322" s="105"/>
      <c r="GX322" s="105"/>
      <c r="GY322" s="105"/>
      <c r="GZ322" s="105"/>
      <c r="HA322" s="105"/>
      <c r="HB322" s="105"/>
      <c r="HC322" s="105"/>
      <c r="HD322" s="105"/>
      <c r="HE322" s="105"/>
      <c r="HF322" s="105"/>
      <c r="HG322" s="105"/>
      <c r="HH322" s="105"/>
      <c r="HI322" s="105"/>
      <c r="HJ322" s="105"/>
      <c r="HK322" s="105"/>
      <c r="HL322" s="105"/>
      <c r="HM322" s="105"/>
      <c r="HN322" s="105"/>
      <c r="HO322" s="105"/>
      <c r="HP322" s="105"/>
      <c r="HQ322" s="105"/>
      <c r="HR322" s="105"/>
      <c r="HS322" s="105"/>
      <c r="HT322" s="105"/>
      <c r="HU322" s="105"/>
      <c r="HV322" s="105"/>
      <c r="HW322" s="105"/>
      <c r="HX322" s="105"/>
      <c r="HY322" s="105"/>
      <c r="HZ322" s="105"/>
      <c r="IA322" s="105"/>
      <c r="IB322" s="105"/>
    </row>
    <row r="323" spans="1:236" s="116" customFormat="1" ht="26.55" customHeight="1" x14ac:dyDescent="0.25">
      <c r="A323" s="79">
        <v>317</v>
      </c>
      <c r="B323" s="113"/>
      <c r="C323" s="113"/>
      <c r="D323" s="114"/>
      <c r="E323" s="114"/>
      <c r="F323" s="115"/>
      <c r="G323" s="123" t="s">
        <v>77</v>
      </c>
      <c r="H323" s="123" t="s">
        <v>77</v>
      </c>
      <c r="I323" s="123" t="s">
        <v>77</v>
      </c>
      <c r="J323" s="123" t="s">
        <v>77</v>
      </c>
      <c r="K323" s="123" t="s">
        <v>9</v>
      </c>
      <c r="L323" s="116" t="s">
        <v>8</v>
      </c>
      <c r="M323" s="116" t="s">
        <v>8</v>
      </c>
      <c r="N323" s="116" t="s">
        <v>8</v>
      </c>
      <c r="O323" s="116" t="s">
        <v>8</v>
      </c>
      <c r="P323" s="131" t="s">
        <v>77</v>
      </c>
      <c r="Q323" s="124" t="s">
        <v>35</v>
      </c>
      <c r="R323" s="174">
        <v>0</v>
      </c>
      <c r="S323" s="175" t="s">
        <v>59</v>
      </c>
      <c r="T323" s="175" t="s">
        <v>271</v>
      </c>
      <c r="U323" s="176" t="str">
        <f t="shared" si="260"/>
        <v>&lt; 30 mn</v>
      </c>
      <c r="V323" s="177" t="s">
        <v>32</v>
      </c>
      <c r="W323" s="178" t="s">
        <v>112</v>
      </c>
      <c r="X323" s="179">
        <f t="shared" si="217"/>
        <v>0</v>
      </c>
      <c r="Y323" s="179">
        <f t="shared" si="218"/>
        <v>0</v>
      </c>
      <c r="Z323" s="179">
        <f t="shared" si="219"/>
        <v>0</v>
      </c>
      <c r="AA323" s="179">
        <f t="shared" si="220"/>
        <v>0</v>
      </c>
      <c r="AB323" s="179">
        <f t="shared" si="221"/>
        <v>0</v>
      </c>
      <c r="AC323" s="179">
        <f t="shared" si="222"/>
        <v>0</v>
      </c>
      <c r="AD323" s="179">
        <f t="shared" si="223"/>
        <v>0</v>
      </c>
      <c r="AE323" s="179">
        <f t="shared" si="224"/>
        <v>0</v>
      </c>
      <c r="AF323" s="179">
        <f t="shared" si="225"/>
        <v>0</v>
      </c>
      <c r="AG323" s="179">
        <f t="shared" si="226"/>
        <v>0</v>
      </c>
      <c r="AH323" s="179">
        <f t="shared" si="227"/>
        <v>0</v>
      </c>
      <c r="AI323" s="179">
        <f t="shared" si="228"/>
        <v>0</v>
      </c>
      <c r="AJ323" s="180">
        <f t="shared" si="247"/>
        <v>0</v>
      </c>
      <c r="AK323" s="180">
        <f t="shared" si="248"/>
        <v>0</v>
      </c>
      <c r="AL323" s="180" t="str">
        <f t="shared" si="249"/>
        <v>0</v>
      </c>
      <c r="AM323" s="180" t="str">
        <f t="shared" si="256"/>
        <v>0</v>
      </c>
      <c r="AN323" s="180" t="str">
        <f t="shared" si="257"/>
        <v>0</v>
      </c>
      <c r="AO323" s="181" t="str">
        <f t="shared" si="250"/>
        <v>NON</v>
      </c>
      <c r="AP323" s="181" t="str">
        <f t="shared" si="268"/>
        <v>NON</v>
      </c>
      <c r="AQ323" s="181" t="str">
        <f t="shared" si="258"/>
        <v>NON</v>
      </c>
      <c r="AR323" s="181" t="str">
        <f t="shared" si="229"/>
        <v>NON</v>
      </c>
      <c r="AS323" s="182">
        <f t="shared" si="230"/>
        <v>0</v>
      </c>
      <c r="AT323" s="182">
        <f t="shared" si="231"/>
        <v>0</v>
      </c>
      <c r="AU323" s="182">
        <f t="shared" si="232"/>
        <v>0</v>
      </c>
      <c r="AV323" s="182">
        <f t="shared" si="233"/>
        <v>0</v>
      </c>
      <c r="AW323" s="182">
        <f t="shared" si="234"/>
        <v>1</v>
      </c>
      <c r="AX323" s="182">
        <f t="shared" si="235"/>
        <v>1</v>
      </c>
      <c r="AY323" s="182">
        <f t="shared" si="236"/>
        <v>1</v>
      </c>
      <c r="AZ323" s="182">
        <f t="shared" si="237"/>
        <v>1</v>
      </c>
      <c r="BA323" s="182">
        <f t="shared" si="238"/>
        <v>1</v>
      </c>
      <c r="BB323" s="183">
        <f t="shared" si="251"/>
        <v>0</v>
      </c>
      <c r="BC323" s="184">
        <f t="shared" si="261"/>
        <v>11</v>
      </c>
      <c r="BD323" s="184">
        <f t="shared" si="262"/>
        <v>11</v>
      </c>
      <c r="BE323" s="185">
        <f t="shared" si="263"/>
        <v>1</v>
      </c>
      <c r="BF323" s="185">
        <f t="shared" si="239"/>
        <v>1</v>
      </c>
      <c r="BG323" s="186">
        <f t="shared" si="252"/>
        <v>1</v>
      </c>
      <c r="BH323" s="187">
        <f t="shared" si="264"/>
        <v>1</v>
      </c>
      <c r="BI323" s="187">
        <f t="shared" si="265"/>
        <v>1</v>
      </c>
      <c r="BJ323" s="187" t="str">
        <f t="shared" si="266"/>
        <v>Faible</v>
      </c>
      <c r="BK323" s="187">
        <f t="shared" si="267"/>
        <v>1</v>
      </c>
      <c r="BL323" s="187">
        <f t="shared" si="240"/>
        <v>1</v>
      </c>
      <c r="BM323" s="187">
        <f t="shared" si="241"/>
        <v>0.5</v>
      </c>
      <c r="BN323" s="187">
        <f t="shared" si="242"/>
        <v>1</v>
      </c>
      <c r="BO323" s="186">
        <f t="shared" si="253"/>
        <v>0.5</v>
      </c>
      <c r="BP323" s="188" t="str">
        <f t="shared" si="254"/>
        <v>RISQUE MINIME</v>
      </c>
      <c r="BQ323" s="182">
        <f t="shared" si="243"/>
        <v>0</v>
      </c>
      <c r="BR323" s="182">
        <f t="shared" si="244"/>
        <v>0</v>
      </c>
      <c r="BS323" s="182">
        <f t="shared" si="245"/>
        <v>0</v>
      </c>
      <c r="BT323" s="182">
        <f t="shared" si="246"/>
        <v>0</v>
      </c>
      <c r="BU323" s="182">
        <f t="shared" si="255"/>
        <v>0</v>
      </c>
      <c r="BV323" s="159" t="str">
        <f t="shared" si="259"/>
        <v>NON</v>
      </c>
      <c r="BW323" s="105"/>
      <c r="BX323" s="105"/>
      <c r="BY323" s="105"/>
      <c r="BZ323" s="105"/>
      <c r="CA323" s="105"/>
      <c r="CB323" s="105"/>
      <c r="CC323" s="105"/>
      <c r="CD323" s="105"/>
      <c r="CE323" s="105"/>
      <c r="CF323" s="105"/>
      <c r="CG323" s="105"/>
      <c r="CH323" s="105"/>
      <c r="CI323" s="105"/>
      <c r="CJ323" s="105"/>
      <c r="CK323" s="105"/>
      <c r="CL323" s="105"/>
      <c r="CM323" s="105"/>
      <c r="CN323" s="105"/>
      <c r="CO323" s="105"/>
      <c r="CP323" s="105"/>
      <c r="CQ323" s="105"/>
      <c r="CR323" s="105"/>
      <c r="CS323" s="105"/>
      <c r="CT323" s="105"/>
      <c r="CU323" s="105"/>
      <c r="CV323" s="105"/>
      <c r="CW323" s="105"/>
      <c r="CX323" s="105"/>
      <c r="CY323" s="105"/>
      <c r="CZ323" s="105"/>
      <c r="DA323" s="105"/>
      <c r="DB323" s="105"/>
      <c r="DC323" s="105"/>
      <c r="DD323" s="105"/>
      <c r="DE323" s="105"/>
      <c r="DF323" s="105"/>
      <c r="DG323" s="105"/>
      <c r="DH323" s="105"/>
      <c r="DI323" s="105"/>
      <c r="DJ323" s="105"/>
      <c r="DK323" s="105"/>
      <c r="DL323" s="105"/>
      <c r="DM323" s="105"/>
      <c r="DN323" s="105"/>
      <c r="DO323" s="105"/>
      <c r="DP323" s="105"/>
      <c r="DQ323" s="105"/>
      <c r="DR323" s="105"/>
      <c r="DS323" s="105"/>
      <c r="DT323" s="105"/>
      <c r="DU323" s="105"/>
      <c r="DV323" s="105"/>
      <c r="DW323" s="105"/>
      <c r="DX323" s="105"/>
      <c r="DY323" s="105"/>
      <c r="DZ323" s="105"/>
      <c r="EA323" s="105"/>
      <c r="EB323" s="105"/>
      <c r="EC323" s="105"/>
      <c r="ED323" s="105"/>
      <c r="EE323" s="105"/>
      <c r="EF323" s="105"/>
      <c r="EG323" s="105"/>
      <c r="EH323" s="105"/>
      <c r="EI323" s="105"/>
      <c r="EJ323" s="105"/>
      <c r="EK323" s="105"/>
      <c r="EL323" s="105"/>
      <c r="EM323" s="105"/>
      <c r="EN323" s="105"/>
      <c r="EO323" s="105"/>
      <c r="EP323" s="105"/>
      <c r="EQ323" s="105"/>
      <c r="ER323" s="105"/>
      <c r="ES323" s="105"/>
      <c r="ET323" s="105"/>
      <c r="EU323" s="105"/>
      <c r="EV323" s="105"/>
      <c r="EW323" s="105"/>
      <c r="EX323" s="105"/>
      <c r="EY323" s="105"/>
      <c r="EZ323" s="105"/>
      <c r="FA323" s="105"/>
      <c r="FB323" s="105"/>
      <c r="FC323" s="105"/>
      <c r="FD323" s="105"/>
      <c r="FE323" s="105"/>
      <c r="FF323" s="105"/>
      <c r="FG323" s="105"/>
      <c r="FH323" s="105"/>
      <c r="FI323" s="105"/>
      <c r="FJ323" s="105"/>
      <c r="FK323" s="105"/>
      <c r="FL323" s="105"/>
      <c r="FM323" s="105"/>
      <c r="FN323" s="105"/>
      <c r="FO323" s="105"/>
      <c r="FP323" s="105"/>
      <c r="FQ323" s="105"/>
      <c r="FR323" s="105"/>
      <c r="FS323" s="105"/>
      <c r="FT323" s="105"/>
      <c r="FU323" s="105"/>
      <c r="FV323" s="105"/>
      <c r="FW323" s="105"/>
      <c r="FX323" s="105"/>
      <c r="FY323" s="105"/>
      <c r="FZ323" s="105"/>
      <c r="GA323" s="105"/>
      <c r="GB323" s="105"/>
      <c r="GC323" s="105"/>
      <c r="GD323" s="105"/>
      <c r="GE323" s="105"/>
      <c r="GF323" s="105"/>
      <c r="GG323" s="105"/>
      <c r="GH323" s="105"/>
      <c r="GI323" s="105"/>
      <c r="GJ323" s="105"/>
      <c r="GK323" s="105"/>
      <c r="GL323" s="105"/>
      <c r="GM323" s="105"/>
      <c r="GN323" s="105"/>
      <c r="GO323" s="105"/>
      <c r="GP323" s="105"/>
      <c r="GQ323" s="105"/>
      <c r="GR323" s="105"/>
      <c r="GS323" s="105"/>
      <c r="GT323" s="105"/>
      <c r="GU323" s="105"/>
      <c r="GV323" s="105"/>
      <c r="GW323" s="105"/>
      <c r="GX323" s="105"/>
      <c r="GY323" s="105"/>
      <c r="GZ323" s="105"/>
      <c r="HA323" s="105"/>
      <c r="HB323" s="105"/>
      <c r="HC323" s="105"/>
      <c r="HD323" s="105"/>
      <c r="HE323" s="105"/>
      <c r="HF323" s="105"/>
      <c r="HG323" s="105"/>
      <c r="HH323" s="105"/>
      <c r="HI323" s="105"/>
      <c r="HJ323" s="105"/>
      <c r="HK323" s="105"/>
      <c r="HL323" s="105"/>
      <c r="HM323" s="105"/>
      <c r="HN323" s="105"/>
      <c r="HO323" s="105"/>
      <c r="HP323" s="105"/>
      <c r="HQ323" s="105"/>
      <c r="HR323" s="105"/>
      <c r="HS323" s="105"/>
      <c r="HT323" s="105"/>
      <c r="HU323" s="105"/>
      <c r="HV323" s="105"/>
      <c r="HW323" s="105"/>
      <c r="HX323" s="105"/>
      <c r="HY323" s="105"/>
      <c r="HZ323" s="105"/>
      <c r="IA323" s="105"/>
      <c r="IB323" s="105"/>
    </row>
    <row r="324" spans="1:236" s="116" customFormat="1" ht="26.55" customHeight="1" x14ac:dyDescent="0.25">
      <c r="A324" s="79">
        <v>318</v>
      </c>
      <c r="B324" s="113"/>
      <c r="C324" s="113"/>
      <c r="D324" s="114"/>
      <c r="E324" s="114"/>
      <c r="F324" s="115"/>
      <c r="G324" s="123" t="s">
        <v>77</v>
      </c>
      <c r="H324" s="123" t="s">
        <v>77</v>
      </c>
      <c r="I324" s="123" t="s">
        <v>77</v>
      </c>
      <c r="J324" s="123" t="s">
        <v>77</v>
      </c>
      <c r="K324" s="123" t="s">
        <v>9</v>
      </c>
      <c r="L324" s="116" t="s">
        <v>8</v>
      </c>
      <c r="M324" s="116" t="s">
        <v>8</v>
      </c>
      <c r="N324" s="116" t="s">
        <v>8</v>
      </c>
      <c r="O324" s="116" t="s">
        <v>8</v>
      </c>
      <c r="P324" s="131" t="s">
        <v>77</v>
      </c>
      <c r="Q324" s="124" t="s">
        <v>35</v>
      </c>
      <c r="R324" s="174">
        <v>0</v>
      </c>
      <c r="S324" s="175" t="s">
        <v>59</v>
      </c>
      <c r="T324" s="175" t="s">
        <v>271</v>
      </c>
      <c r="U324" s="176" t="str">
        <f t="shared" si="260"/>
        <v>&lt; 30 mn</v>
      </c>
      <c r="V324" s="177" t="s">
        <v>32</v>
      </c>
      <c r="W324" s="178" t="s">
        <v>112</v>
      </c>
      <c r="X324" s="179">
        <f t="shared" si="217"/>
        <v>0</v>
      </c>
      <c r="Y324" s="179">
        <f t="shared" si="218"/>
        <v>0</v>
      </c>
      <c r="Z324" s="179">
        <f t="shared" si="219"/>
        <v>0</v>
      </c>
      <c r="AA324" s="179">
        <f t="shared" si="220"/>
        <v>0</v>
      </c>
      <c r="AB324" s="179">
        <f t="shared" si="221"/>
        <v>0</v>
      </c>
      <c r="AC324" s="179">
        <f t="shared" si="222"/>
        <v>0</v>
      </c>
      <c r="AD324" s="179">
        <f t="shared" si="223"/>
        <v>0</v>
      </c>
      <c r="AE324" s="179">
        <f t="shared" si="224"/>
        <v>0</v>
      </c>
      <c r="AF324" s="179">
        <f t="shared" si="225"/>
        <v>0</v>
      </c>
      <c r="AG324" s="179">
        <f t="shared" si="226"/>
        <v>0</v>
      </c>
      <c r="AH324" s="179">
        <f t="shared" si="227"/>
        <v>0</v>
      </c>
      <c r="AI324" s="179">
        <f t="shared" si="228"/>
        <v>0</v>
      </c>
      <c r="AJ324" s="180">
        <f t="shared" si="247"/>
        <v>0</v>
      </c>
      <c r="AK324" s="180">
        <f t="shared" si="248"/>
        <v>0</v>
      </c>
      <c r="AL324" s="180" t="str">
        <f t="shared" si="249"/>
        <v>0</v>
      </c>
      <c r="AM324" s="180" t="str">
        <f t="shared" si="256"/>
        <v>0</v>
      </c>
      <c r="AN324" s="180" t="str">
        <f t="shared" si="257"/>
        <v>0</v>
      </c>
      <c r="AO324" s="181" t="str">
        <f t="shared" si="250"/>
        <v>NON</v>
      </c>
      <c r="AP324" s="181" t="str">
        <f t="shared" si="268"/>
        <v>NON</v>
      </c>
      <c r="AQ324" s="181" t="str">
        <f t="shared" si="258"/>
        <v>NON</v>
      </c>
      <c r="AR324" s="181" t="str">
        <f t="shared" si="229"/>
        <v>NON</v>
      </c>
      <c r="AS324" s="182">
        <f t="shared" si="230"/>
        <v>0</v>
      </c>
      <c r="AT324" s="182">
        <f t="shared" si="231"/>
        <v>0</v>
      </c>
      <c r="AU324" s="182">
        <f t="shared" si="232"/>
        <v>0</v>
      </c>
      <c r="AV324" s="182">
        <f t="shared" si="233"/>
        <v>0</v>
      </c>
      <c r="AW324" s="182">
        <f t="shared" si="234"/>
        <v>1</v>
      </c>
      <c r="AX324" s="182">
        <f t="shared" si="235"/>
        <v>1</v>
      </c>
      <c r="AY324" s="182">
        <f t="shared" si="236"/>
        <v>1</v>
      </c>
      <c r="AZ324" s="182">
        <f t="shared" si="237"/>
        <v>1</v>
      </c>
      <c r="BA324" s="182">
        <f t="shared" si="238"/>
        <v>1</v>
      </c>
      <c r="BB324" s="183">
        <f t="shared" si="251"/>
        <v>0</v>
      </c>
      <c r="BC324" s="184">
        <f t="shared" si="261"/>
        <v>11</v>
      </c>
      <c r="BD324" s="184">
        <f t="shared" si="262"/>
        <v>11</v>
      </c>
      <c r="BE324" s="185">
        <f t="shared" si="263"/>
        <v>1</v>
      </c>
      <c r="BF324" s="185">
        <f t="shared" si="239"/>
        <v>1</v>
      </c>
      <c r="BG324" s="186">
        <f t="shared" si="252"/>
        <v>1</v>
      </c>
      <c r="BH324" s="187">
        <f t="shared" si="264"/>
        <v>1</v>
      </c>
      <c r="BI324" s="187">
        <f t="shared" si="265"/>
        <v>1</v>
      </c>
      <c r="BJ324" s="187" t="str">
        <f t="shared" si="266"/>
        <v>Faible</v>
      </c>
      <c r="BK324" s="187">
        <f t="shared" si="267"/>
        <v>1</v>
      </c>
      <c r="BL324" s="187">
        <f t="shared" si="240"/>
        <v>1</v>
      </c>
      <c r="BM324" s="187">
        <f t="shared" si="241"/>
        <v>0.5</v>
      </c>
      <c r="BN324" s="187">
        <f t="shared" si="242"/>
        <v>1</v>
      </c>
      <c r="BO324" s="186">
        <f t="shared" si="253"/>
        <v>0.5</v>
      </c>
      <c r="BP324" s="188" t="str">
        <f t="shared" si="254"/>
        <v>RISQUE MINIME</v>
      </c>
      <c r="BQ324" s="182">
        <f t="shared" si="243"/>
        <v>0</v>
      </c>
      <c r="BR324" s="182">
        <f t="shared" si="244"/>
        <v>0</v>
      </c>
      <c r="BS324" s="182">
        <f t="shared" si="245"/>
        <v>0</v>
      </c>
      <c r="BT324" s="182">
        <f t="shared" si="246"/>
        <v>0</v>
      </c>
      <c r="BU324" s="182">
        <f t="shared" si="255"/>
        <v>0</v>
      </c>
      <c r="BV324" s="159" t="str">
        <f t="shared" si="259"/>
        <v>NON</v>
      </c>
      <c r="BW324" s="105"/>
      <c r="BX324" s="105"/>
      <c r="BY324" s="105"/>
      <c r="BZ324" s="105"/>
      <c r="CA324" s="105"/>
      <c r="CB324" s="105"/>
      <c r="CC324" s="105"/>
      <c r="CD324" s="105"/>
      <c r="CE324" s="105"/>
      <c r="CF324" s="105"/>
      <c r="CG324" s="105"/>
      <c r="CH324" s="105"/>
      <c r="CI324" s="105"/>
      <c r="CJ324" s="105"/>
      <c r="CK324" s="105"/>
      <c r="CL324" s="105"/>
      <c r="CM324" s="105"/>
      <c r="CN324" s="105"/>
      <c r="CO324" s="105"/>
      <c r="CP324" s="105"/>
      <c r="CQ324" s="105"/>
      <c r="CR324" s="105"/>
      <c r="CS324" s="105"/>
      <c r="CT324" s="105"/>
      <c r="CU324" s="105"/>
      <c r="CV324" s="105"/>
      <c r="CW324" s="105"/>
      <c r="CX324" s="105"/>
      <c r="CY324" s="105"/>
      <c r="CZ324" s="105"/>
      <c r="DA324" s="105"/>
      <c r="DB324" s="105"/>
      <c r="DC324" s="105"/>
      <c r="DD324" s="105"/>
      <c r="DE324" s="105"/>
      <c r="DF324" s="105"/>
      <c r="DG324" s="105"/>
      <c r="DH324" s="105"/>
      <c r="DI324" s="105"/>
      <c r="DJ324" s="105"/>
      <c r="DK324" s="105"/>
      <c r="DL324" s="105"/>
      <c r="DM324" s="105"/>
      <c r="DN324" s="105"/>
      <c r="DO324" s="105"/>
      <c r="DP324" s="105"/>
      <c r="DQ324" s="105"/>
      <c r="DR324" s="105"/>
      <c r="DS324" s="105"/>
      <c r="DT324" s="105"/>
      <c r="DU324" s="105"/>
      <c r="DV324" s="105"/>
      <c r="DW324" s="105"/>
      <c r="DX324" s="105"/>
      <c r="DY324" s="105"/>
      <c r="DZ324" s="105"/>
      <c r="EA324" s="105"/>
      <c r="EB324" s="105"/>
      <c r="EC324" s="105"/>
      <c r="ED324" s="105"/>
      <c r="EE324" s="105"/>
      <c r="EF324" s="105"/>
      <c r="EG324" s="105"/>
      <c r="EH324" s="105"/>
      <c r="EI324" s="105"/>
      <c r="EJ324" s="105"/>
      <c r="EK324" s="105"/>
      <c r="EL324" s="105"/>
      <c r="EM324" s="105"/>
      <c r="EN324" s="105"/>
      <c r="EO324" s="105"/>
      <c r="EP324" s="105"/>
      <c r="EQ324" s="105"/>
      <c r="ER324" s="105"/>
      <c r="ES324" s="105"/>
      <c r="ET324" s="105"/>
      <c r="EU324" s="105"/>
      <c r="EV324" s="105"/>
      <c r="EW324" s="105"/>
      <c r="EX324" s="105"/>
      <c r="EY324" s="105"/>
      <c r="EZ324" s="105"/>
      <c r="FA324" s="105"/>
      <c r="FB324" s="105"/>
      <c r="FC324" s="105"/>
      <c r="FD324" s="105"/>
      <c r="FE324" s="105"/>
      <c r="FF324" s="105"/>
      <c r="FG324" s="105"/>
      <c r="FH324" s="105"/>
      <c r="FI324" s="105"/>
      <c r="FJ324" s="105"/>
      <c r="FK324" s="105"/>
      <c r="FL324" s="105"/>
      <c r="FM324" s="105"/>
      <c r="FN324" s="105"/>
      <c r="FO324" s="105"/>
      <c r="FP324" s="105"/>
      <c r="FQ324" s="105"/>
      <c r="FR324" s="105"/>
      <c r="FS324" s="105"/>
      <c r="FT324" s="105"/>
      <c r="FU324" s="105"/>
      <c r="FV324" s="105"/>
      <c r="FW324" s="105"/>
      <c r="FX324" s="105"/>
      <c r="FY324" s="105"/>
      <c r="FZ324" s="105"/>
      <c r="GA324" s="105"/>
      <c r="GB324" s="105"/>
      <c r="GC324" s="105"/>
      <c r="GD324" s="105"/>
      <c r="GE324" s="105"/>
      <c r="GF324" s="105"/>
      <c r="GG324" s="105"/>
      <c r="GH324" s="105"/>
      <c r="GI324" s="105"/>
      <c r="GJ324" s="105"/>
      <c r="GK324" s="105"/>
      <c r="GL324" s="105"/>
      <c r="GM324" s="105"/>
      <c r="GN324" s="105"/>
      <c r="GO324" s="105"/>
      <c r="GP324" s="105"/>
      <c r="GQ324" s="105"/>
      <c r="GR324" s="105"/>
      <c r="GS324" s="105"/>
      <c r="GT324" s="105"/>
      <c r="GU324" s="105"/>
      <c r="GV324" s="105"/>
      <c r="GW324" s="105"/>
      <c r="GX324" s="105"/>
      <c r="GY324" s="105"/>
      <c r="GZ324" s="105"/>
      <c r="HA324" s="105"/>
      <c r="HB324" s="105"/>
      <c r="HC324" s="105"/>
      <c r="HD324" s="105"/>
      <c r="HE324" s="105"/>
      <c r="HF324" s="105"/>
      <c r="HG324" s="105"/>
      <c r="HH324" s="105"/>
      <c r="HI324" s="105"/>
      <c r="HJ324" s="105"/>
      <c r="HK324" s="105"/>
      <c r="HL324" s="105"/>
      <c r="HM324" s="105"/>
      <c r="HN324" s="105"/>
      <c r="HO324" s="105"/>
      <c r="HP324" s="105"/>
      <c r="HQ324" s="105"/>
      <c r="HR324" s="105"/>
      <c r="HS324" s="105"/>
      <c r="HT324" s="105"/>
      <c r="HU324" s="105"/>
      <c r="HV324" s="105"/>
      <c r="HW324" s="105"/>
      <c r="HX324" s="105"/>
      <c r="HY324" s="105"/>
      <c r="HZ324" s="105"/>
      <c r="IA324" s="105"/>
      <c r="IB324" s="105"/>
    </row>
    <row r="325" spans="1:236" s="116" customFormat="1" ht="26.55" customHeight="1" x14ac:dyDescent="0.25">
      <c r="A325" s="79">
        <v>319</v>
      </c>
      <c r="B325" s="113"/>
      <c r="C325" s="113"/>
      <c r="D325" s="114"/>
      <c r="E325" s="114"/>
      <c r="F325" s="115"/>
      <c r="G325" s="123" t="s">
        <v>77</v>
      </c>
      <c r="H325" s="123" t="s">
        <v>77</v>
      </c>
      <c r="I325" s="123" t="s">
        <v>77</v>
      </c>
      <c r="J325" s="123" t="s">
        <v>77</v>
      </c>
      <c r="K325" s="123" t="s">
        <v>9</v>
      </c>
      <c r="L325" s="116" t="s">
        <v>8</v>
      </c>
      <c r="M325" s="116" t="s">
        <v>8</v>
      </c>
      <c r="N325" s="116" t="s">
        <v>8</v>
      </c>
      <c r="O325" s="116" t="s">
        <v>8</v>
      </c>
      <c r="P325" s="131" t="s">
        <v>77</v>
      </c>
      <c r="Q325" s="124" t="s">
        <v>35</v>
      </c>
      <c r="R325" s="174">
        <v>0</v>
      </c>
      <c r="S325" s="175" t="s">
        <v>59</v>
      </c>
      <c r="T325" s="175" t="s">
        <v>271</v>
      </c>
      <c r="U325" s="176" t="str">
        <f t="shared" si="260"/>
        <v>&lt; 30 mn</v>
      </c>
      <c r="V325" s="177" t="s">
        <v>32</v>
      </c>
      <c r="W325" s="178" t="s">
        <v>112</v>
      </c>
      <c r="X325" s="179">
        <f t="shared" si="217"/>
        <v>0</v>
      </c>
      <c r="Y325" s="179">
        <f t="shared" si="218"/>
        <v>0</v>
      </c>
      <c r="Z325" s="179">
        <f t="shared" si="219"/>
        <v>0</v>
      </c>
      <c r="AA325" s="179">
        <f t="shared" si="220"/>
        <v>0</v>
      </c>
      <c r="AB325" s="179">
        <f t="shared" si="221"/>
        <v>0</v>
      </c>
      <c r="AC325" s="179">
        <f t="shared" si="222"/>
        <v>0</v>
      </c>
      <c r="AD325" s="179">
        <f t="shared" si="223"/>
        <v>0</v>
      </c>
      <c r="AE325" s="179">
        <f t="shared" si="224"/>
        <v>0</v>
      </c>
      <c r="AF325" s="179">
        <f t="shared" si="225"/>
        <v>0</v>
      </c>
      <c r="AG325" s="179">
        <f t="shared" si="226"/>
        <v>0</v>
      </c>
      <c r="AH325" s="179">
        <f t="shared" si="227"/>
        <v>0</v>
      </c>
      <c r="AI325" s="179">
        <f t="shared" si="228"/>
        <v>0</v>
      </c>
      <c r="AJ325" s="180">
        <f t="shared" si="247"/>
        <v>0</v>
      </c>
      <c r="AK325" s="180">
        <f t="shared" si="248"/>
        <v>0</v>
      </c>
      <c r="AL325" s="180" t="str">
        <f t="shared" si="249"/>
        <v>0</v>
      </c>
      <c r="AM325" s="180" t="str">
        <f t="shared" si="256"/>
        <v>0</v>
      </c>
      <c r="AN325" s="180" t="str">
        <f t="shared" si="257"/>
        <v>0</v>
      </c>
      <c r="AO325" s="181" t="str">
        <f t="shared" si="250"/>
        <v>NON</v>
      </c>
      <c r="AP325" s="181" t="str">
        <f t="shared" si="268"/>
        <v>NON</v>
      </c>
      <c r="AQ325" s="181" t="str">
        <f t="shared" si="258"/>
        <v>NON</v>
      </c>
      <c r="AR325" s="181" t="str">
        <f t="shared" si="229"/>
        <v>NON</v>
      </c>
      <c r="AS325" s="182">
        <f t="shared" si="230"/>
        <v>0</v>
      </c>
      <c r="AT325" s="182">
        <f t="shared" si="231"/>
        <v>0</v>
      </c>
      <c r="AU325" s="182">
        <f t="shared" si="232"/>
        <v>0</v>
      </c>
      <c r="AV325" s="182">
        <f t="shared" si="233"/>
        <v>0</v>
      </c>
      <c r="AW325" s="182">
        <f t="shared" si="234"/>
        <v>1</v>
      </c>
      <c r="AX325" s="182">
        <f t="shared" si="235"/>
        <v>1</v>
      </c>
      <c r="AY325" s="182">
        <f t="shared" si="236"/>
        <v>1</v>
      </c>
      <c r="AZ325" s="182">
        <f t="shared" si="237"/>
        <v>1</v>
      </c>
      <c r="BA325" s="182">
        <f t="shared" si="238"/>
        <v>1</v>
      </c>
      <c r="BB325" s="183">
        <f t="shared" si="251"/>
        <v>0</v>
      </c>
      <c r="BC325" s="184">
        <f t="shared" si="261"/>
        <v>11</v>
      </c>
      <c r="BD325" s="184">
        <f t="shared" si="262"/>
        <v>11</v>
      </c>
      <c r="BE325" s="185">
        <f t="shared" si="263"/>
        <v>1</v>
      </c>
      <c r="BF325" s="185">
        <f t="shared" si="239"/>
        <v>1</v>
      </c>
      <c r="BG325" s="186">
        <f t="shared" si="252"/>
        <v>1</v>
      </c>
      <c r="BH325" s="187">
        <f t="shared" si="264"/>
        <v>1</v>
      </c>
      <c r="BI325" s="187">
        <f t="shared" si="265"/>
        <v>1</v>
      </c>
      <c r="BJ325" s="187" t="str">
        <f t="shared" si="266"/>
        <v>Faible</v>
      </c>
      <c r="BK325" s="187">
        <f t="shared" si="267"/>
        <v>1</v>
      </c>
      <c r="BL325" s="187">
        <f t="shared" si="240"/>
        <v>1</v>
      </c>
      <c r="BM325" s="187">
        <f t="shared" si="241"/>
        <v>0.5</v>
      </c>
      <c r="BN325" s="187">
        <f t="shared" si="242"/>
        <v>1</v>
      </c>
      <c r="BO325" s="186">
        <f t="shared" si="253"/>
        <v>0.5</v>
      </c>
      <c r="BP325" s="188" t="str">
        <f t="shared" si="254"/>
        <v>RISQUE MINIME</v>
      </c>
      <c r="BQ325" s="182">
        <f t="shared" si="243"/>
        <v>0</v>
      </c>
      <c r="BR325" s="182">
        <f t="shared" si="244"/>
        <v>0</v>
      </c>
      <c r="BS325" s="182">
        <f t="shared" si="245"/>
        <v>0</v>
      </c>
      <c r="BT325" s="182">
        <f t="shared" si="246"/>
        <v>0</v>
      </c>
      <c r="BU325" s="182">
        <f t="shared" si="255"/>
        <v>0</v>
      </c>
      <c r="BV325" s="159" t="str">
        <f t="shared" si="259"/>
        <v>NON</v>
      </c>
      <c r="BW325" s="105"/>
      <c r="BX325" s="105"/>
      <c r="BY325" s="105"/>
      <c r="BZ325" s="105"/>
      <c r="CA325" s="105"/>
      <c r="CB325" s="105"/>
      <c r="CC325" s="105"/>
      <c r="CD325" s="105"/>
      <c r="CE325" s="105"/>
      <c r="CF325" s="105"/>
      <c r="CG325" s="105"/>
      <c r="CH325" s="105"/>
      <c r="CI325" s="105"/>
      <c r="CJ325" s="105"/>
      <c r="CK325" s="105"/>
      <c r="CL325" s="105"/>
      <c r="CM325" s="105"/>
      <c r="CN325" s="105"/>
      <c r="CO325" s="105"/>
      <c r="CP325" s="105"/>
      <c r="CQ325" s="105"/>
      <c r="CR325" s="105"/>
      <c r="CS325" s="105"/>
      <c r="CT325" s="105"/>
      <c r="CU325" s="105"/>
      <c r="CV325" s="105"/>
      <c r="CW325" s="105"/>
      <c r="CX325" s="105"/>
      <c r="CY325" s="105"/>
      <c r="CZ325" s="105"/>
      <c r="DA325" s="105"/>
      <c r="DB325" s="105"/>
      <c r="DC325" s="105"/>
      <c r="DD325" s="105"/>
      <c r="DE325" s="105"/>
      <c r="DF325" s="105"/>
      <c r="DG325" s="105"/>
      <c r="DH325" s="105"/>
      <c r="DI325" s="105"/>
      <c r="DJ325" s="105"/>
      <c r="DK325" s="105"/>
      <c r="DL325" s="105"/>
      <c r="DM325" s="105"/>
      <c r="DN325" s="105"/>
      <c r="DO325" s="105"/>
      <c r="DP325" s="105"/>
      <c r="DQ325" s="105"/>
      <c r="DR325" s="105"/>
      <c r="DS325" s="105"/>
      <c r="DT325" s="105"/>
      <c r="DU325" s="105"/>
      <c r="DV325" s="105"/>
      <c r="DW325" s="105"/>
      <c r="DX325" s="105"/>
      <c r="DY325" s="105"/>
      <c r="DZ325" s="105"/>
      <c r="EA325" s="105"/>
      <c r="EB325" s="105"/>
      <c r="EC325" s="105"/>
      <c r="ED325" s="105"/>
      <c r="EE325" s="105"/>
      <c r="EF325" s="105"/>
      <c r="EG325" s="105"/>
      <c r="EH325" s="105"/>
      <c r="EI325" s="105"/>
      <c r="EJ325" s="105"/>
      <c r="EK325" s="105"/>
      <c r="EL325" s="105"/>
      <c r="EM325" s="105"/>
      <c r="EN325" s="105"/>
      <c r="EO325" s="105"/>
      <c r="EP325" s="105"/>
      <c r="EQ325" s="105"/>
      <c r="ER325" s="105"/>
      <c r="ES325" s="105"/>
      <c r="ET325" s="105"/>
      <c r="EU325" s="105"/>
      <c r="EV325" s="105"/>
      <c r="EW325" s="105"/>
      <c r="EX325" s="105"/>
      <c r="EY325" s="105"/>
      <c r="EZ325" s="105"/>
      <c r="FA325" s="105"/>
      <c r="FB325" s="105"/>
      <c r="FC325" s="105"/>
      <c r="FD325" s="105"/>
      <c r="FE325" s="105"/>
      <c r="FF325" s="105"/>
      <c r="FG325" s="105"/>
      <c r="FH325" s="105"/>
      <c r="FI325" s="105"/>
      <c r="FJ325" s="105"/>
      <c r="FK325" s="105"/>
      <c r="FL325" s="105"/>
      <c r="FM325" s="105"/>
      <c r="FN325" s="105"/>
      <c r="FO325" s="105"/>
      <c r="FP325" s="105"/>
      <c r="FQ325" s="105"/>
      <c r="FR325" s="105"/>
      <c r="FS325" s="105"/>
      <c r="FT325" s="105"/>
      <c r="FU325" s="105"/>
      <c r="FV325" s="105"/>
      <c r="FW325" s="105"/>
      <c r="FX325" s="105"/>
      <c r="FY325" s="105"/>
      <c r="FZ325" s="105"/>
      <c r="GA325" s="105"/>
      <c r="GB325" s="105"/>
      <c r="GC325" s="105"/>
      <c r="GD325" s="105"/>
      <c r="GE325" s="105"/>
      <c r="GF325" s="105"/>
      <c r="GG325" s="105"/>
      <c r="GH325" s="105"/>
      <c r="GI325" s="105"/>
      <c r="GJ325" s="105"/>
      <c r="GK325" s="105"/>
      <c r="GL325" s="105"/>
      <c r="GM325" s="105"/>
      <c r="GN325" s="105"/>
      <c r="GO325" s="105"/>
      <c r="GP325" s="105"/>
      <c r="GQ325" s="105"/>
      <c r="GR325" s="105"/>
      <c r="GS325" s="105"/>
      <c r="GT325" s="105"/>
      <c r="GU325" s="105"/>
      <c r="GV325" s="105"/>
      <c r="GW325" s="105"/>
      <c r="GX325" s="105"/>
      <c r="GY325" s="105"/>
      <c r="GZ325" s="105"/>
      <c r="HA325" s="105"/>
      <c r="HB325" s="105"/>
      <c r="HC325" s="105"/>
      <c r="HD325" s="105"/>
      <c r="HE325" s="105"/>
      <c r="HF325" s="105"/>
      <c r="HG325" s="105"/>
      <c r="HH325" s="105"/>
      <c r="HI325" s="105"/>
      <c r="HJ325" s="105"/>
      <c r="HK325" s="105"/>
      <c r="HL325" s="105"/>
      <c r="HM325" s="105"/>
      <c r="HN325" s="105"/>
      <c r="HO325" s="105"/>
      <c r="HP325" s="105"/>
      <c r="HQ325" s="105"/>
      <c r="HR325" s="105"/>
      <c r="HS325" s="105"/>
      <c r="HT325" s="105"/>
      <c r="HU325" s="105"/>
      <c r="HV325" s="105"/>
      <c r="HW325" s="105"/>
      <c r="HX325" s="105"/>
      <c r="HY325" s="105"/>
      <c r="HZ325" s="105"/>
      <c r="IA325" s="105"/>
      <c r="IB325" s="105"/>
    </row>
    <row r="326" spans="1:236" s="116" customFormat="1" ht="26.55" customHeight="1" x14ac:dyDescent="0.25">
      <c r="A326" s="79">
        <v>320</v>
      </c>
      <c r="B326" s="113"/>
      <c r="C326" s="113"/>
      <c r="D326" s="114"/>
      <c r="E326" s="114"/>
      <c r="F326" s="115"/>
      <c r="G326" s="123" t="s">
        <v>77</v>
      </c>
      <c r="H326" s="123" t="s">
        <v>77</v>
      </c>
      <c r="I326" s="123" t="s">
        <v>77</v>
      </c>
      <c r="J326" s="123" t="s">
        <v>77</v>
      </c>
      <c r="K326" s="123" t="s">
        <v>9</v>
      </c>
      <c r="L326" s="116" t="s">
        <v>8</v>
      </c>
      <c r="M326" s="116" t="s">
        <v>8</v>
      </c>
      <c r="N326" s="116" t="s">
        <v>8</v>
      </c>
      <c r="O326" s="116" t="s">
        <v>8</v>
      </c>
      <c r="P326" s="131" t="s">
        <v>77</v>
      </c>
      <c r="Q326" s="124" t="s">
        <v>35</v>
      </c>
      <c r="R326" s="174">
        <v>0</v>
      </c>
      <c r="S326" s="175" t="s">
        <v>59</v>
      </c>
      <c r="T326" s="175" t="s">
        <v>271</v>
      </c>
      <c r="U326" s="176" t="str">
        <f t="shared" si="260"/>
        <v>&lt; 30 mn</v>
      </c>
      <c r="V326" s="177" t="s">
        <v>32</v>
      </c>
      <c r="W326" s="178" t="s">
        <v>112</v>
      </c>
      <c r="X326" s="179">
        <f t="shared" ref="X326:X393" si="269">IF(ISNA(VLOOKUP(L326,DANGERCLP,7,FALSE)),0,(VLOOKUP(L326,DANGERCLP,7,FALSE)))</f>
        <v>0</v>
      </c>
      <c r="Y326" s="179">
        <f t="shared" ref="Y326:Y393" si="270">IF(ISNA(VLOOKUP(L326,DANGERCLP,8,FALSE)),0,(VLOOKUP(L326,DANGERCLP,8,FALSE)))</f>
        <v>0</v>
      </c>
      <c r="Z326" s="179">
        <f t="shared" ref="Z326:Z393" si="271">IF(ISNA(VLOOKUP(L326,DANGERCLP,9,FALSE)),0,(VLOOKUP(L326,DANGERCLP,9,FALSE)))</f>
        <v>0</v>
      </c>
      <c r="AA326" s="179">
        <f t="shared" ref="AA326:AA393" si="272">IF(ISNA(VLOOKUP(M326,DANGERCLP,7,FALSE)),0,(VLOOKUP(M326,DANGERCLP,7,FALSE)))</f>
        <v>0</v>
      </c>
      <c r="AB326" s="179">
        <f t="shared" ref="AB326:AB393" si="273">IF(ISNA(VLOOKUP(M326,DANGERCLP,8,FALSE)),0,(VLOOKUP(M326,DANGERCLP,8,FALSE)))</f>
        <v>0</v>
      </c>
      <c r="AC326" s="179">
        <f t="shared" ref="AC326:AC393" si="274">IF(ISNA(VLOOKUP(M326,DANGERCLP,9,FALSE)),0,(VLOOKUP(M326,DANGERCLP,9,FALSE)))</f>
        <v>0</v>
      </c>
      <c r="AD326" s="179">
        <f t="shared" ref="AD326:AD393" si="275">IF(ISNA(VLOOKUP(N326,DANGERCLP,7,FALSE)),0,(VLOOKUP(N326,DANGERCLP,7,FALSE)))</f>
        <v>0</v>
      </c>
      <c r="AE326" s="179">
        <f t="shared" ref="AE326:AE393" si="276">IF(ISNA(VLOOKUP(N326,DANGERCLP,8,FALSE)),0,(VLOOKUP(N326,DANGERCLP,8,FALSE)))</f>
        <v>0</v>
      </c>
      <c r="AF326" s="179">
        <f t="shared" ref="AF326:AF393" si="277">IF(ISNA(VLOOKUP(N326,DANGERCLP,9,FALSE)),0,(VLOOKUP(N326,DANGERCLP,9,FALSE)))</f>
        <v>0</v>
      </c>
      <c r="AG326" s="179">
        <f t="shared" ref="AG326:AG393" si="278">IF(ISNA(VLOOKUP(O326,DANGERCLP,7,FALSE)),0,(VLOOKUP(O326,DANGERCLP,7,FALSE)))</f>
        <v>0</v>
      </c>
      <c r="AH326" s="179">
        <f t="shared" ref="AH326:AH393" si="279">IF(ISNA(VLOOKUP(O326,DANGERCLP,8,FALSE)),0,(VLOOKUP(O326,DANGERCLP,8,FALSE)))</f>
        <v>0</v>
      </c>
      <c r="AI326" s="179">
        <f t="shared" ref="AI326:AI393" si="280">IF(ISNA(VLOOKUP(O326,DANGERCLP,9,FALSE)),0,(VLOOKUP(O326,DANGERCLP,9,FALSE)))</f>
        <v>0</v>
      </c>
      <c r="AJ326" s="180">
        <f t="shared" si="247"/>
        <v>0</v>
      </c>
      <c r="AK326" s="180">
        <f t="shared" si="248"/>
        <v>0</v>
      </c>
      <c r="AL326" s="180" t="str">
        <f t="shared" si="249"/>
        <v>0</v>
      </c>
      <c r="AM326" s="180" t="str">
        <f t="shared" si="256"/>
        <v>0</v>
      </c>
      <c r="AN326" s="180" t="str">
        <f t="shared" si="257"/>
        <v>0</v>
      </c>
      <c r="AO326" s="181" t="str">
        <f t="shared" si="250"/>
        <v>NON</v>
      </c>
      <c r="AP326" s="181" t="str">
        <f t="shared" si="268"/>
        <v>NON</v>
      </c>
      <c r="AQ326" s="181" t="str">
        <f t="shared" si="258"/>
        <v>NON</v>
      </c>
      <c r="AR326" s="181" t="str">
        <f t="shared" ref="AR326:AR389" si="281">IF(SUM(AS326:AV326)=0,"NON","OUI")</f>
        <v>NON</v>
      </c>
      <c r="AS326" s="182">
        <f t="shared" ref="AS326:AS393" si="282">IF(ISNA(VLOOKUP(L326,CMRCLP,4,FALSE)),0,VLOOKUP(L326,CMRCLP,4))</f>
        <v>0</v>
      </c>
      <c r="AT326" s="182">
        <f t="shared" ref="AT326:AT393" si="283">IF(ISNA(VLOOKUP(M326,CMRCLP,4,FALSE)),0,VLOOKUP(M326,CMRCLP,4))</f>
        <v>0</v>
      </c>
      <c r="AU326" s="182">
        <f t="shared" ref="AU326:AU393" si="284">IF(ISNA(VLOOKUP(N326,CMRCLP,4,FALSE)),0,VLOOKUP(N326,CMRCLP,4))</f>
        <v>0</v>
      </c>
      <c r="AV326" s="182">
        <f t="shared" ref="AV326:AV393" si="285">IF(ISNA(VLOOKUP(O326,CMRCLP,4,FALSE)),0,VLOOKUP(O326,CMRCLP,4))</f>
        <v>0</v>
      </c>
      <c r="AW326" s="182">
        <f t="shared" ref="AW326:AW393" si="286">IF(ISNA(VLOOKUP(L326,DANGERCLP,2,FALSE)),1,VLOOKUP(L326,DANGERCLP,2,FALSE))</f>
        <v>1</v>
      </c>
      <c r="AX326" s="182">
        <f t="shared" ref="AX326:AX393" si="287">IF(ISNA(VLOOKUP(M326,DANGERCLP,2,FALSE)),1,VLOOKUP(M326,DANGERCLP,2,FALSE))</f>
        <v>1</v>
      </c>
      <c r="AY326" s="182">
        <f t="shared" ref="AY326:AY393" si="288">IF(ISNA(VLOOKUP(N326,DANGERCLP,2,FALSE)),1,VLOOKUP(N326,DANGERCLP,2,FALSE))</f>
        <v>1</v>
      </c>
      <c r="AZ326" s="182">
        <f t="shared" ref="AZ326:AZ393" si="289">IF(ISNA(VLOOKUP(O326,DANGERCLP,2,FALSE)),1,VLOOKUP(O326,DANGERCLP,2,FALSE))</f>
        <v>1</v>
      </c>
      <c r="BA326" s="182">
        <f t="shared" ref="BA326:BA393" si="290">IF(ISNA(VLOOKUP(P326,VLEPON,2)),1,VLOOKUP(P326,VLEPON,2))</f>
        <v>1</v>
      </c>
      <c r="BB326" s="183">
        <f t="shared" si="251"/>
        <v>0</v>
      </c>
      <c r="BC326" s="184">
        <f t="shared" si="261"/>
        <v>11</v>
      </c>
      <c r="BD326" s="184">
        <f t="shared" si="262"/>
        <v>11</v>
      </c>
      <c r="BE326" s="185">
        <f t="shared" si="263"/>
        <v>1</v>
      </c>
      <c r="BF326" s="185">
        <f t="shared" ref="BF326:BF393" si="291">MAXA(AW326:BA326)</f>
        <v>1</v>
      </c>
      <c r="BG326" s="186">
        <f t="shared" si="252"/>
        <v>1</v>
      </c>
      <c r="BH326" s="187">
        <f t="shared" si="264"/>
        <v>1</v>
      </c>
      <c r="BI326" s="187">
        <f t="shared" si="265"/>
        <v>1</v>
      </c>
      <c r="BJ326" s="187" t="str">
        <f t="shared" si="266"/>
        <v>Faible</v>
      </c>
      <c r="BK326" s="187">
        <f t="shared" si="267"/>
        <v>1</v>
      </c>
      <c r="BL326" s="187">
        <f t="shared" ref="BL326:BL393" si="292">IF(ISNA(VLOOKUP(Q326,score_volatilité,2,FALSE)),0,VLOOKUP(Q326,score_volatilité,2,FALSE))</f>
        <v>1</v>
      </c>
      <c r="BM326" s="187">
        <f t="shared" ref="BM326:BM393" si="293">IF(ISNA(VLOOKUP(V326,score_procédé,2,FALSE)),0,VLOOKUP(V326,score_procédé,2,FALSE))</f>
        <v>0.5</v>
      </c>
      <c r="BN326" s="187">
        <f t="shared" ref="BN326:BN393" si="294">IF(ISNA(VLOOKUP(W326,score_protection,2,FALSE)),0,VLOOKUP(W326,score_protection,2,FALSE))</f>
        <v>1</v>
      </c>
      <c r="BO326" s="186">
        <f t="shared" si="253"/>
        <v>0.5</v>
      </c>
      <c r="BP326" s="188" t="str">
        <f t="shared" si="254"/>
        <v>RISQUE MINIME</v>
      </c>
      <c r="BQ326" s="182">
        <f t="shared" ref="BQ326:BQ393" si="295">IF(ISNA(VLOOKUP(L326,DANGERARRETE,10,FALSE)),0,VLOOKUP(L326,DANGERARRETE,10,FALSE))</f>
        <v>0</v>
      </c>
      <c r="BR326" s="182">
        <f t="shared" ref="BR326:BR393" si="296">IF(ISNA(VLOOKUP(M326,DANGERARRETE,10,FALSE)),0,VLOOKUP(M326,DANGERARRETE,10,FALSE))</f>
        <v>0</v>
      </c>
      <c r="BS326" s="182">
        <f t="shared" ref="BS326:BS393" si="297">IF(ISNA(VLOOKUP(N326,DANGERARRETE,10,FALSE)),0,VLOOKUP(N326,DANGERARRETE,10,FALSE))</f>
        <v>0</v>
      </c>
      <c r="BT326" s="182">
        <f t="shared" ref="BT326:BT393" si="298">IF(ISNA(VLOOKUP(O326,DANGERARRETE,10,FALSE)),0,VLOOKUP(O326,DANGERARRETE,10,FALSE))</f>
        <v>0</v>
      </c>
      <c r="BU326" s="182">
        <f t="shared" si="255"/>
        <v>0</v>
      </c>
      <c r="BV326" s="159" t="str">
        <f t="shared" si="259"/>
        <v>NON</v>
      </c>
      <c r="BW326" s="105"/>
      <c r="BX326" s="105"/>
      <c r="BY326" s="105"/>
      <c r="BZ326" s="105"/>
      <c r="CA326" s="105"/>
      <c r="CB326" s="105"/>
      <c r="CC326" s="105"/>
      <c r="CD326" s="105"/>
      <c r="CE326" s="105"/>
      <c r="CF326" s="105"/>
      <c r="CG326" s="105"/>
      <c r="CH326" s="105"/>
      <c r="CI326" s="105"/>
      <c r="CJ326" s="105"/>
      <c r="CK326" s="105"/>
      <c r="CL326" s="105"/>
      <c r="CM326" s="105"/>
      <c r="CN326" s="105"/>
      <c r="CO326" s="105"/>
      <c r="CP326" s="105"/>
      <c r="CQ326" s="105"/>
      <c r="CR326" s="105"/>
      <c r="CS326" s="105"/>
      <c r="CT326" s="105"/>
      <c r="CU326" s="105"/>
      <c r="CV326" s="105"/>
      <c r="CW326" s="105"/>
      <c r="CX326" s="105"/>
      <c r="CY326" s="105"/>
      <c r="CZ326" s="105"/>
      <c r="DA326" s="105"/>
      <c r="DB326" s="105"/>
      <c r="DC326" s="105"/>
      <c r="DD326" s="105"/>
      <c r="DE326" s="105"/>
      <c r="DF326" s="105"/>
      <c r="DG326" s="105"/>
      <c r="DH326" s="105"/>
      <c r="DI326" s="105"/>
      <c r="DJ326" s="105"/>
      <c r="DK326" s="105"/>
      <c r="DL326" s="105"/>
      <c r="DM326" s="105"/>
      <c r="DN326" s="105"/>
      <c r="DO326" s="105"/>
      <c r="DP326" s="105"/>
      <c r="DQ326" s="105"/>
      <c r="DR326" s="105"/>
      <c r="DS326" s="105"/>
      <c r="DT326" s="105"/>
      <c r="DU326" s="105"/>
      <c r="DV326" s="105"/>
      <c r="DW326" s="105"/>
      <c r="DX326" s="105"/>
      <c r="DY326" s="105"/>
      <c r="DZ326" s="105"/>
      <c r="EA326" s="105"/>
      <c r="EB326" s="105"/>
      <c r="EC326" s="105"/>
      <c r="ED326" s="105"/>
      <c r="EE326" s="105"/>
      <c r="EF326" s="105"/>
      <c r="EG326" s="105"/>
      <c r="EH326" s="105"/>
      <c r="EI326" s="105"/>
      <c r="EJ326" s="105"/>
      <c r="EK326" s="105"/>
      <c r="EL326" s="105"/>
      <c r="EM326" s="105"/>
      <c r="EN326" s="105"/>
      <c r="EO326" s="105"/>
      <c r="EP326" s="105"/>
      <c r="EQ326" s="105"/>
      <c r="ER326" s="105"/>
      <c r="ES326" s="105"/>
      <c r="ET326" s="105"/>
      <c r="EU326" s="105"/>
      <c r="EV326" s="105"/>
      <c r="EW326" s="105"/>
      <c r="EX326" s="105"/>
      <c r="EY326" s="105"/>
      <c r="EZ326" s="105"/>
      <c r="FA326" s="105"/>
      <c r="FB326" s="105"/>
      <c r="FC326" s="105"/>
      <c r="FD326" s="105"/>
      <c r="FE326" s="105"/>
      <c r="FF326" s="105"/>
      <c r="FG326" s="105"/>
      <c r="FH326" s="105"/>
      <c r="FI326" s="105"/>
      <c r="FJ326" s="105"/>
      <c r="FK326" s="105"/>
      <c r="FL326" s="105"/>
      <c r="FM326" s="105"/>
      <c r="FN326" s="105"/>
      <c r="FO326" s="105"/>
      <c r="FP326" s="105"/>
      <c r="FQ326" s="105"/>
      <c r="FR326" s="105"/>
      <c r="FS326" s="105"/>
      <c r="FT326" s="105"/>
      <c r="FU326" s="105"/>
      <c r="FV326" s="105"/>
      <c r="FW326" s="105"/>
      <c r="FX326" s="105"/>
      <c r="FY326" s="105"/>
      <c r="FZ326" s="105"/>
      <c r="GA326" s="105"/>
      <c r="GB326" s="105"/>
      <c r="GC326" s="105"/>
      <c r="GD326" s="105"/>
      <c r="GE326" s="105"/>
      <c r="GF326" s="105"/>
      <c r="GG326" s="105"/>
      <c r="GH326" s="105"/>
      <c r="GI326" s="105"/>
      <c r="GJ326" s="105"/>
      <c r="GK326" s="105"/>
      <c r="GL326" s="105"/>
      <c r="GM326" s="105"/>
      <c r="GN326" s="105"/>
      <c r="GO326" s="105"/>
      <c r="GP326" s="105"/>
      <c r="GQ326" s="105"/>
      <c r="GR326" s="105"/>
      <c r="GS326" s="105"/>
      <c r="GT326" s="105"/>
      <c r="GU326" s="105"/>
      <c r="GV326" s="105"/>
      <c r="GW326" s="105"/>
      <c r="GX326" s="105"/>
      <c r="GY326" s="105"/>
      <c r="GZ326" s="105"/>
      <c r="HA326" s="105"/>
      <c r="HB326" s="105"/>
      <c r="HC326" s="105"/>
      <c r="HD326" s="105"/>
      <c r="HE326" s="105"/>
      <c r="HF326" s="105"/>
      <c r="HG326" s="105"/>
      <c r="HH326" s="105"/>
      <c r="HI326" s="105"/>
      <c r="HJ326" s="105"/>
      <c r="HK326" s="105"/>
      <c r="HL326" s="105"/>
      <c r="HM326" s="105"/>
      <c r="HN326" s="105"/>
      <c r="HO326" s="105"/>
      <c r="HP326" s="105"/>
      <c r="HQ326" s="105"/>
      <c r="HR326" s="105"/>
      <c r="HS326" s="105"/>
      <c r="HT326" s="105"/>
      <c r="HU326" s="105"/>
      <c r="HV326" s="105"/>
      <c r="HW326" s="105"/>
      <c r="HX326" s="105"/>
      <c r="HY326" s="105"/>
      <c r="HZ326" s="105"/>
      <c r="IA326" s="105"/>
      <c r="IB326" s="105"/>
    </row>
    <row r="327" spans="1:236" s="116" customFormat="1" ht="26.55" customHeight="1" x14ac:dyDescent="0.25">
      <c r="A327" s="79">
        <v>321</v>
      </c>
      <c r="B327" s="113"/>
      <c r="C327" s="113"/>
      <c r="D327" s="114"/>
      <c r="E327" s="114"/>
      <c r="F327" s="115"/>
      <c r="G327" s="123" t="s">
        <v>77</v>
      </c>
      <c r="H327" s="123" t="s">
        <v>77</v>
      </c>
      <c r="I327" s="123" t="s">
        <v>77</v>
      </c>
      <c r="J327" s="123" t="s">
        <v>77</v>
      </c>
      <c r="K327" s="123" t="s">
        <v>9</v>
      </c>
      <c r="L327" s="116" t="s">
        <v>8</v>
      </c>
      <c r="M327" s="116" t="s">
        <v>8</v>
      </c>
      <c r="N327" s="116" t="s">
        <v>8</v>
      </c>
      <c r="O327" s="116" t="s">
        <v>8</v>
      </c>
      <c r="P327" s="131" t="s">
        <v>77</v>
      </c>
      <c r="Q327" s="124" t="s">
        <v>35</v>
      </c>
      <c r="R327" s="174">
        <v>0</v>
      </c>
      <c r="S327" s="175" t="s">
        <v>59</v>
      </c>
      <c r="T327" s="175" t="s">
        <v>271</v>
      </c>
      <c r="U327" s="176" t="str">
        <f t="shared" si="260"/>
        <v>&lt; 30 mn</v>
      </c>
      <c r="V327" s="177" t="s">
        <v>32</v>
      </c>
      <c r="W327" s="178" t="s">
        <v>112</v>
      </c>
      <c r="X327" s="179">
        <f t="shared" si="269"/>
        <v>0</v>
      </c>
      <c r="Y327" s="179">
        <f t="shared" si="270"/>
        <v>0</v>
      </c>
      <c r="Z327" s="179">
        <f t="shared" si="271"/>
        <v>0</v>
      </c>
      <c r="AA327" s="179">
        <f t="shared" si="272"/>
        <v>0</v>
      </c>
      <c r="AB327" s="179">
        <f t="shared" si="273"/>
        <v>0</v>
      </c>
      <c r="AC327" s="179">
        <f t="shared" si="274"/>
        <v>0</v>
      </c>
      <c r="AD327" s="179">
        <f t="shared" si="275"/>
        <v>0</v>
      </c>
      <c r="AE327" s="179">
        <f t="shared" si="276"/>
        <v>0</v>
      </c>
      <c r="AF327" s="179">
        <f t="shared" si="277"/>
        <v>0</v>
      </c>
      <c r="AG327" s="179">
        <f t="shared" si="278"/>
        <v>0</v>
      </c>
      <c r="AH327" s="179">
        <f t="shared" si="279"/>
        <v>0</v>
      </c>
      <c r="AI327" s="179">
        <f t="shared" si="280"/>
        <v>0</v>
      </c>
      <c r="AJ327" s="180">
        <f t="shared" ref="AJ327:AJ390" si="299">SUM(X327,AA327,AD327,AG327)</f>
        <v>0</v>
      </c>
      <c r="AK327" s="180">
        <f t="shared" ref="AK327:AK390" si="300">SUM(Y327,AB327,AE327,AH327)</f>
        <v>0</v>
      </c>
      <c r="AL327" s="180" t="str">
        <f t="shared" ref="AL327:AL390" si="301">IF(Z327=2,"2",IF(AC327=2,"2",IF(AF327=2,"2",IF(AI327=2,"2;","0"))))</f>
        <v>0</v>
      </c>
      <c r="AM327" s="180" t="str">
        <f t="shared" si="256"/>
        <v>0</v>
      </c>
      <c r="AN327" s="180" t="str">
        <f t="shared" si="257"/>
        <v>0</v>
      </c>
      <c r="AO327" s="181" t="str">
        <f t="shared" ref="AO327:AO390" si="302">IF(AJ327=0,"NON","OUI")</f>
        <v>NON</v>
      </c>
      <c r="AP327" s="181" t="str">
        <f t="shared" si="268"/>
        <v>NON</v>
      </c>
      <c r="AQ327" s="181" t="str">
        <f t="shared" si="258"/>
        <v>NON</v>
      </c>
      <c r="AR327" s="181" t="str">
        <f t="shared" si="281"/>
        <v>NON</v>
      </c>
      <c r="AS327" s="182">
        <f t="shared" si="282"/>
        <v>0</v>
      </c>
      <c r="AT327" s="182">
        <f t="shared" si="283"/>
        <v>0</v>
      </c>
      <c r="AU327" s="182">
        <f t="shared" si="284"/>
        <v>0</v>
      </c>
      <c r="AV327" s="182">
        <f t="shared" si="285"/>
        <v>0</v>
      </c>
      <c r="AW327" s="182">
        <f t="shared" si="286"/>
        <v>1</v>
      </c>
      <c r="AX327" s="182">
        <f t="shared" si="287"/>
        <v>1</v>
      </c>
      <c r="AY327" s="182">
        <f t="shared" si="288"/>
        <v>1</v>
      </c>
      <c r="AZ327" s="182">
        <f t="shared" si="289"/>
        <v>1</v>
      </c>
      <c r="BA327" s="182">
        <f t="shared" si="290"/>
        <v>1</v>
      </c>
      <c r="BB327" s="183">
        <f t="shared" ref="BB327:BB393" si="303">R327/MAXA($R$7:$R$393)</f>
        <v>0</v>
      </c>
      <c r="BC327" s="184">
        <f t="shared" si="261"/>
        <v>11</v>
      </c>
      <c r="BD327" s="184">
        <f t="shared" si="262"/>
        <v>11</v>
      </c>
      <c r="BE327" s="185">
        <f t="shared" si="263"/>
        <v>1</v>
      </c>
      <c r="BF327" s="185">
        <f t="shared" si="291"/>
        <v>1</v>
      </c>
      <c r="BG327" s="186">
        <f t="shared" ref="BG327:BG393" si="304">IF(ISNA(VLOOKUP((CONCATENATE(S327,T327)),Fréquencess,3,FALSE)),0,VLOOKUP((CONCATENATE(S327,T327)),Fréquencess,3,FALSE))</f>
        <v>1</v>
      </c>
      <c r="BH327" s="187">
        <f t="shared" si="264"/>
        <v>1</v>
      </c>
      <c r="BI327" s="187">
        <f t="shared" si="265"/>
        <v>1</v>
      </c>
      <c r="BJ327" s="187" t="str">
        <f t="shared" si="266"/>
        <v>Faible</v>
      </c>
      <c r="BK327" s="187">
        <f t="shared" si="267"/>
        <v>1</v>
      </c>
      <c r="BL327" s="187">
        <f t="shared" si="292"/>
        <v>1</v>
      </c>
      <c r="BM327" s="187">
        <f t="shared" si="293"/>
        <v>0.5</v>
      </c>
      <c r="BN327" s="187">
        <f t="shared" si="294"/>
        <v>1</v>
      </c>
      <c r="BO327" s="186">
        <f t="shared" ref="BO327:BO390" si="305">BK327*BL327*BM327*BN327</f>
        <v>0.5</v>
      </c>
      <c r="BP327" s="188" t="str">
        <f t="shared" ref="BP327:BP390" si="306">IF(BO327&lt;100,"RISQUE MINIME","RISQUE NON FAIBLE")</f>
        <v>RISQUE MINIME</v>
      </c>
      <c r="BQ327" s="182">
        <f t="shared" si="295"/>
        <v>0</v>
      </c>
      <c r="BR327" s="182">
        <f t="shared" si="296"/>
        <v>0</v>
      </c>
      <c r="BS327" s="182">
        <f t="shared" si="297"/>
        <v>0</v>
      </c>
      <c r="BT327" s="182">
        <f t="shared" si="298"/>
        <v>0</v>
      </c>
      <c r="BU327" s="182">
        <f t="shared" ref="BU327:BU390" si="307">SUM(BQ327:BT327)</f>
        <v>0</v>
      </c>
      <c r="BV327" s="159" t="str">
        <f t="shared" si="259"/>
        <v>NON</v>
      </c>
      <c r="BW327" s="105"/>
      <c r="BX327" s="105"/>
      <c r="BY327" s="105"/>
      <c r="BZ327" s="105"/>
      <c r="CA327" s="105"/>
      <c r="CB327" s="105"/>
      <c r="CC327" s="105"/>
      <c r="CD327" s="105"/>
      <c r="CE327" s="105"/>
      <c r="CF327" s="105"/>
      <c r="CG327" s="105"/>
      <c r="CH327" s="105"/>
      <c r="CI327" s="105"/>
      <c r="CJ327" s="105"/>
      <c r="CK327" s="105"/>
      <c r="CL327" s="105"/>
      <c r="CM327" s="105"/>
      <c r="CN327" s="105"/>
      <c r="CO327" s="105"/>
      <c r="CP327" s="105"/>
      <c r="CQ327" s="105"/>
      <c r="CR327" s="105"/>
      <c r="CS327" s="105"/>
      <c r="CT327" s="105"/>
      <c r="CU327" s="105"/>
      <c r="CV327" s="105"/>
      <c r="CW327" s="105"/>
      <c r="CX327" s="105"/>
      <c r="CY327" s="105"/>
      <c r="CZ327" s="105"/>
      <c r="DA327" s="105"/>
      <c r="DB327" s="105"/>
      <c r="DC327" s="105"/>
      <c r="DD327" s="105"/>
      <c r="DE327" s="105"/>
      <c r="DF327" s="105"/>
      <c r="DG327" s="105"/>
      <c r="DH327" s="105"/>
      <c r="DI327" s="105"/>
      <c r="DJ327" s="105"/>
      <c r="DK327" s="105"/>
      <c r="DL327" s="105"/>
      <c r="DM327" s="105"/>
      <c r="DN327" s="105"/>
      <c r="DO327" s="105"/>
      <c r="DP327" s="105"/>
      <c r="DQ327" s="105"/>
      <c r="DR327" s="105"/>
      <c r="DS327" s="105"/>
      <c r="DT327" s="105"/>
      <c r="DU327" s="105"/>
      <c r="DV327" s="105"/>
      <c r="DW327" s="105"/>
      <c r="DX327" s="105"/>
      <c r="DY327" s="105"/>
      <c r="DZ327" s="105"/>
      <c r="EA327" s="105"/>
      <c r="EB327" s="105"/>
      <c r="EC327" s="105"/>
      <c r="ED327" s="105"/>
      <c r="EE327" s="105"/>
      <c r="EF327" s="105"/>
      <c r="EG327" s="105"/>
      <c r="EH327" s="105"/>
      <c r="EI327" s="105"/>
      <c r="EJ327" s="105"/>
      <c r="EK327" s="105"/>
      <c r="EL327" s="105"/>
      <c r="EM327" s="105"/>
      <c r="EN327" s="105"/>
      <c r="EO327" s="105"/>
      <c r="EP327" s="105"/>
      <c r="EQ327" s="105"/>
      <c r="ER327" s="105"/>
      <c r="ES327" s="105"/>
      <c r="ET327" s="105"/>
      <c r="EU327" s="105"/>
      <c r="EV327" s="105"/>
      <c r="EW327" s="105"/>
      <c r="EX327" s="105"/>
      <c r="EY327" s="105"/>
      <c r="EZ327" s="105"/>
      <c r="FA327" s="105"/>
      <c r="FB327" s="105"/>
      <c r="FC327" s="105"/>
      <c r="FD327" s="105"/>
      <c r="FE327" s="105"/>
      <c r="FF327" s="105"/>
      <c r="FG327" s="105"/>
      <c r="FH327" s="105"/>
      <c r="FI327" s="105"/>
      <c r="FJ327" s="105"/>
      <c r="FK327" s="105"/>
      <c r="FL327" s="105"/>
      <c r="FM327" s="105"/>
      <c r="FN327" s="105"/>
      <c r="FO327" s="105"/>
      <c r="FP327" s="105"/>
      <c r="FQ327" s="105"/>
      <c r="FR327" s="105"/>
      <c r="FS327" s="105"/>
      <c r="FT327" s="105"/>
      <c r="FU327" s="105"/>
      <c r="FV327" s="105"/>
      <c r="FW327" s="105"/>
      <c r="FX327" s="105"/>
      <c r="FY327" s="105"/>
      <c r="FZ327" s="105"/>
      <c r="GA327" s="105"/>
      <c r="GB327" s="105"/>
      <c r="GC327" s="105"/>
      <c r="GD327" s="105"/>
      <c r="GE327" s="105"/>
      <c r="GF327" s="105"/>
      <c r="GG327" s="105"/>
      <c r="GH327" s="105"/>
      <c r="GI327" s="105"/>
      <c r="GJ327" s="105"/>
      <c r="GK327" s="105"/>
      <c r="GL327" s="105"/>
      <c r="GM327" s="105"/>
      <c r="GN327" s="105"/>
      <c r="GO327" s="105"/>
      <c r="GP327" s="105"/>
      <c r="GQ327" s="105"/>
      <c r="GR327" s="105"/>
      <c r="GS327" s="105"/>
      <c r="GT327" s="105"/>
      <c r="GU327" s="105"/>
      <c r="GV327" s="105"/>
      <c r="GW327" s="105"/>
      <c r="GX327" s="105"/>
      <c r="GY327" s="105"/>
      <c r="GZ327" s="105"/>
      <c r="HA327" s="105"/>
      <c r="HB327" s="105"/>
      <c r="HC327" s="105"/>
      <c r="HD327" s="105"/>
      <c r="HE327" s="105"/>
      <c r="HF327" s="105"/>
      <c r="HG327" s="105"/>
      <c r="HH327" s="105"/>
      <c r="HI327" s="105"/>
      <c r="HJ327" s="105"/>
      <c r="HK327" s="105"/>
      <c r="HL327" s="105"/>
      <c r="HM327" s="105"/>
      <c r="HN327" s="105"/>
      <c r="HO327" s="105"/>
      <c r="HP327" s="105"/>
      <c r="HQ327" s="105"/>
      <c r="HR327" s="105"/>
      <c r="HS327" s="105"/>
      <c r="HT327" s="105"/>
      <c r="HU327" s="105"/>
      <c r="HV327" s="105"/>
      <c r="HW327" s="105"/>
      <c r="HX327" s="105"/>
      <c r="HY327" s="105"/>
      <c r="HZ327" s="105"/>
      <c r="IA327" s="105"/>
      <c r="IB327" s="105"/>
    </row>
    <row r="328" spans="1:236" s="116" customFormat="1" ht="26.55" customHeight="1" x14ac:dyDescent="0.25">
      <c r="A328" s="79">
        <v>322</v>
      </c>
      <c r="B328" s="113"/>
      <c r="C328" s="113"/>
      <c r="D328" s="114"/>
      <c r="E328" s="114"/>
      <c r="F328" s="115"/>
      <c r="G328" s="123" t="s">
        <v>77</v>
      </c>
      <c r="H328" s="123" t="s">
        <v>77</v>
      </c>
      <c r="I328" s="123" t="s">
        <v>77</v>
      </c>
      <c r="J328" s="123" t="s">
        <v>77</v>
      </c>
      <c r="K328" s="123" t="s">
        <v>9</v>
      </c>
      <c r="L328" s="116" t="s">
        <v>8</v>
      </c>
      <c r="M328" s="116" t="s">
        <v>8</v>
      </c>
      <c r="N328" s="116" t="s">
        <v>8</v>
      </c>
      <c r="O328" s="116" t="s">
        <v>8</v>
      </c>
      <c r="P328" s="131" t="s">
        <v>77</v>
      </c>
      <c r="Q328" s="124" t="s">
        <v>35</v>
      </c>
      <c r="R328" s="174">
        <v>0</v>
      </c>
      <c r="S328" s="175" t="s">
        <v>59</v>
      </c>
      <c r="T328" s="175" t="s">
        <v>271</v>
      </c>
      <c r="U328" s="176" t="str">
        <f t="shared" si="260"/>
        <v>&lt; 30 mn</v>
      </c>
      <c r="V328" s="177" t="s">
        <v>32</v>
      </c>
      <c r="W328" s="178" t="s">
        <v>112</v>
      </c>
      <c r="X328" s="179">
        <f t="shared" si="269"/>
        <v>0</v>
      </c>
      <c r="Y328" s="179">
        <f t="shared" si="270"/>
        <v>0</v>
      </c>
      <c r="Z328" s="179">
        <f t="shared" si="271"/>
        <v>0</v>
      </c>
      <c r="AA328" s="179">
        <f t="shared" si="272"/>
        <v>0</v>
      </c>
      <c r="AB328" s="179">
        <f t="shared" si="273"/>
        <v>0</v>
      </c>
      <c r="AC328" s="179">
        <f t="shared" si="274"/>
        <v>0</v>
      </c>
      <c r="AD328" s="179">
        <f t="shared" si="275"/>
        <v>0</v>
      </c>
      <c r="AE328" s="179">
        <f t="shared" si="276"/>
        <v>0</v>
      </c>
      <c r="AF328" s="179">
        <f t="shared" si="277"/>
        <v>0</v>
      </c>
      <c r="AG328" s="179">
        <f t="shared" si="278"/>
        <v>0</v>
      </c>
      <c r="AH328" s="179">
        <f t="shared" si="279"/>
        <v>0</v>
      </c>
      <c r="AI328" s="179">
        <f t="shared" si="280"/>
        <v>0</v>
      </c>
      <c r="AJ328" s="180">
        <f t="shared" si="299"/>
        <v>0</v>
      </c>
      <c r="AK328" s="180">
        <f t="shared" si="300"/>
        <v>0</v>
      </c>
      <c r="AL328" s="180" t="str">
        <f t="shared" si="301"/>
        <v>0</v>
      </c>
      <c r="AM328" s="180" t="str">
        <f t="shared" ref="AM328:AM391" si="308">IF(Z328=1,"1",IF(AC328=1,"1",IF(AF328=1,"1",IF(AI328=1,"1","0"))))</f>
        <v>0</v>
      </c>
      <c r="AN328" s="180" t="str">
        <f t="shared" ref="AN328:AN391" si="309">IF(SUM(AL328:AM328)=3,"3",IF(Z328=3,"3",IF(AC328=3,"3",IF(AF328=3,"3",IF(AI328=3,"3","0")))))</f>
        <v>0</v>
      </c>
      <c r="AO328" s="181" t="str">
        <f t="shared" si="302"/>
        <v>NON</v>
      </c>
      <c r="AP328" s="181" t="str">
        <f t="shared" si="268"/>
        <v>NON</v>
      </c>
      <c r="AQ328" s="181" t="str">
        <f t="shared" ref="AQ328:AQ391" si="310">IF((AL328+AM328)=3,"YEUX / INGESTION",IF(AL328="2","YEUX",IF(AM328="1","INGESTION","NON")))</f>
        <v>NON</v>
      </c>
      <c r="AR328" s="181" t="str">
        <f t="shared" si="281"/>
        <v>NON</v>
      </c>
      <c r="AS328" s="182">
        <f t="shared" si="282"/>
        <v>0</v>
      </c>
      <c r="AT328" s="182">
        <f t="shared" si="283"/>
        <v>0</v>
      </c>
      <c r="AU328" s="182">
        <f t="shared" si="284"/>
        <v>0</v>
      </c>
      <c r="AV328" s="182">
        <f t="shared" si="285"/>
        <v>0</v>
      </c>
      <c r="AW328" s="182">
        <f t="shared" si="286"/>
        <v>1</v>
      </c>
      <c r="AX328" s="182">
        <f t="shared" si="287"/>
        <v>1</v>
      </c>
      <c r="AY328" s="182">
        <f t="shared" si="288"/>
        <v>1</v>
      </c>
      <c r="AZ328" s="182">
        <f t="shared" si="289"/>
        <v>1</v>
      </c>
      <c r="BA328" s="182">
        <f t="shared" si="290"/>
        <v>1</v>
      </c>
      <c r="BB328" s="183">
        <f t="shared" si="303"/>
        <v>0</v>
      </c>
      <c r="BC328" s="184">
        <f t="shared" si="261"/>
        <v>11</v>
      </c>
      <c r="BD328" s="184">
        <f t="shared" si="262"/>
        <v>11</v>
      </c>
      <c r="BE328" s="185">
        <f t="shared" si="263"/>
        <v>1</v>
      </c>
      <c r="BF328" s="185">
        <f t="shared" si="291"/>
        <v>1</v>
      </c>
      <c r="BG328" s="186">
        <f t="shared" si="304"/>
        <v>1</v>
      </c>
      <c r="BH328" s="187">
        <f t="shared" si="264"/>
        <v>1</v>
      </c>
      <c r="BI328" s="187">
        <f t="shared" si="265"/>
        <v>1</v>
      </c>
      <c r="BJ328" s="187" t="str">
        <f t="shared" si="266"/>
        <v>Faible</v>
      </c>
      <c r="BK328" s="187">
        <f t="shared" si="267"/>
        <v>1</v>
      </c>
      <c r="BL328" s="187">
        <f t="shared" si="292"/>
        <v>1</v>
      </c>
      <c r="BM328" s="187">
        <f t="shared" si="293"/>
        <v>0.5</v>
      </c>
      <c r="BN328" s="187">
        <f t="shared" si="294"/>
        <v>1</v>
      </c>
      <c r="BO328" s="186">
        <f t="shared" si="305"/>
        <v>0.5</v>
      </c>
      <c r="BP328" s="188" t="str">
        <f t="shared" si="306"/>
        <v>RISQUE MINIME</v>
      </c>
      <c r="BQ328" s="182">
        <f t="shared" si="295"/>
        <v>0</v>
      </c>
      <c r="BR328" s="182">
        <f t="shared" si="296"/>
        <v>0</v>
      </c>
      <c r="BS328" s="182">
        <f t="shared" si="297"/>
        <v>0</v>
      </c>
      <c r="BT328" s="182">
        <f t="shared" si="298"/>
        <v>0</v>
      </c>
      <c r="BU328" s="182">
        <f t="shared" si="307"/>
        <v>0</v>
      </c>
      <c r="BV328" s="159" t="str">
        <f t="shared" ref="BV328:BV391" si="311">IF(BU328=0,"NON","OUI")</f>
        <v>NON</v>
      </c>
      <c r="BW328" s="105"/>
      <c r="BX328" s="105"/>
      <c r="BY328" s="105"/>
      <c r="BZ328" s="105"/>
      <c r="CA328" s="105"/>
      <c r="CB328" s="105"/>
      <c r="CC328" s="105"/>
      <c r="CD328" s="105"/>
      <c r="CE328" s="105"/>
      <c r="CF328" s="105"/>
      <c r="CG328" s="105"/>
      <c r="CH328" s="105"/>
      <c r="CI328" s="105"/>
      <c r="CJ328" s="105"/>
      <c r="CK328" s="105"/>
      <c r="CL328" s="105"/>
      <c r="CM328" s="105"/>
      <c r="CN328" s="105"/>
      <c r="CO328" s="105"/>
      <c r="CP328" s="105"/>
      <c r="CQ328" s="105"/>
      <c r="CR328" s="105"/>
      <c r="CS328" s="105"/>
      <c r="CT328" s="105"/>
      <c r="CU328" s="105"/>
      <c r="CV328" s="105"/>
      <c r="CW328" s="105"/>
      <c r="CX328" s="105"/>
      <c r="CY328" s="105"/>
      <c r="CZ328" s="105"/>
      <c r="DA328" s="105"/>
      <c r="DB328" s="105"/>
      <c r="DC328" s="105"/>
      <c r="DD328" s="105"/>
      <c r="DE328" s="105"/>
      <c r="DF328" s="105"/>
      <c r="DG328" s="105"/>
      <c r="DH328" s="105"/>
      <c r="DI328" s="105"/>
      <c r="DJ328" s="105"/>
      <c r="DK328" s="105"/>
      <c r="DL328" s="105"/>
      <c r="DM328" s="105"/>
      <c r="DN328" s="105"/>
      <c r="DO328" s="105"/>
      <c r="DP328" s="105"/>
      <c r="DQ328" s="105"/>
      <c r="DR328" s="105"/>
      <c r="DS328" s="105"/>
      <c r="DT328" s="105"/>
      <c r="DU328" s="105"/>
      <c r="DV328" s="105"/>
      <c r="DW328" s="105"/>
      <c r="DX328" s="105"/>
      <c r="DY328" s="105"/>
      <c r="DZ328" s="105"/>
      <c r="EA328" s="105"/>
      <c r="EB328" s="105"/>
      <c r="EC328" s="105"/>
      <c r="ED328" s="105"/>
      <c r="EE328" s="105"/>
      <c r="EF328" s="105"/>
      <c r="EG328" s="105"/>
      <c r="EH328" s="105"/>
      <c r="EI328" s="105"/>
      <c r="EJ328" s="105"/>
      <c r="EK328" s="105"/>
      <c r="EL328" s="105"/>
      <c r="EM328" s="105"/>
      <c r="EN328" s="105"/>
      <c r="EO328" s="105"/>
      <c r="EP328" s="105"/>
      <c r="EQ328" s="105"/>
      <c r="ER328" s="105"/>
      <c r="ES328" s="105"/>
      <c r="ET328" s="105"/>
      <c r="EU328" s="105"/>
      <c r="EV328" s="105"/>
      <c r="EW328" s="105"/>
      <c r="EX328" s="105"/>
      <c r="EY328" s="105"/>
      <c r="EZ328" s="105"/>
      <c r="FA328" s="105"/>
      <c r="FB328" s="105"/>
      <c r="FC328" s="105"/>
      <c r="FD328" s="105"/>
      <c r="FE328" s="105"/>
      <c r="FF328" s="105"/>
      <c r="FG328" s="105"/>
      <c r="FH328" s="105"/>
      <c r="FI328" s="105"/>
      <c r="FJ328" s="105"/>
      <c r="FK328" s="105"/>
      <c r="FL328" s="105"/>
      <c r="FM328" s="105"/>
      <c r="FN328" s="105"/>
      <c r="FO328" s="105"/>
      <c r="FP328" s="105"/>
      <c r="FQ328" s="105"/>
      <c r="FR328" s="105"/>
      <c r="FS328" s="105"/>
      <c r="FT328" s="105"/>
      <c r="FU328" s="105"/>
      <c r="FV328" s="105"/>
      <c r="FW328" s="105"/>
      <c r="FX328" s="105"/>
      <c r="FY328" s="105"/>
      <c r="FZ328" s="105"/>
      <c r="GA328" s="105"/>
      <c r="GB328" s="105"/>
      <c r="GC328" s="105"/>
      <c r="GD328" s="105"/>
      <c r="GE328" s="105"/>
      <c r="GF328" s="105"/>
      <c r="GG328" s="105"/>
      <c r="GH328" s="105"/>
      <c r="GI328" s="105"/>
      <c r="GJ328" s="105"/>
      <c r="GK328" s="105"/>
      <c r="GL328" s="105"/>
      <c r="GM328" s="105"/>
      <c r="GN328" s="105"/>
      <c r="GO328" s="105"/>
      <c r="GP328" s="105"/>
      <c r="GQ328" s="105"/>
      <c r="GR328" s="105"/>
      <c r="GS328" s="105"/>
      <c r="GT328" s="105"/>
      <c r="GU328" s="105"/>
      <c r="GV328" s="105"/>
      <c r="GW328" s="105"/>
      <c r="GX328" s="105"/>
      <c r="GY328" s="105"/>
      <c r="GZ328" s="105"/>
      <c r="HA328" s="105"/>
      <c r="HB328" s="105"/>
      <c r="HC328" s="105"/>
      <c r="HD328" s="105"/>
      <c r="HE328" s="105"/>
      <c r="HF328" s="105"/>
      <c r="HG328" s="105"/>
      <c r="HH328" s="105"/>
      <c r="HI328" s="105"/>
      <c r="HJ328" s="105"/>
      <c r="HK328" s="105"/>
      <c r="HL328" s="105"/>
      <c r="HM328" s="105"/>
      <c r="HN328" s="105"/>
      <c r="HO328" s="105"/>
      <c r="HP328" s="105"/>
      <c r="HQ328" s="105"/>
      <c r="HR328" s="105"/>
      <c r="HS328" s="105"/>
      <c r="HT328" s="105"/>
      <c r="HU328" s="105"/>
      <c r="HV328" s="105"/>
      <c r="HW328" s="105"/>
      <c r="HX328" s="105"/>
      <c r="HY328" s="105"/>
      <c r="HZ328" s="105"/>
      <c r="IA328" s="105"/>
      <c r="IB328" s="105"/>
    </row>
    <row r="329" spans="1:236" s="116" customFormat="1" ht="26.55" customHeight="1" x14ac:dyDescent="0.25">
      <c r="A329" s="79">
        <v>323</v>
      </c>
      <c r="B329" s="113"/>
      <c r="C329" s="113"/>
      <c r="D329" s="114"/>
      <c r="E329" s="114"/>
      <c r="F329" s="115"/>
      <c r="G329" s="123" t="s">
        <v>77</v>
      </c>
      <c r="H329" s="123" t="s">
        <v>77</v>
      </c>
      <c r="I329" s="123" t="s">
        <v>77</v>
      </c>
      <c r="J329" s="123" t="s">
        <v>77</v>
      </c>
      <c r="K329" s="123" t="s">
        <v>9</v>
      </c>
      <c r="L329" s="116" t="s">
        <v>8</v>
      </c>
      <c r="M329" s="116" t="s">
        <v>8</v>
      </c>
      <c r="N329" s="116" t="s">
        <v>8</v>
      </c>
      <c r="O329" s="116" t="s">
        <v>8</v>
      </c>
      <c r="P329" s="131" t="s">
        <v>77</v>
      </c>
      <c r="Q329" s="124" t="s">
        <v>35</v>
      </c>
      <c r="R329" s="174">
        <v>0</v>
      </c>
      <c r="S329" s="175" t="s">
        <v>59</v>
      </c>
      <c r="T329" s="175" t="s">
        <v>271</v>
      </c>
      <c r="U329" s="176" t="str">
        <f t="shared" si="260"/>
        <v>&lt; 30 mn</v>
      </c>
      <c r="V329" s="177" t="s">
        <v>32</v>
      </c>
      <c r="W329" s="178" t="s">
        <v>112</v>
      </c>
      <c r="X329" s="179">
        <f t="shared" si="269"/>
        <v>0</v>
      </c>
      <c r="Y329" s="179">
        <f t="shared" si="270"/>
        <v>0</v>
      </c>
      <c r="Z329" s="179">
        <f t="shared" si="271"/>
        <v>0</v>
      </c>
      <c r="AA329" s="179">
        <f t="shared" si="272"/>
        <v>0</v>
      </c>
      <c r="AB329" s="179">
        <f t="shared" si="273"/>
        <v>0</v>
      </c>
      <c r="AC329" s="179">
        <f t="shared" si="274"/>
        <v>0</v>
      </c>
      <c r="AD329" s="179">
        <f t="shared" si="275"/>
        <v>0</v>
      </c>
      <c r="AE329" s="179">
        <f t="shared" si="276"/>
        <v>0</v>
      </c>
      <c r="AF329" s="179">
        <f t="shared" si="277"/>
        <v>0</v>
      </c>
      <c r="AG329" s="179">
        <f t="shared" si="278"/>
        <v>0</v>
      </c>
      <c r="AH329" s="179">
        <f t="shared" si="279"/>
        <v>0</v>
      </c>
      <c r="AI329" s="179">
        <f t="shared" si="280"/>
        <v>0</v>
      </c>
      <c r="AJ329" s="180">
        <f t="shared" si="299"/>
        <v>0</v>
      </c>
      <c r="AK329" s="180">
        <f t="shared" si="300"/>
        <v>0</v>
      </c>
      <c r="AL329" s="180" t="str">
        <f t="shared" si="301"/>
        <v>0</v>
      </c>
      <c r="AM329" s="180" t="str">
        <f t="shared" si="308"/>
        <v>0</v>
      </c>
      <c r="AN329" s="180" t="str">
        <f t="shared" si="309"/>
        <v>0</v>
      </c>
      <c r="AO329" s="181" t="str">
        <f t="shared" si="302"/>
        <v>NON</v>
      </c>
      <c r="AP329" s="181" t="str">
        <f t="shared" si="268"/>
        <v>NON</v>
      </c>
      <c r="AQ329" s="181" t="str">
        <f t="shared" si="310"/>
        <v>NON</v>
      </c>
      <c r="AR329" s="181" t="str">
        <f t="shared" si="281"/>
        <v>NON</v>
      </c>
      <c r="AS329" s="182">
        <f t="shared" si="282"/>
        <v>0</v>
      </c>
      <c r="AT329" s="182">
        <f t="shared" si="283"/>
        <v>0</v>
      </c>
      <c r="AU329" s="182">
        <f t="shared" si="284"/>
        <v>0</v>
      </c>
      <c r="AV329" s="182">
        <f t="shared" si="285"/>
        <v>0</v>
      </c>
      <c r="AW329" s="182">
        <f t="shared" si="286"/>
        <v>1</v>
      </c>
      <c r="AX329" s="182">
        <f t="shared" si="287"/>
        <v>1</v>
      </c>
      <c r="AY329" s="182">
        <f t="shared" si="288"/>
        <v>1</v>
      </c>
      <c r="AZ329" s="182">
        <f t="shared" si="289"/>
        <v>1</v>
      </c>
      <c r="BA329" s="182">
        <f t="shared" si="290"/>
        <v>1</v>
      </c>
      <c r="BB329" s="183">
        <f t="shared" si="303"/>
        <v>0</v>
      </c>
      <c r="BC329" s="184">
        <f t="shared" si="261"/>
        <v>11</v>
      </c>
      <c r="BD329" s="184">
        <f t="shared" si="262"/>
        <v>11</v>
      </c>
      <c r="BE329" s="185">
        <f t="shared" si="263"/>
        <v>1</v>
      </c>
      <c r="BF329" s="185">
        <f t="shared" si="291"/>
        <v>1</v>
      </c>
      <c r="BG329" s="186">
        <f t="shared" si="304"/>
        <v>1</v>
      </c>
      <c r="BH329" s="187">
        <f t="shared" si="264"/>
        <v>1</v>
      </c>
      <c r="BI329" s="187">
        <f t="shared" si="265"/>
        <v>1</v>
      </c>
      <c r="BJ329" s="187" t="str">
        <f t="shared" si="266"/>
        <v>Faible</v>
      </c>
      <c r="BK329" s="187">
        <f t="shared" si="267"/>
        <v>1</v>
      </c>
      <c r="BL329" s="187">
        <f t="shared" si="292"/>
        <v>1</v>
      </c>
      <c r="BM329" s="187">
        <f t="shared" si="293"/>
        <v>0.5</v>
      </c>
      <c r="BN329" s="187">
        <f t="shared" si="294"/>
        <v>1</v>
      </c>
      <c r="BO329" s="186">
        <f t="shared" si="305"/>
        <v>0.5</v>
      </c>
      <c r="BP329" s="188" t="str">
        <f t="shared" si="306"/>
        <v>RISQUE MINIME</v>
      </c>
      <c r="BQ329" s="182">
        <f t="shared" si="295"/>
        <v>0</v>
      </c>
      <c r="BR329" s="182">
        <f t="shared" si="296"/>
        <v>0</v>
      </c>
      <c r="BS329" s="182">
        <f t="shared" si="297"/>
        <v>0</v>
      </c>
      <c r="BT329" s="182">
        <f t="shared" si="298"/>
        <v>0</v>
      </c>
      <c r="BU329" s="182">
        <f t="shared" si="307"/>
        <v>0</v>
      </c>
      <c r="BV329" s="159" t="str">
        <f t="shared" si="311"/>
        <v>NON</v>
      </c>
      <c r="BW329" s="105"/>
      <c r="BX329" s="105"/>
      <c r="BY329" s="105"/>
      <c r="BZ329" s="105"/>
      <c r="CA329" s="105"/>
      <c r="CB329" s="105"/>
      <c r="CC329" s="105"/>
      <c r="CD329" s="105"/>
      <c r="CE329" s="105"/>
      <c r="CF329" s="105"/>
      <c r="CG329" s="105"/>
      <c r="CH329" s="105"/>
      <c r="CI329" s="105"/>
      <c r="CJ329" s="105"/>
      <c r="CK329" s="105"/>
      <c r="CL329" s="105"/>
      <c r="CM329" s="105"/>
      <c r="CN329" s="105"/>
      <c r="CO329" s="105"/>
      <c r="CP329" s="105"/>
      <c r="CQ329" s="105"/>
      <c r="CR329" s="105"/>
      <c r="CS329" s="105"/>
      <c r="CT329" s="105"/>
      <c r="CU329" s="105"/>
      <c r="CV329" s="105"/>
      <c r="CW329" s="105"/>
      <c r="CX329" s="105"/>
      <c r="CY329" s="105"/>
      <c r="CZ329" s="105"/>
      <c r="DA329" s="105"/>
      <c r="DB329" s="105"/>
      <c r="DC329" s="105"/>
      <c r="DD329" s="105"/>
      <c r="DE329" s="105"/>
      <c r="DF329" s="105"/>
      <c r="DG329" s="105"/>
      <c r="DH329" s="105"/>
      <c r="DI329" s="105"/>
      <c r="DJ329" s="105"/>
      <c r="DK329" s="105"/>
      <c r="DL329" s="105"/>
      <c r="DM329" s="105"/>
      <c r="DN329" s="105"/>
      <c r="DO329" s="105"/>
      <c r="DP329" s="105"/>
      <c r="DQ329" s="105"/>
      <c r="DR329" s="105"/>
      <c r="DS329" s="105"/>
      <c r="DT329" s="105"/>
      <c r="DU329" s="105"/>
      <c r="DV329" s="105"/>
      <c r="DW329" s="105"/>
      <c r="DX329" s="105"/>
      <c r="DY329" s="105"/>
      <c r="DZ329" s="105"/>
      <c r="EA329" s="105"/>
      <c r="EB329" s="105"/>
      <c r="EC329" s="105"/>
      <c r="ED329" s="105"/>
      <c r="EE329" s="105"/>
      <c r="EF329" s="105"/>
      <c r="EG329" s="105"/>
      <c r="EH329" s="105"/>
      <c r="EI329" s="105"/>
      <c r="EJ329" s="105"/>
      <c r="EK329" s="105"/>
      <c r="EL329" s="105"/>
      <c r="EM329" s="105"/>
      <c r="EN329" s="105"/>
      <c r="EO329" s="105"/>
      <c r="EP329" s="105"/>
      <c r="EQ329" s="105"/>
      <c r="ER329" s="105"/>
      <c r="ES329" s="105"/>
      <c r="ET329" s="105"/>
      <c r="EU329" s="105"/>
      <c r="EV329" s="105"/>
      <c r="EW329" s="105"/>
      <c r="EX329" s="105"/>
      <c r="EY329" s="105"/>
      <c r="EZ329" s="105"/>
      <c r="FA329" s="105"/>
      <c r="FB329" s="105"/>
      <c r="FC329" s="105"/>
      <c r="FD329" s="105"/>
      <c r="FE329" s="105"/>
      <c r="FF329" s="105"/>
      <c r="FG329" s="105"/>
      <c r="FH329" s="105"/>
      <c r="FI329" s="105"/>
      <c r="FJ329" s="105"/>
      <c r="FK329" s="105"/>
      <c r="FL329" s="105"/>
      <c r="FM329" s="105"/>
      <c r="FN329" s="105"/>
      <c r="FO329" s="105"/>
      <c r="FP329" s="105"/>
      <c r="FQ329" s="105"/>
      <c r="FR329" s="105"/>
      <c r="FS329" s="105"/>
      <c r="FT329" s="105"/>
      <c r="FU329" s="105"/>
      <c r="FV329" s="105"/>
      <c r="FW329" s="105"/>
      <c r="FX329" s="105"/>
      <c r="FY329" s="105"/>
      <c r="FZ329" s="105"/>
      <c r="GA329" s="105"/>
      <c r="GB329" s="105"/>
      <c r="GC329" s="105"/>
      <c r="GD329" s="105"/>
      <c r="GE329" s="105"/>
      <c r="GF329" s="105"/>
      <c r="GG329" s="105"/>
      <c r="GH329" s="105"/>
      <c r="GI329" s="105"/>
      <c r="GJ329" s="105"/>
      <c r="GK329" s="105"/>
      <c r="GL329" s="105"/>
      <c r="GM329" s="105"/>
      <c r="GN329" s="105"/>
      <c r="GO329" s="105"/>
      <c r="GP329" s="105"/>
      <c r="GQ329" s="105"/>
      <c r="GR329" s="105"/>
      <c r="GS329" s="105"/>
      <c r="GT329" s="105"/>
      <c r="GU329" s="105"/>
      <c r="GV329" s="105"/>
      <c r="GW329" s="105"/>
      <c r="GX329" s="105"/>
      <c r="GY329" s="105"/>
      <c r="GZ329" s="105"/>
      <c r="HA329" s="105"/>
      <c r="HB329" s="105"/>
      <c r="HC329" s="105"/>
      <c r="HD329" s="105"/>
      <c r="HE329" s="105"/>
      <c r="HF329" s="105"/>
      <c r="HG329" s="105"/>
      <c r="HH329" s="105"/>
      <c r="HI329" s="105"/>
      <c r="HJ329" s="105"/>
      <c r="HK329" s="105"/>
      <c r="HL329" s="105"/>
      <c r="HM329" s="105"/>
      <c r="HN329" s="105"/>
      <c r="HO329" s="105"/>
      <c r="HP329" s="105"/>
      <c r="HQ329" s="105"/>
      <c r="HR329" s="105"/>
      <c r="HS329" s="105"/>
      <c r="HT329" s="105"/>
      <c r="HU329" s="105"/>
      <c r="HV329" s="105"/>
      <c r="HW329" s="105"/>
      <c r="HX329" s="105"/>
      <c r="HY329" s="105"/>
      <c r="HZ329" s="105"/>
      <c r="IA329" s="105"/>
      <c r="IB329" s="105"/>
    </row>
    <row r="330" spans="1:236" s="116" customFormat="1" ht="26.55" customHeight="1" x14ac:dyDescent="0.25">
      <c r="A330" s="79">
        <v>324</v>
      </c>
      <c r="B330" s="113"/>
      <c r="C330" s="113"/>
      <c r="D330" s="114"/>
      <c r="E330" s="114"/>
      <c r="F330" s="115"/>
      <c r="G330" s="123" t="s">
        <v>77</v>
      </c>
      <c r="H330" s="123" t="s">
        <v>77</v>
      </c>
      <c r="I330" s="123" t="s">
        <v>77</v>
      </c>
      <c r="J330" s="123" t="s">
        <v>77</v>
      </c>
      <c r="K330" s="123" t="s">
        <v>9</v>
      </c>
      <c r="L330" s="116" t="s">
        <v>8</v>
      </c>
      <c r="M330" s="116" t="s">
        <v>8</v>
      </c>
      <c r="N330" s="116" t="s">
        <v>8</v>
      </c>
      <c r="O330" s="116" t="s">
        <v>8</v>
      </c>
      <c r="P330" s="131" t="s">
        <v>77</v>
      </c>
      <c r="Q330" s="124" t="s">
        <v>35</v>
      </c>
      <c r="R330" s="174">
        <v>0</v>
      </c>
      <c r="S330" s="175" t="s">
        <v>59</v>
      </c>
      <c r="T330" s="175" t="s">
        <v>271</v>
      </c>
      <c r="U330" s="176" t="str">
        <f t="shared" si="260"/>
        <v>&lt; 30 mn</v>
      </c>
      <c r="V330" s="177" t="s">
        <v>32</v>
      </c>
      <c r="W330" s="178" t="s">
        <v>112</v>
      </c>
      <c r="X330" s="179">
        <f t="shared" si="269"/>
        <v>0</v>
      </c>
      <c r="Y330" s="179">
        <f t="shared" si="270"/>
        <v>0</v>
      </c>
      <c r="Z330" s="179">
        <f t="shared" si="271"/>
        <v>0</v>
      </c>
      <c r="AA330" s="179">
        <f t="shared" si="272"/>
        <v>0</v>
      </c>
      <c r="AB330" s="179">
        <f t="shared" si="273"/>
        <v>0</v>
      </c>
      <c r="AC330" s="179">
        <f t="shared" si="274"/>
        <v>0</v>
      </c>
      <c r="AD330" s="179">
        <f t="shared" si="275"/>
        <v>0</v>
      </c>
      <c r="AE330" s="179">
        <f t="shared" si="276"/>
        <v>0</v>
      </c>
      <c r="AF330" s="179">
        <f t="shared" si="277"/>
        <v>0</v>
      </c>
      <c r="AG330" s="179">
        <f t="shared" si="278"/>
        <v>0</v>
      </c>
      <c r="AH330" s="179">
        <f t="shared" si="279"/>
        <v>0</v>
      </c>
      <c r="AI330" s="179">
        <f t="shared" si="280"/>
        <v>0</v>
      </c>
      <c r="AJ330" s="180">
        <f t="shared" si="299"/>
        <v>0</v>
      </c>
      <c r="AK330" s="180">
        <f t="shared" si="300"/>
        <v>0</v>
      </c>
      <c r="AL330" s="180" t="str">
        <f t="shared" si="301"/>
        <v>0</v>
      </c>
      <c r="AM330" s="180" t="str">
        <f t="shared" si="308"/>
        <v>0</v>
      </c>
      <c r="AN330" s="180" t="str">
        <f t="shared" si="309"/>
        <v>0</v>
      </c>
      <c r="AO330" s="181" t="str">
        <f t="shared" si="302"/>
        <v>NON</v>
      </c>
      <c r="AP330" s="181" t="str">
        <f t="shared" si="268"/>
        <v>NON</v>
      </c>
      <c r="AQ330" s="181" t="str">
        <f t="shared" si="310"/>
        <v>NON</v>
      </c>
      <c r="AR330" s="181" t="str">
        <f t="shared" si="281"/>
        <v>NON</v>
      </c>
      <c r="AS330" s="182">
        <f t="shared" si="282"/>
        <v>0</v>
      </c>
      <c r="AT330" s="182">
        <f t="shared" si="283"/>
        <v>0</v>
      </c>
      <c r="AU330" s="182">
        <f t="shared" si="284"/>
        <v>0</v>
      </c>
      <c r="AV330" s="182">
        <f t="shared" si="285"/>
        <v>0</v>
      </c>
      <c r="AW330" s="182">
        <f t="shared" si="286"/>
        <v>1</v>
      </c>
      <c r="AX330" s="182">
        <f t="shared" si="287"/>
        <v>1</v>
      </c>
      <c r="AY330" s="182">
        <f t="shared" si="288"/>
        <v>1</v>
      </c>
      <c r="AZ330" s="182">
        <f t="shared" si="289"/>
        <v>1</v>
      </c>
      <c r="BA330" s="182">
        <f t="shared" si="290"/>
        <v>1</v>
      </c>
      <c r="BB330" s="183">
        <f t="shared" si="303"/>
        <v>0</v>
      </c>
      <c r="BC330" s="184">
        <f t="shared" si="261"/>
        <v>11</v>
      </c>
      <c r="BD330" s="184">
        <f t="shared" si="262"/>
        <v>11</v>
      </c>
      <c r="BE330" s="185">
        <f t="shared" si="263"/>
        <v>1</v>
      </c>
      <c r="BF330" s="185">
        <f t="shared" si="291"/>
        <v>1</v>
      </c>
      <c r="BG330" s="186">
        <f t="shared" si="304"/>
        <v>1</v>
      </c>
      <c r="BH330" s="187">
        <f t="shared" si="264"/>
        <v>1</v>
      </c>
      <c r="BI330" s="187">
        <f t="shared" si="265"/>
        <v>1</v>
      </c>
      <c r="BJ330" s="187" t="str">
        <f t="shared" si="266"/>
        <v>Faible</v>
      </c>
      <c r="BK330" s="187">
        <f t="shared" si="267"/>
        <v>1</v>
      </c>
      <c r="BL330" s="187">
        <f t="shared" si="292"/>
        <v>1</v>
      </c>
      <c r="BM330" s="187">
        <f t="shared" si="293"/>
        <v>0.5</v>
      </c>
      <c r="BN330" s="187">
        <f t="shared" si="294"/>
        <v>1</v>
      </c>
      <c r="BO330" s="186">
        <f t="shared" si="305"/>
        <v>0.5</v>
      </c>
      <c r="BP330" s="188" t="str">
        <f t="shared" si="306"/>
        <v>RISQUE MINIME</v>
      </c>
      <c r="BQ330" s="182">
        <f t="shared" si="295"/>
        <v>0</v>
      </c>
      <c r="BR330" s="182">
        <f t="shared" si="296"/>
        <v>0</v>
      </c>
      <c r="BS330" s="182">
        <f t="shared" si="297"/>
        <v>0</v>
      </c>
      <c r="BT330" s="182">
        <f t="shared" si="298"/>
        <v>0</v>
      </c>
      <c r="BU330" s="182">
        <f t="shared" si="307"/>
        <v>0</v>
      </c>
      <c r="BV330" s="159" t="str">
        <f t="shared" si="311"/>
        <v>NON</v>
      </c>
      <c r="BW330" s="105"/>
      <c r="BX330" s="105"/>
      <c r="BY330" s="105"/>
      <c r="BZ330" s="105"/>
      <c r="CA330" s="105"/>
      <c r="CB330" s="105"/>
      <c r="CC330" s="105"/>
      <c r="CD330" s="105"/>
      <c r="CE330" s="105"/>
      <c r="CF330" s="105"/>
      <c r="CG330" s="105"/>
      <c r="CH330" s="105"/>
      <c r="CI330" s="105"/>
      <c r="CJ330" s="105"/>
      <c r="CK330" s="105"/>
      <c r="CL330" s="105"/>
      <c r="CM330" s="105"/>
      <c r="CN330" s="105"/>
      <c r="CO330" s="105"/>
      <c r="CP330" s="105"/>
      <c r="CQ330" s="105"/>
      <c r="CR330" s="105"/>
      <c r="CS330" s="105"/>
      <c r="CT330" s="105"/>
      <c r="CU330" s="105"/>
      <c r="CV330" s="105"/>
      <c r="CW330" s="105"/>
      <c r="CX330" s="105"/>
      <c r="CY330" s="105"/>
      <c r="CZ330" s="105"/>
      <c r="DA330" s="105"/>
      <c r="DB330" s="105"/>
      <c r="DC330" s="105"/>
      <c r="DD330" s="105"/>
      <c r="DE330" s="105"/>
      <c r="DF330" s="105"/>
      <c r="DG330" s="105"/>
      <c r="DH330" s="105"/>
      <c r="DI330" s="105"/>
      <c r="DJ330" s="105"/>
      <c r="DK330" s="105"/>
      <c r="DL330" s="105"/>
      <c r="DM330" s="105"/>
      <c r="DN330" s="105"/>
      <c r="DO330" s="105"/>
      <c r="DP330" s="105"/>
      <c r="DQ330" s="105"/>
      <c r="DR330" s="105"/>
      <c r="DS330" s="105"/>
      <c r="DT330" s="105"/>
      <c r="DU330" s="105"/>
      <c r="DV330" s="105"/>
      <c r="DW330" s="105"/>
      <c r="DX330" s="105"/>
      <c r="DY330" s="105"/>
      <c r="DZ330" s="105"/>
      <c r="EA330" s="105"/>
      <c r="EB330" s="105"/>
      <c r="EC330" s="105"/>
      <c r="ED330" s="105"/>
      <c r="EE330" s="105"/>
      <c r="EF330" s="105"/>
      <c r="EG330" s="105"/>
      <c r="EH330" s="105"/>
      <c r="EI330" s="105"/>
      <c r="EJ330" s="105"/>
      <c r="EK330" s="105"/>
      <c r="EL330" s="105"/>
      <c r="EM330" s="105"/>
      <c r="EN330" s="105"/>
      <c r="EO330" s="105"/>
      <c r="EP330" s="105"/>
      <c r="EQ330" s="105"/>
      <c r="ER330" s="105"/>
      <c r="ES330" s="105"/>
      <c r="ET330" s="105"/>
      <c r="EU330" s="105"/>
      <c r="EV330" s="105"/>
      <c r="EW330" s="105"/>
      <c r="EX330" s="105"/>
      <c r="EY330" s="105"/>
      <c r="EZ330" s="105"/>
      <c r="FA330" s="105"/>
      <c r="FB330" s="105"/>
      <c r="FC330" s="105"/>
      <c r="FD330" s="105"/>
      <c r="FE330" s="105"/>
      <c r="FF330" s="105"/>
      <c r="FG330" s="105"/>
      <c r="FH330" s="105"/>
      <c r="FI330" s="105"/>
      <c r="FJ330" s="105"/>
      <c r="FK330" s="105"/>
      <c r="FL330" s="105"/>
      <c r="FM330" s="105"/>
      <c r="FN330" s="105"/>
      <c r="FO330" s="105"/>
      <c r="FP330" s="105"/>
      <c r="FQ330" s="105"/>
      <c r="FR330" s="105"/>
      <c r="FS330" s="105"/>
      <c r="FT330" s="105"/>
      <c r="FU330" s="105"/>
      <c r="FV330" s="105"/>
      <c r="FW330" s="105"/>
      <c r="FX330" s="105"/>
      <c r="FY330" s="105"/>
      <c r="FZ330" s="105"/>
      <c r="GA330" s="105"/>
      <c r="GB330" s="105"/>
      <c r="GC330" s="105"/>
      <c r="GD330" s="105"/>
      <c r="GE330" s="105"/>
      <c r="GF330" s="105"/>
      <c r="GG330" s="105"/>
      <c r="GH330" s="105"/>
      <c r="GI330" s="105"/>
      <c r="GJ330" s="105"/>
      <c r="GK330" s="105"/>
      <c r="GL330" s="105"/>
      <c r="GM330" s="105"/>
      <c r="GN330" s="105"/>
      <c r="GO330" s="105"/>
      <c r="GP330" s="105"/>
      <c r="GQ330" s="105"/>
      <c r="GR330" s="105"/>
      <c r="GS330" s="105"/>
      <c r="GT330" s="105"/>
      <c r="GU330" s="105"/>
      <c r="GV330" s="105"/>
      <c r="GW330" s="105"/>
      <c r="GX330" s="105"/>
      <c r="GY330" s="105"/>
      <c r="GZ330" s="105"/>
      <c r="HA330" s="105"/>
      <c r="HB330" s="105"/>
      <c r="HC330" s="105"/>
      <c r="HD330" s="105"/>
      <c r="HE330" s="105"/>
      <c r="HF330" s="105"/>
      <c r="HG330" s="105"/>
      <c r="HH330" s="105"/>
      <c r="HI330" s="105"/>
      <c r="HJ330" s="105"/>
      <c r="HK330" s="105"/>
      <c r="HL330" s="105"/>
      <c r="HM330" s="105"/>
      <c r="HN330" s="105"/>
      <c r="HO330" s="105"/>
      <c r="HP330" s="105"/>
      <c r="HQ330" s="105"/>
      <c r="HR330" s="105"/>
      <c r="HS330" s="105"/>
      <c r="HT330" s="105"/>
      <c r="HU330" s="105"/>
      <c r="HV330" s="105"/>
      <c r="HW330" s="105"/>
      <c r="HX330" s="105"/>
      <c r="HY330" s="105"/>
      <c r="HZ330" s="105"/>
      <c r="IA330" s="105"/>
      <c r="IB330" s="105"/>
    </row>
    <row r="331" spans="1:236" s="116" customFormat="1" ht="26.55" customHeight="1" x14ac:dyDescent="0.25">
      <c r="A331" s="79">
        <v>325</v>
      </c>
      <c r="B331" s="113"/>
      <c r="C331" s="113"/>
      <c r="D331" s="114"/>
      <c r="E331" s="114"/>
      <c r="F331" s="115"/>
      <c r="G331" s="123" t="s">
        <v>77</v>
      </c>
      <c r="H331" s="123" t="s">
        <v>77</v>
      </c>
      <c r="I331" s="123" t="s">
        <v>77</v>
      </c>
      <c r="J331" s="123" t="s">
        <v>77</v>
      </c>
      <c r="K331" s="123" t="s">
        <v>9</v>
      </c>
      <c r="L331" s="116" t="s">
        <v>8</v>
      </c>
      <c r="M331" s="116" t="s">
        <v>8</v>
      </c>
      <c r="N331" s="116" t="s">
        <v>8</v>
      </c>
      <c r="O331" s="116" t="s">
        <v>8</v>
      </c>
      <c r="P331" s="131" t="s">
        <v>77</v>
      </c>
      <c r="Q331" s="124" t="s">
        <v>35</v>
      </c>
      <c r="R331" s="174">
        <v>0</v>
      </c>
      <c r="S331" s="175" t="s">
        <v>59</v>
      </c>
      <c r="T331" s="175" t="s">
        <v>271</v>
      </c>
      <c r="U331" s="176" t="str">
        <f t="shared" si="260"/>
        <v>&lt; 30 mn</v>
      </c>
      <c r="V331" s="177" t="s">
        <v>32</v>
      </c>
      <c r="W331" s="178" t="s">
        <v>112</v>
      </c>
      <c r="X331" s="179">
        <f t="shared" si="269"/>
        <v>0</v>
      </c>
      <c r="Y331" s="179">
        <f t="shared" si="270"/>
        <v>0</v>
      </c>
      <c r="Z331" s="179">
        <f t="shared" si="271"/>
        <v>0</v>
      </c>
      <c r="AA331" s="179">
        <f t="shared" si="272"/>
        <v>0</v>
      </c>
      <c r="AB331" s="179">
        <f t="shared" si="273"/>
        <v>0</v>
      </c>
      <c r="AC331" s="179">
        <f t="shared" si="274"/>
        <v>0</v>
      </c>
      <c r="AD331" s="179">
        <f t="shared" si="275"/>
        <v>0</v>
      </c>
      <c r="AE331" s="179">
        <f t="shared" si="276"/>
        <v>0</v>
      </c>
      <c r="AF331" s="179">
        <f t="shared" si="277"/>
        <v>0</v>
      </c>
      <c r="AG331" s="179">
        <f t="shared" si="278"/>
        <v>0</v>
      </c>
      <c r="AH331" s="179">
        <f t="shared" si="279"/>
        <v>0</v>
      </c>
      <c r="AI331" s="179">
        <f t="shared" si="280"/>
        <v>0</v>
      </c>
      <c r="AJ331" s="180">
        <f t="shared" si="299"/>
        <v>0</v>
      </c>
      <c r="AK331" s="180">
        <f t="shared" si="300"/>
        <v>0</v>
      </c>
      <c r="AL331" s="180" t="str">
        <f t="shared" si="301"/>
        <v>0</v>
      </c>
      <c r="AM331" s="180" t="str">
        <f t="shared" si="308"/>
        <v>0</v>
      </c>
      <c r="AN331" s="180" t="str">
        <f t="shared" si="309"/>
        <v>0</v>
      </c>
      <c r="AO331" s="181" t="str">
        <f t="shared" si="302"/>
        <v>NON</v>
      </c>
      <c r="AP331" s="181" t="str">
        <f t="shared" si="268"/>
        <v>NON</v>
      </c>
      <c r="AQ331" s="181" t="str">
        <f t="shared" si="310"/>
        <v>NON</v>
      </c>
      <c r="AR331" s="181" t="str">
        <f t="shared" si="281"/>
        <v>NON</v>
      </c>
      <c r="AS331" s="182">
        <f t="shared" si="282"/>
        <v>0</v>
      </c>
      <c r="AT331" s="182">
        <f t="shared" si="283"/>
        <v>0</v>
      </c>
      <c r="AU331" s="182">
        <f t="shared" si="284"/>
        <v>0</v>
      </c>
      <c r="AV331" s="182">
        <f t="shared" si="285"/>
        <v>0</v>
      </c>
      <c r="AW331" s="182">
        <f t="shared" si="286"/>
        <v>1</v>
      </c>
      <c r="AX331" s="182">
        <f t="shared" si="287"/>
        <v>1</v>
      </c>
      <c r="AY331" s="182">
        <f t="shared" si="288"/>
        <v>1</v>
      </c>
      <c r="AZ331" s="182">
        <f t="shared" si="289"/>
        <v>1</v>
      </c>
      <c r="BA331" s="182">
        <f t="shared" si="290"/>
        <v>1</v>
      </c>
      <c r="BB331" s="183">
        <f t="shared" si="303"/>
        <v>0</v>
      </c>
      <c r="BC331" s="184">
        <f t="shared" si="261"/>
        <v>11</v>
      </c>
      <c r="BD331" s="184">
        <f t="shared" si="262"/>
        <v>11</v>
      </c>
      <c r="BE331" s="185">
        <f t="shared" si="263"/>
        <v>1</v>
      </c>
      <c r="BF331" s="185">
        <f t="shared" si="291"/>
        <v>1</v>
      </c>
      <c r="BG331" s="186">
        <f t="shared" si="304"/>
        <v>1</v>
      </c>
      <c r="BH331" s="187">
        <f t="shared" si="264"/>
        <v>1</v>
      </c>
      <c r="BI331" s="187">
        <f t="shared" si="265"/>
        <v>1</v>
      </c>
      <c r="BJ331" s="187" t="str">
        <f t="shared" si="266"/>
        <v>Faible</v>
      </c>
      <c r="BK331" s="187">
        <f t="shared" si="267"/>
        <v>1</v>
      </c>
      <c r="BL331" s="187">
        <f t="shared" si="292"/>
        <v>1</v>
      </c>
      <c r="BM331" s="187">
        <f t="shared" si="293"/>
        <v>0.5</v>
      </c>
      <c r="BN331" s="187">
        <f t="shared" si="294"/>
        <v>1</v>
      </c>
      <c r="BO331" s="186">
        <f t="shared" si="305"/>
        <v>0.5</v>
      </c>
      <c r="BP331" s="188" t="str">
        <f t="shared" si="306"/>
        <v>RISQUE MINIME</v>
      </c>
      <c r="BQ331" s="182">
        <f t="shared" si="295"/>
        <v>0</v>
      </c>
      <c r="BR331" s="182">
        <f t="shared" si="296"/>
        <v>0</v>
      </c>
      <c r="BS331" s="182">
        <f t="shared" si="297"/>
        <v>0</v>
      </c>
      <c r="BT331" s="182">
        <f t="shared" si="298"/>
        <v>0</v>
      </c>
      <c r="BU331" s="182">
        <f t="shared" si="307"/>
        <v>0</v>
      </c>
      <c r="BV331" s="159" t="str">
        <f t="shared" si="311"/>
        <v>NON</v>
      </c>
      <c r="BW331" s="105"/>
      <c r="BX331" s="105"/>
      <c r="BY331" s="105"/>
      <c r="BZ331" s="105"/>
      <c r="CA331" s="105"/>
      <c r="CB331" s="105"/>
      <c r="CC331" s="105"/>
      <c r="CD331" s="105"/>
      <c r="CE331" s="105"/>
      <c r="CF331" s="105"/>
      <c r="CG331" s="105"/>
      <c r="CH331" s="105"/>
      <c r="CI331" s="105"/>
      <c r="CJ331" s="105"/>
      <c r="CK331" s="105"/>
      <c r="CL331" s="105"/>
      <c r="CM331" s="105"/>
      <c r="CN331" s="105"/>
      <c r="CO331" s="105"/>
      <c r="CP331" s="105"/>
      <c r="CQ331" s="105"/>
      <c r="CR331" s="105"/>
      <c r="CS331" s="105"/>
      <c r="CT331" s="105"/>
      <c r="CU331" s="105"/>
      <c r="CV331" s="105"/>
      <c r="CW331" s="105"/>
      <c r="CX331" s="105"/>
      <c r="CY331" s="105"/>
      <c r="CZ331" s="105"/>
      <c r="DA331" s="105"/>
      <c r="DB331" s="105"/>
      <c r="DC331" s="105"/>
      <c r="DD331" s="105"/>
      <c r="DE331" s="105"/>
      <c r="DF331" s="105"/>
      <c r="DG331" s="105"/>
      <c r="DH331" s="105"/>
      <c r="DI331" s="105"/>
      <c r="DJ331" s="105"/>
      <c r="DK331" s="105"/>
      <c r="DL331" s="105"/>
      <c r="DM331" s="105"/>
      <c r="DN331" s="105"/>
      <c r="DO331" s="105"/>
      <c r="DP331" s="105"/>
      <c r="DQ331" s="105"/>
      <c r="DR331" s="105"/>
      <c r="DS331" s="105"/>
      <c r="DT331" s="105"/>
      <c r="DU331" s="105"/>
      <c r="DV331" s="105"/>
      <c r="DW331" s="105"/>
      <c r="DX331" s="105"/>
      <c r="DY331" s="105"/>
      <c r="DZ331" s="105"/>
      <c r="EA331" s="105"/>
      <c r="EB331" s="105"/>
      <c r="EC331" s="105"/>
      <c r="ED331" s="105"/>
      <c r="EE331" s="105"/>
      <c r="EF331" s="105"/>
      <c r="EG331" s="105"/>
      <c r="EH331" s="105"/>
      <c r="EI331" s="105"/>
      <c r="EJ331" s="105"/>
      <c r="EK331" s="105"/>
      <c r="EL331" s="105"/>
      <c r="EM331" s="105"/>
      <c r="EN331" s="105"/>
      <c r="EO331" s="105"/>
      <c r="EP331" s="105"/>
      <c r="EQ331" s="105"/>
      <c r="ER331" s="105"/>
      <c r="ES331" s="105"/>
      <c r="ET331" s="105"/>
      <c r="EU331" s="105"/>
      <c r="EV331" s="105"/>
      <c r="EW331" s="105"/>
      <c r="EX331" s="105"/>
      <c r="EY331" s="105"/>
      <c r="EZ331" s="105"/>
      <c r="FA331" s="105"/>
      <c r="FB331" s="105"/>
      <c r="FC331" s="105"/>
      <c r="FD331" s="105"/>
      <c r="FE331" s="105"/>
      <c r="FF331" s="105"/>
      <c r="FG331" s="105"/>
      <c r="FH331" s="105"/>
      <c r="FI331" s="105"/>
      <c r="FJ331" s="105"/>
      <c r="FK331" s="105"/>
      <c r="FL331" s="105"/>
      <c r="FM331" s="105"/>
      <c r="FN331" s="105"/>
      <c r="FO331" s="105"/>
      <c r="FP331" s="105"/>
      <c r="FQ331" s="105"/>
      <c r="FR331" s="105"/>
      <c r="FS331" s="105"/>
      <c r="FT331" s="105"/>
      <c r="FU331" s="105"/>
      <c r="FV331" s="105"/>
      <c r="FW331" s="105"/>
      <c r="FX331" s="105"/>
      <c r="FY331" s="105"/>
      <c r="FZ331" s="105"/>
      <c r="GA331" s="105"/>
      <c r="GB331" s="105"/>
      <c r="GC331" s="105"/>
      <c r="GD331" s="105"/>
      <c r="GE331" s="105"/>
      <c r="GF331" s="105"/>
      <c r="GG331" s="105"/>
      <c r="GH331" s="105"/>
      <c r="GI331" s="105"/>
      <c r="GJ331" s="105"/>
      <c r="GK331" s="105"/>
      <c r="GL331" s="105"/>
      <c r="GM331" s="105"/>
      <c r="GN331" s="105"/>
      <c r="GO331" s="105"/>
      <c r="GP331" s="105"/>
      <c r="GQ331" s="105"/>
      <c r="GR331" s="105"/>
      <c r="GS331" s="105"/>
      <c r="GT331" s="105"/>
      <c r="GU331" s="105"/>
      <c r="GV331" s="105"/>
      <c r="GW331" s="105"/>
      <c r="GX331" s="105"/>
      <c r="GY331" s="105"/>
      <c r="GZ331" s="105"/>
      <c r="HA331" s="105"/>
      <c r="HB331" s="105"/>
      <c r="HC331" s="105"/>
      <c r="HD331" s="105"/>
      <c r="HE331" s="105"/>
      <c r="HF331" s="105"/>
      <c r="HG331" s="105"/>
      <c r="HH331" s="105"/>
      <c r="HI331" s="105"/>
      <c r="HJ331" s="105"/>
      <c r="HK331" s="105"/>
      <c r="HL331" s="105"/>
      <c r="HM331" s="105"/>
      <c r="HN331" s="105"/>
      <c r="HO331" s="105"/>
      <c r="HP331" s="105"/>
      <c r="HQ331" s="105"/>
      <c r="HR331" s="105"/>
      <c r="HS331" s="105"/>
      <c r="HT331" s="105"/>
      <c r="HU331" s="105"/>
      <c r="HV331" s="105"/>
      <c r="HW331" s="105"/>
      <c r="HX331" s="105"/>
      <c r="HY331" s="105"/>
      <c r="HZ331" s="105"/>
      <c r="IA331" s="105"/>
      <c r="IB331" s="105"/>
    </row>
    <row r="332" spans="1:236" s="116" customFormat="1" ht="26.55" customHeight="1" x14ac:dyDescent="0.25">
      <c r="A332" s="79">
        <v>326</v>
      </c>
      <c r="B332" s="113"/>
      <c r="C332" s="113"/>
      <c r="D332" s="114"/>
      <c r="E332" s="114"/>
      <c r="F332" s="115"/>
      <c r="G332" s="123" t="s">
        <v>77</v>
      </c>
      <c r="H332" s="123" t="s">
        <v>77</v>
      </c>
      <c r="I332" s="123" t="s">
        <v>77</v>
      </c>
      <c r="J332" s="123" t="s">
        <v>77</v>
      </c>
      <c r="K332" s="123" t="s">
        <v>9</v>
      </c>
      <c r="L332" s="116" t="s">
        <v>8</v>
      </c>
      <c r="M332" s="116" t="s">
        <v>8</v>
      </c>
      <c r="N332" s="116" t="s">
        <v>8</v>
      </c>
      <c r="O332" s="116" t="s">
        <v>8</v>
      </c>
      <c r="P332" s="131" t="s">
        <v>77</v>
      </c>
      <c r="Q332" s="124" t="s">
        <v>35</v>
      </c>
      <c r="R332" s="174">
        <v>0</v>
      </c>
      <c r="S332" s="175" t="s">
        <v>59</v>
      </c>
      <c r="T332" s="175" t="s">
        <v>271</v>
      </c>
      <c r="U332" s="176" t="str">
        <f t="shared" si="260"/>
        <v>&lt; 30 mn</v>
      </c>
      <c r="V332" s="177" t="s">
        <v>32</v>
      </c>
      <c r="W332" s="178" t="s">
        <v>112</v>
      </c>
      <c r="X332" s="179">
        <f t="shared" si="269"/>
        <v>0</v>
      </c>
      <c r="Y332" s="179">
        <f t="shared" si="270"/>
        <v>0</v>
      </c>
      <c r="Z332" s="179">
        <f t="shared" si="271"/>
        <v>0</v>
      </c>
      <c r="AA332" s="179">
        <f t="shared" si="272"/>
        <v>0</v>
      </c>
      <c r="AB332" s="179">
        <f t="shared" si="273"/>
        <v>0</v>
      </c>
      <c r="AC332" s="179">
        <f t="shared" si="274"/>
        <v>0</v>
      </c>
      <c r="AD332" s="179">
        <f t="shared" si="275"/>
        <v>0</v>
      </c>
      <c r="AE332" s="179">
        <f t="shared" si="276"/>
        <v>0</v>
      </c>
      <c r="AF332" s="179">
        <f t="shared" si="277"/>
        <v>0</v>
      </c>
      <c r="AG332" s="179">
        <f t="shared" si="278"/>
        <v>0</v>
      </c>
      <c r="AH332" s="179">
        <f t="shared" si="279"/>
        <v>0</v>
      </c>
      <c r="AI332" s="179">
        <f t="shared" si="280"/>
        <v>0</v>
      </c>
      <c r="AJ332" s="180">
        <f t="shared" si="299"/>
        <v>0</v>
      </c>
      <c r="AK332" s="180">
        <f t="shared" si="300"/>
        <v>0</v>
      </c>
      <c r="AL332" s="180" t="str">
        <f t="shared" si="301"/>
        <v>0</v>
      </c>
      <c r="AM332" s="180" t="str">
        <f t="shared" si="308"/>
        <v>0</v>
      </c>
      <c r="AN332" s="180" t="str">
        <f t="shared" si="309"/>
        <v>0</v>
      </c>
      <c r="AO332" s="181" t="str">
        <f t="shared" si="302"/>
        <v>NON</v>
      </c>
      <c r="AP332" s="181" t="str">
        <f t="shared" si="268"/>
        <v>NON</v>
      </c>
      <c r="AQ332" s="181" t="str">
        <f t="shared" si="310"/>
        <v>NON</v>
      </c>
      <c r="AR332" s="181" t="str">
        <f t="shared" si="281"/>
        <v>NON</v>
      </c>
      <c r="AS332" s="182">
        <f t="shared" si="282"/>
        <v>0</v>
      </c>
      <c r="AT332" s="182">
        <f t="shared" si="283"/>
        <v>0</v>
      </c>
      <c r="AU332" s="182">
        <f t="shared" si="284"/>
        <v>0</v>
      </c>
      <c r="AV332" s="182">
        <f t="shared" si="285"/>
        <v>0</v>
      </c>
      <c r="AW332" s="182">
        <f t="shared" si="286"/>
        <v>1</v>
      </c>
      <c r="AX332" s="182">
        <f t="shared" si="287"/>
        <v>1</v>
      </c>
      <c r="AY332" s="182">
        <f t="shared" si="288"/>
        <v>1</v>
      </c>
      <c r="AZ332" s="182">
        <f t="shared" si="289"/>
        <v>1</v>
      </c>
      <c r="BA332" s="182">
        <f t="shared" si="290"/>
        <v>1</v>
      </c>
      <c r="BB332" s="183">
        <f t="shared" si="303"/>
        <v>0</v>
      </c>
      <c r="BC332" s="184">
        <f t="shared" si="261"/>
        <v>11</v>
      </c>
      <c r="BD332" s="184">
        <f t="shared" si="262"/>
        <v>11</v>
      </c>
      <c r="BE332" s="185">
        <f t="shared" si="263"/>
        <v>1</v>
      </c>
      <c r="BF332" s="185">
        <f t="shared" si="291"/>
        <v>1</v>
      </c>
      <c r="BG332" s="186">
        <f t="shared" si="304"/>
        <v>1</v>
      </c>
      <c r="BH332" s="187">
        <f t="shared" si="264"/>
        <v>1</v>
      </c>
      <c r="BI332" s="187">
        <f t="shared" si="265"/>
        <v>1</v>
      </c>
      <c r="BJ332" s="187" t="str">
        <f t="shared" si="266"/>
        <v>Faible</v>
      </c>
      <c r="BK332" s="187">
        <f t="shared" si="267"/>
        <v>1</v>
      </c>
      <c r="BL332" s="187">
        <f t="shared" si="292"/>
        <v>1</v>
      </c>
      <c r="BM332" s="187">
        <f t="shared" si="293"/>
        <v>0.5</v>
      </c>
      <c r="BN332" s="187">
        <f t="shared" si="294"/>
        <v>1</v>
      </c>
      <c r="BO332" s="186">
        <f t="shared" si="305"/>
        <v>0.5</v>
      </c>
      <c r="BP332" s="188" t="str">
        <f t="shared" si="306"/>
        <v>RISQUE MINIME</v>
      </c>
      <c r="BQ332" s="182">
        <f t="shared" si="295"/>
        <v>0</v>
      </c>
      <c r="BR332" s="182">
        <f t="shared" si="296"/>
        <v>0</v>
      </c>
      <c r="BS332" s="182">
        <f t="shared" si="297"/>
        <v>0</v>
      </c>
      <c r="BT332" s="182">
        <f t="shared" si="298"/>
        <v>0</v>
      </c>
      <c r="BU332" s="182">
        <f t="shared" si="307"/>
        <v>0</v>
      </c>
      <c r="BV332" s="159" t="str">
        <f t="shared" si="311"/>
        <v>NON</v>
      </c>
      <c r="BW332" s="105"/>
      <c r="BX332" s="105"/>
      <c r="BY332" s="105"/>
      <c r="BZ332" s="105"/>
      <c r="CA332" s="105"/>
      <c r="CB332" s="105"/>
      <c r="CC332" s="105"/>
      <c r="CD332" s="105"/>
      <c r="CE332" s="105"/>
      <c r="CF332" s="105"/>
      <c r="CG332" s="105"/>
      <c r="CH332" s="105"/>
      <c r="CI332" s="105"/>
      <c r="CJ332" s="105"/>
      <c r="CK332" s="105"/>
      <c r="CL332" s="105"/>
      <c r="CM332" s="105"/>
      <c r="CN332" s="105"/>
      <c r="CO332" s="105"/>
      <c r="CP332" s="105"/>
      <c r="CQ332" s="105"/>
      <c r="CR332" s="105"/>
      <c r="CS332" s="105"/>
      <c r="CT332" s="105"/>
      <c r="CU332" s="105"/>
      <c r="CV332" s="105"/>
      <c r="CW332" s="105"/>
      <c r="CX332" s="105"/>
      <c r="CY332" s="105"/>
      <c r="CZ332" s="105"/>
      <c r="DA332" s="105"/>
      <c r="DB332" s="105"/>
      <c r="DC332" s="105"/>
      <c r="DD332" s="105"/>
      <c r="DE332" s="105"/>
      <c r="DF332" s="105"/>
      <c r="DG332" s="105"/>
      <c r="DH332" s="105"/>
      <c r="DI332" s="105"/>
      <c r="DJ332" s="105"/>
      <c r="DK332" s="105"/>
      <c r="DL332" s="105"/>
      <c r="DM332" s="105"/>
      <c r="DN332" s="105"/>
      <c r="DO332" s="105"/>
      <c r="DP332" s="105"/>
      <c r="DQ332" s="105"/>
      <c r="DR332" s="105"/>
      <c r="DS332" s="105"/>
      <c r="DT332" s="105"/>
      <c r="DU332" s="105"/>
      <c r="DV332" s="105"/>
      <c r="DW332" s="105"/>
      <c r="DX332" s="105"/>
      <c r="DY332" s="105"/>
      <c r="DZ332" s="105"/>
      <c r="EA332" s="105"/>
      <c r="EB332" s="105"/>
      <c r="EC332" s="105"/>
      <c r="ED332" s="105"/>
      <c r="EE332" s="105"/>
      <c r="EF332" s="105"/>
      <c r="EG332" s="105"/>
      <c r="EH332" s="105"/>
      <c r="EI332" s="105"/>
      <c r="EJ332" s="105"/>
      <c r="EK332" s="105"/>
      <c r="EL332" s="105"/>
      <c r="EM332" s="105"/>
      <c r="EN332" s="105"/>
      <c r="EO332" s="105"/>
      <c r="EP332" s="105"/>
      <c r="EQ332" s="105"/>
      <c r="ER332" s="105"/>
      <c r="ES332" s="105"/>
      <c r="ET332" s="105"/>
      <c r="EU332" s="105"/>
      <c r="EV332" s="105"/>
      <c r="EW332" s="105"/>
      <c r="EX332" s="105"/>
      <c r="EY332" s="105"/>
      <c r="EZ332" s="105"/>
      <c r="FA332" s="105"/>
      <c r="FB332" s="105"/>
      <c r="FC332" s="105"/>
      <c r="FD332" s="105"/>
      <c r="FE332" s="105"/>
      <c r="FF332" s="105"/>
      <c r="FG332" s="105"/>
      <c r="FH332" s="105"/>
      <c r="FI332" s="105"/>
      <c r="FJ332" s="105"/>
      <c r="FK332" s="105"/>
      <c r="FL332" s="105"/>
      <c r="FM332" s="105"/>
      <c r="FN332" s="105"/>
      <c r="FO332" s="105"/>
      <c r="FP332" s="105"/>
      <c r="FQ332" s="105"/>
      <c r="FR332" s="105"/>
      <c r="FS332" s="105"/>
      <c r="FT332" s="105"/>
      <c r="FU332" s="105"/>
      <c r="FV332" s="105"/>
      <c r="FW332" s="105"/>
      <c r="FX332" s="105"/>
      <c r="FY332" s="105"/>
      <c r="FZ332" s="105"/>
      <c r="GA332" s="105"/>
      <c r="GB332" s="105"/>
      <c r="GC332" s="105"/>
      <c r="GD332" s="105"/>
      <c r="GE332" s="105"/>
      <c r="GF332" s="105"/>
      <c r="GG332" s="105"/>
      <c r="GH332" s="105"/>
      <c r="GI332" s="105"/>
      <c r="GJ332" s="105"/>
      <c r="GK332" s="105"/>
      <c r="GL332" s="105"/>
      <c r="GM332" s="105"/>
      <c r="GN332" s="105"/>
      <c r="GO332" s="105"/>
      <c r="GP332" s="105"/>
      <c r="GQ332" s="105"/>
      <c r="GR332" s="105"/>
      <c r="GS332" s="105"/>
      <c r="GT332" s="105"/>
      <c r="GU332" s="105"/>
      <c r="GV332" s="105"/>
      <c r="GW332" s="105"/>
      <c r="GX332" s="105"/>
      <c r="GY332" s="105"/>
      <c r="GZ332" s="105"/>
      <c r="HA332" s="105"/>
      <c r="HB332" s="105"/>
      <c r="HC332" s="105"/>
      <c r="HD332" s="105"/>
      <c r="HE332" s="105"/>
      <c r="HF332" s="105"/>
      <c r="HG332" s="105"/>
      <c r="HH332" s="105"/>
      <c r="HI332" s="105"/>
      <c r="HJ332" s="105"/>
      <c r="HK332" s="105"/>
      <c r="HL332" s="105"/>
      <c r="HM332" s="105"/>
      <c r="HN332" s="105"/>
      <c r="HO332" s="105"/>
      <c r="HP332" s="105"/>
      <c r="HQ332" s="105"/>
      <c r="HR332" s="105"/>
      <c r="HS332" s="105"/>
      <c r="HT332" s="105"/>
      <c r="HU332" s="105"/>
      <c r="HV332" s="105"/>
      <c r="HW332" s="105"/>
      <c r="HX332" s="105"/>
      <c r="HY332" s="105"/>
      <c r="HZ332" s="105"/>
      <c r="IA332" s="105"/>
      <c r="IB332" s="105"/>
    </row>
    <row r="333" spans="1:236" s="116" customFormat="1" ht="26.55" customHeight="1" x14ac:dyDescent="0.25">
      <c r="A333" s="79">
        <v>327</v>
      </c>
      <c r="B333" s="113"/>
      <c r="C333" s="113"/>
      <c r="D333" s="114"/>
      <c r="E333" s="114"/>
      <c r="F333" s="115"/>
      <c r="G333" s="123" t="s">
        <v>77</v>
      </c>
      <c r="H333" s="123" t="s">
        <v>77</v>
      </c>
      <c r="I333" s="123" t="s">
        <v>77</v>
      </c>
      <c r="J333" s="123" t="s">
        <v>77</v>
      </c>
      <c r="K333" s="123" t="s">
        <v>9</v>
      </c>
      <c r="L333" s="116" t="s">
        <v>8</v>
      </c>
      <c r="M333" s="116" t="s">
        <v>8</v>
      </c>
      <c r="N333" s="116" t="s">
        <v>8</v>
      </c>
      <c r="O333" s="116" t="s">
        <v>8</v>
      </c>
      <c r="P333" s="131" t="s">
        <v>77</v>
      </c>
      <c r="Q333" s="124" t="s">
        <v>35</v>
      </c>
      <c r="R333" s="174">
        <v>0</v>
      </c>
      <c r="S333" s="175" t="s">
        <v>59</v>
      </c>
      <c r="T333" s="175" t="s">
        <v>271</v>
      </c>
      <c r="U333" s="176" t="str">
        <f t="shared" si="260"/>
        <v>&lt; 30 mn</v>
      </c>
      <c r="V333" s="177" t="s">
        <v>32</v>
      </c>
      <c r="W333" s="178" t="s">
        <v>112</v>
      </c>
      <c r="X333" s="179">
        <f t="shared" si="269"/>
        <v>0</v>
      </c>
      <c r="Y333" s="179">
        <f t="shared" si="270"/>
        <v>0</v>
      </c>
      <c r="Z333" s="179">
        <f t="shared" si="271"/>
        <v>0</v>
      </c>
      <c r="AA333" s="179">
        <f t="shared" si="272"/>
        <v>0</v>
      </c>
      <c r="AB333" s="179">
        <f t="shared" si="273"/>
        <v>0</v>
      </c>
      <c r="AC333" s="179">
        <f t="shared" si="274"/>
        <v>0</v>
      </c>
      <c r="AD333" s="179">
        <f t="shared" si="275"/>
        <v>0</v>
      </c>
      <c r="AE333" s="179">
        <f t="shared" si="276"/>
        <v>0</v>
      </c>
      <c r="AF333" s="179">
        <f t="shared" si="277"/>
        <v>0</v>
      </c>
      <c r="AG333" s="179">
        <f t="shared" si="278"/>
        <v>0</v>
      </c>
      <c r="AH333" s="179">
        <f t="shared" si="279"/>
        <v>0</v>
      </c>
      <c r="AI333" s="179">
        <f t="shared" si="280"/>
        <v>0</v>
      </c>
      <c r="AJ333" s="180">
        <f t="shared" si="299"/>
        <v>0</v>
      </c>
      <c r="AK333" s="180">
        <f t="shared" si="300"/>
        <v>0</v>
      </c>
      <c r="AL333" s="180" t="str">
        <f t="shared" si="301"/>
        <v>0</v>
      </c>
      <c r="AM333" s="180" t="str">
        <f t="shared" si="308"/>
        <v>0</v>
      </c>
      <c r="AN333" s="180" t="str">
        <f t="shared" si="309"/>
        <v>0</v>
      </c>
      <c r="AO333" s="181" t="str">
        <f t="shared" si="302"/>
        <v>NON</v>
      </c>
      <c r="AP333" s="181" t="str">
        <f t="shared" si="268"/>
        <v>NON</v>
      </c>
      <c r="AQ333" s="181" t="str">
        <f t="shared" si="310"/>
        <v>NON</v>
      </c>
      <c r="AR333" s="181" t="str">
        <f t="shared" si="281"/>
        <v>NON</v>
      </c>
      <c r="AS333" s="182">
        <f t="shared" si="282"/>
        <v>0</v>
      </c>
      <c r="AT333" s="182">
        <f t="shared" si="283"/>
        <v>0</v>
      </c>
      <c r="AU333" s="182">
        <f t="shared" si="284"/>
        <v>0</v>
      </c>
      <c r="AV333" s="182">
        <f t="shared" si="285"/>
        <v>0</v>
      </c>
      <c r="AW333" s="182">
        <f t="shared" si="286"/>
        <v>1</v>
      </c>
      <c r="AX333" s="182">
        <f t="shared" si="287"/>
        <v>1</v>
      </c>
      <c r="AY333" s="182">
        <f t="shared" si="288"/>
        <v>1</v>
      </c>
      <c r="AZ333" s="182">
        <f t="shared" si="289"/>
        <v>1</v>
      </c>
      <c r="BA333" s="182">
        <f t="shared" si="290"/>
        <v>1</v>
      </c>
      <c r="BB333" s="183">
        <f t="shared" si="303"/>
        <v>0</v>
      </c>
      <c r="BC333" s="184">
        <f t="shared" si="261"/>
        <v>11</v>
      </c>
      <c r="BD333" s="184">
        <f t="shared" si="262"/>
        <v>11</v>
      </c>
      <c r="BE333" s="185">
        <f t="shared" si="263"/>
        <v>1</v>
      </c>
      <c r="BF333" s="185">
        <f t="shared" si="291"/>
        <v>1</v>
      </c>
      <c r="BG333" s="186">
        <f t="shared" si="304"/>
        <v>1</v>
      </c>
      <c r="BH333" s="187">
        <f t="shared" si="264"/>
        <v>1</v>
      </c>
      <c r="BI333" s="187">
        <f t="shared" si="265"/>
        <v>1</v>
      </c>
      <c r="BJ333" s="187" t="str">
        <f t="shared" si="266"/>
        <v>Faible</v>
      </c>
      <c r="BK333" s="187">
        <f t="shared" si="267"/>
        <v>1</v>
      </c>
      <c r="BL333" s="187">
        <f t="shared" si="292"/>
        <v>1</v>
      </c>
      <c r="BM333" s="187">
        <f t="shared" si="293"/>
        <v>0.5</v>
      </c>
      <c r="BN333" s="187">
        <f t="shared" si="294"/>
        <v>1</v>
      </c>
      <c r="BO333" s="186">
        <f t="shared" si="305"/>
        <v>0.5</v>
      </c>
      <c r="BP333" s="188" t="str">
        <f t="shared" si="306"/>
        <v>RISQUE MINIME</v>
      </c>
      <c r="BQ333" s="182">
        <f t="shared" si="295"/>
        <v>0</v>
      </c>
      <c r="BR333" s="182">
        <f t="shared" si="296"/>
        <v>0</v>
      </c>
      <c r="BS333" s="182">
        <f t="shared" si="297"/>
        <v>0</v>
      </c>
      <c r="BT333" s="182">
        <f t="shared" si="298"/>
        <v>0</v>
      </c>
      <c r="BU333" s="182">
        <f t="shared" si="307"/>
        <v>0</v>
      </c>
      <c r="BV333" s="159" t="str">
        <f t="shared" si="311"/>
        <v>NON</v>
      </c>
      <c r="BW333" s="105"/>
      <c r="BX333" s="105"/>
      <c r="BY333" s="105"/>
      <c r="BZ333" s="105"/>
      <c r="CA333" s="105"/>
      <c r="CB333" s="105"/>
      <c r="CC333" s="105"/>
      <c r="CD333" s="105"/>
      <c r="CE333" s="105"/>
      <c r="CF333" s="105"/>
      <c r="CG333" s="105"/>
      <c r="CH333" s="105"/>
      <c r="CI333" s="105"/>
      <c r="CJ333" s="105"/>
      <c r="CK333" s="105"/>
      <c r="CL333" s="105"/>
      <c r="CM333" s="105"/>
      <c r="CN333" s="105"/>
      <c r="CO333" s="105"/>
      <c r="CP333" s="105"/>
      <c r="CQ333" s="105"/>
      <c r="CR333" s="105"/>
      <c r="CS333" s="105"/>
      <c r="CT333" s="105"/>
      <c r="CU333" s="105"/>
      <c r="CV333" s="105"/>
      <c r="CW333" s="105"/>
      <c r="CX333" s="105"/>
      <c r="CY333" s="105"/>
      <c r="CZ333" s="105"/>
      <c r="DA333" s="105"/>
      <c r="DB333" s="105"/>
      <c r="DC333" s="105"/>
      <c r="DD333" s="105"/>
      <c r="DE333" s="105"/>
      <c r="DF333" s="105"/>
      <c r="DG333" s="105"/>
      <c r="DH333" s="105"/>
      <c r="DI333" s="105"/>
      <c r="DJ333" s="105"/>
      <c r="DK333" s="105"/>
      <c r="DL333" s="105"/>
      <c r="DM333" s="105"/>
      <c r="DN333" s="105"/>
      <c r="DO333" s="105"/>
      <c r="DP333" s="105"/>
      <c r="DQ333" s="105"/>
      <c r="DR333" s="105"/>
      <c r="DS333" s="105"/>
      <c r="DT333" s="105"/>
      <c r="DU333" s="105"/>
      <c r="DV333" s="105"/>
      <c r="DW333" s="105"/>
      <c r="DX333" s="105"/>
      <c r="DY333" s="105"/>
      <c r="DZ333" s="105"/>
      <c r="EA333" s="105"/>
      <c r="EB333" s="105"/>
      <c r="EC333" s="105"/>
      <c r="ED333" s="105"/>
      <c r="EE333" s="105"/>
      <c r="EF333" s="105"/>
      <c r="EG333" s="105"/>
      <c r="EH333" s="105"/>
      <c r="EI333" s="105"/>
      <c r="EJ333" s="105"/>
      <c r="EK333" s="105"/>
      <c r="EL333" s="105"/>
      <c r="EM333" s="105"/>
      <c r="EN333" s="105"/>
      <c r="EO333" s="105"/>
      <c r="EP333" s="105"/>
      <c r="EQ333" s="105"/>
      <c r="ER333" s="105"/>
      <c r="ES333" s="105"/>
      <c r="ET333" s="105"/>
      <c r="EU333" s="105"/>
      <c r="EV333" s="105"/>
      <c r="EW333" s="105"/>
      <c r="EX333" s="105"/>
      <c r="EY333" s="105"/>
      <c r="EZ333" s="105"/>
      <c r="FA333" s="105"/>
      <c r="FB333" s="105"/>
      <c r="FC333" s="105"/>
      <c r="FD333" s="105"/>
      <c r="FE333" s="105"/>
      <c r="FF333" s="105"/>
      <c r="FG333" s="105"/>
      <c r="FH333" s="105"/>
      <c r="FI333" s="105"/>
      <c r="FJ333" s="105"/>
      <c r="FK333" s="105"/>
      <c r="FL333" s="105"/>
      <c r="FM333" s="105"/>
      <c r="FN333" s="105"/>
      <c r="FO333" s="105"/>
      <c r="FP333" s="105"/>
      <c r="FQ333" s="105"/>
      <c r="FR333" s="105"/>
      <c r="FS333" s="105"/>
      <c r="FT333" s="105"/>
      <c r="FU333" s="105"/>
      <c r="FV333" s="105"/>
      <c r="FW333" s="105"/>
      <c r="FX333" s="105"/>
      <c r="FY333" s="105"/>
      <c r="FZ333" s="105"/>
      <c r="GA333" s="105"/>
      <c r="GB333" s="105"/>
      <c r="GC333" s="105"/>
      <c r="GD333" s="105"/>
      <c r="GE333" s="105"/>
      <c r="GF333" s="105"/>
      <c r="GG333" s="105"/>
      <c r="GH333" s="105"/>
      <c r="GI333" s="105"/>
      <c r="GJ333" s="105"/>
      <c r="GK333" s="105"/>
      <c r="GL333" s="105"/>
      <c r="GM333" s="105"/>
      <c r="GN333" s="105"/>
      <c r="GO333" s="105"/>
      <c r="GP333" s="105"/>
      <c r="GQ333" s="105"/>
      <c r="GR333" s="105"/>
      <c r="GS333" s="105"/>
      <c r="GT333" s="105"/>
      <c r="GU333" s="105"/>
      <c r="GV333" s="105"/>
      <c r="GW333" s="105"/>
      <c r="GX333" s="105"/>
      <c r="GY333" s="105"/>
      <c r="GZ333" s="105"/>
      <c r="HA333" s="105"/>
      <c r="HB333" s="105"/>
      <c r="HC333" s="105"/>
      <c r="HD333" s="105"/>
      <c r="HE333" s="105"/>
      <c r="HF333" s="105"/>
      <c r="HG333" s="105"/>
      <c r="HH333" s="105"/>
      <c r="HI333" s="105"/>
      <c r="HJ333" s="105"/>
      <c r="HK333" s="105"/>
      <c r="HL333" s="105"/>
      <c r="HM333" s="105"/>
      <c r="HN333" s="105"/>
      <c r="HO333" s="105"/>
      <c r="HP333" s="105"/>
      <c r="HQ333" s="105"/>
      <c r="HR333" s="105"/>
      <c r="HS333" s="105"/>
      <c r="HT333" s="105"/>
      <c r="HU333" s="105"/>
      <c r="HV333" s="105"/>
      <c r="HW333" s="105"/>
      <c r="HX333" s="105"/>
      <c r="HY333" s="105"/>
      <c r="HZ333" s="105"/>
      <c r="IA333" s="105"/>
      <c r="IB333" s="105"/>
    </row>
    <row r="334" spans="1:236" s="116" customFormat="1" ht="26.55" customHeight="1" x14ac:dyDescent="0.25">
      <c r="A334" s="79">
        <v>328</v>
      </c>
      <c r="B334" s="113"/>
      <c r="C334" s="113"/>
      <c r="D334" s="114"/>
      <c r="E334" s="114"/>
      <c r="F334" s="115"/>
      <c r="G334" s="123" t="s">
        <v>77</v>
      </c>
      <c r="H334" s="123" t="s">
        <v>77</v>
      </c>
      <c r="I334" s="123" t="s">
        <v>77</v>
      </c>
      <c r="J334" s="123" t="s">
        <v>77</v>
      </c>
      <c r="K334" s="123" t="s">
        <v>9</v>
      </c>
      <c r="L334" s="116" t="s">
        <v>8</v>
      </c>
      <c r="M334" s="116" t="s">
        <v>8</v>
      </c>
      <c r="N334" s="116" t="s">
        <v>8</v>
      </c>
      <c r="O334" s="116" t="s">
        <v>8</v>
      </c>
      <c r="P334" s="131" t="s">
        <v>77</v>
      </c>
      <c r="Q334" s="124" t="s">
        <v>35</v>
      </c>
      <c r="R334" s="174">
        <v>0</v>
      </c>
      <c r="S334" s="175" t="s">
        <v>59</v>
      </c>
      <c r="T334" s="175" t="s">
        <v>271</v>
      </c>
      <c r="U334" s="176" t="str">
        <f t="shared" si="260"/>
        <v>&lt; 30 mn</v>
      </c>
      <c r="V334" s="177" t="s">
        <v>32</v>
      </c>
      <c r="W334" s="178" t="s">
        <v>112</v>
      </c>
      <c r="X334" s="179">
        <f t="shared" si="269"/>
        <v>0</v>
      </c>
      <c r="Y334" s="179">
        <f t="shared" si="270"/>
        <v>0</v>
      </c>
      <c r="Z334" s="179">
        <f t="shared" si="271"/>
        <v>0</v>
      </c>
      <c r="AA334" s="179">
        <f t="shared" si="272"/>
        <v>0</v>
      </c>
      <c r="AB334" s="179">
        <f t="shared" si="273"/>
        <v>0</v>
      </c>
      <c r="AC334" s="179">
        <f t="shared" si="274"/>
        <v>0</v>
      </c>
      <c r="AD334" s="179">
        <f t="shared" si="275"/>
        <v>0</v>
      </c>
      <c r="AE334" s="179">
        <f t="shared" si="276"/>
        <v>0</v>
      </c>
      <c r="AF334" s="179">
        <f t="shared" si="277"/>
        <v>0</v>
      </c>
      <c r="AG334" s="179">
        <f t="shared" si="278"/>
        <v>0</v>
      </c>
      <c r="AH334" s="179">
        <f t="shared" si="279"/>
        <v>0</v>
      </c>
      <c r="AI334" s="179">
        <f t="shared" si="280"/>
        <v>0</v>
      </c>
      <c r="AJ334" s="180">
        <f t="shared" si="299"/>
        <v>0</v>
      </c>
      <c r="AK334" s="180">
        <f t="shared" si="300"/>
        <v>0</v>
      </c>
      <c r="AL334" s="180" t="str">
        <f t="shared" si="301"/>
        <v>0</v>
      </c>
      <c r="AM334" s="180" t="str">
        <f t="shared" si="308"/>
        <v>0</v>
      </c>
      <c r="AN334" s="180" t="str">
        <f t="shared" si="309"/>
        <v>0</v>
      </c>
      <c r="AO334" s="181" t="str">
        <f t="shared" si="302"/>
        <v>NON</v>
      </c>
      <c r="AP334" s="181" t="str">
        <f t="shared" si="268"/>
        <v>NON</v>
      </c>
      <c r="AQ334" s="181" t="str">
        <f t="shared" si="310"/>
        <v>NON</v>
      </c>
      <c r="AR334" s="181" t="str">
        <f t="shared" si="281"/>
        <v>NON</v>
      </c>
      <c r="AS334" s="182">
        <f t="shared" si="282"/>
        <v>0</v>
      </c>
      <c r="AT334" s="182">
        <f t="shared" si="283"/>
        <v>0</v>
      </c>
      <c r="AU334" s="182">
        <f t="shared" si="284"/>
        <v>0</v>
      </c>
      <c r="AV334" s="182">
        <f t="shared" si="285"/>
        <v>0</v>
      </c>
      <c r="AW334" s="182">
        <f t="shared" si="286"/>
        <v>1</v>
      </c>
      <c r="AX334" s="182">
        <f t="shared" si="287"/>
        <v>1</v>
      </c>
      <c r="AY334" s="182">
        <f t="shared" si="288"/>
        <v>1</v>
      </c>
      <c r="AZ334" s="182">
        <f t="shared" si="289"/>
        <v>1</v>
      </c>
      <c r="BA334" s="182">
        <f t="shared" si="290"/>
        <v>1</v>
      </c>
      <c r="BB334" s="183">
        <f t="shared" si="303"/>
        <v>0</v>
      </c>
      <c r="BC334" s="184">
        <f t="shared" si="261"/>
        <v>11</v>
      </c>
      <c r="BD334" s="184">
        <f t="shared" si="262"/>
        <v>11</v>
      </c>
      <c r="BE334" s="185">
        <f t="shared" si="263"/>
        <v>1</v>
      </c>
      <c r="BF334" s="185">
        <f t="shared" si="291"/>
        <v>1</v>
      </c>
      <c r="BG334" s="186">
        <f t="shared" si="304"/>
        <v>1</v>
      </c>
      <c r="BH334" s="187">
        <f t="shared" si="264"/>
        <v>1</v>
      </c>
      <c r="BI334" s="187">
        <f t="shared" si="265"/>
        <v>1</v>
      </c>
      <c r="BJ334" s="187" t="str">
        <f t="shared" si="266"/>
        <v>Faible</v>
      </c>
      <c r="BK334" s="187">
        <f t="shared" si="267"/>
        <v>1</v>
      </c>
      <c r="BL334" s="187">
        <f t="shared" si="292"/>
        <v>1</v>
      </c>
      <c r="BM334" s="187">
        <f t="shared" si="293"/>
        <v>0.5</v>
      </c>
      <c r="BN334" s="187">
        <f t="shared" si="294"/>
        <v>1</v>
      </c>
      <c r="BO334" s="186">
        <f t="shared" si="305"/>
        <v>0.5</v>
      </c>
      <c r="BP334" s="188" t="str">
        <f t="shared" si="306"/>
        <v>RISQUE MINIME</v>
      </c>
      <c r="BQ334" s="182">
        <f t="shared" si="295"/>
        <v>0</v>
      </c>
      <c r="BR334" s="182">
        <f t="shared" si="296"/>
        <v>0</v>
      </c>
      <c r="BS334" s="182">
        <f t="shared" si="297"/>
        <v>0</v>
      </c>
      <c r="BT334" s="182">
        <f t="shared" si="298"/>
        <v>0</v>
      </c>
      <c r="BU334" s="182">
        <f t="shared" si="307"/>
        <v>0</v>
      </c>
      <c r="BV334" s="159" t="str">
        <f t="shared" si="311"/>
        <v>NON</v>
      </c>
      <c r="BW334" s="105"/>
      <c r="BX334" s="105"/>
      <c r="BY334" s="105"/>
      <c r="BZ334" s="105"/>
      <c r="CA334" s="105"/>
      <c r="CB334" s="105"/>
      <c r="CC334" s="105"/>
      <c r="CD334" s="105"/>
      <c r="CE334" s="105"/>
      <c r="CF334" s="105"/>
      <c r="CG334" s="105"/>
      <c r="CH334" s="105"/>
      <c r="CI334" s="105"/>
      <c r="CJ334" s="105"/>
      <c r="CK334" s="105"/>
      <c r="CL334" s="105"/>
      <c r="CM334" s="105"/>
      <c r="CN334" s="105"/>
      <c r="CO334" s="105"/>
      <c r="CP334" s="105"/>
      <c r="CQ334" s="105"/>
      <c r="CR334" s="105"/>
      <c r="CS334" s="105"/>
      <c r="CT334" s="105"/>
      <c r="CU334" s="105"/>
      <c r="CV334" s="105"/>
      <c r="CW334" s="105"/>
      <c r="CX334" s="105"/>
      <c r="CY334" s="105"/>
      <c r="CZ334" s="105"/>
      <c r="DA334" s="105"/>
      <c r="DB334" s="105"/>
      <c r="DC334" s="105"/>
      <c r="DD334" s="105"/>
      <c r="DE334" s="105"/>
      <c r="DF334" s="105"/>
      <c r="DG334" s="105"/>
      <c r="DH334" s="105"/>
      <c r="DI334" s="105"/>
      <c r="DJ334" s="105"/>
      <c r="DK334" s="105"/>
      <c r="DL334" s="105"/>
      <c r="DM334" s="105"/>
      <c r="DN334" s="105"/>
      <c r="DO334" s="105"/>
      <c r="DP334" s="105"/>
      <c r="DQ334" s="105"/>
      <c r="DR334" s="105"/>
      <c r="DS334" s="105"/>
      <c r="DT334" s="105"/>
      <c r="DU334" s="105"/>
      <c r="DV334" s="105"/>
      <c r="DW334" s="105"/>
      <c r="DX334" s="105"/>
      <c r="DY334" s="105"/>
      <c r="DZ334" s="105"/>
      <c r="EA334" s="105"/>
      <c r="EB334" s="105"/>
      <c r="EC334" s="105"/>
      <c r="ED334" s="105"/>
      <c r="EE334" s="105"/>
      <c r="EF334" s="105"/>
      <c r="EG334" s="105"/>
      <c r="EH334" s="105"/>
      <c r="EI334" s="105"/>
      <c r="EJ334" s="105"/>
      <c r="EK334" s="105"/>
      <c r="EL334" s="105"/>
      <c r="EM334" s="105"/>
      <c r="EN334" s="105"/>
      <c r="EO334" s="105"/>
      <c r="EP334" s="105"/>
      <c r="EQ334" s="105"/>
      <c r="ER334" s="105"/>
      <c r="ES334" s="105"/>
      <c r="ET334" s="105"/>
      <c r="EU334" s="105"/>
      <c r="EV334" s="105"/>
      <c r="EW334" s="105"/>
      <c r="EX334" s="105"/>
      <c r="EY334" s="105"/>
      <c r="EZ334" s="105"/>
      <c r="FA334" s="105"/>
      <c r="FB334" s="105"/>
      <c r="FC334" s="105"/>
      <c r="FD334" s="105"/>
      <c r="FE334" s="105"/>
      <c r="FF334" s="105"/>
      <c r="FG334" s="105"/>
      <c r="FH334" s="105"/>
      <c r="FI334" s="105"/>
      <c r="FJ334" s="105"/>
      <c r="FK334" s="105"/>
      <c r="FL334" s="105"/>
      <c r="FM334" s="105"/>
      <c r="FN334" s="105"/>
      <c r="FO334" s="105"/>
      <c r="FP334" s="105"/>
      <c r="FQ334" s="105"/>
      <c r="FR334" s="105"/>
      <c r="FS334" s="105"/>
      <c r="FT334" s="105"/>
      <c r="FU334" s="105"/>
      <c r="FV334" s="105"/>
      <c r="FW334" s="105"/>
      <c r="FX334" s="105"/>
      <c r="FY334" s="105"/>
      <c r="FZ334" s="105"/>
      <c r="GA334" s="105"/>
      <c r="GB334" s="105"/>
      <c r="GC334" s="105"/>
      <c r="GD334" s="105"/>
      <c r="GE334" s="105"/>
      <c r="GF334" s="105"/>
      <c r="GG334" s="105"/>
      <c r="GH334" s="105"/>
      <c r="GI334" s="105"/>
      <c r="GJ334" s="105"/>
      <c r="GK334" s="105"/>
      <c r="GL334" s="105"/>
      <c r="GM334" s="105"/>
      <c r="GN334" s="105"/>
      <c r="GO334" s="105"/>
      <c r="GP334" s="105"/>
      <c r="GQ334" s="105"/>
      <c r="GR334" s="105"/>
      <c r="GS334" s="105"/>
      <c r="GT334" s="105"/>
      <c r="GU334" s="105"/>
      <c r="GV334" s="105"/>
      <c r="GW334" s="105"/>
      <c r="GX334" s="105"/>
      <c r="GY334" s="105"/>
      <c r="GZ334" s="105"/>
      <c r="HA334" s="105"/>
      <c r="HB334" s="105"/>
      <c r="HC334" s="105"/>
      <c r="HD334" s="105"/>
      <c r="HE334" s="105"/>
      <c r="HF334" s="105"/>
      <c r="HG334" s="105"/>
      <c r="HH334" s="105"/>
      <c r="HI334" s="105"/>
      <c r="HJ334" s="105"/>
      <c r="HK334" s="105"/>
      <c r="HL334" s="105"/>
      <c r="HM334" s="105"/>
      <c r="HN334" s="105"/>
      <c r="HO334" s="105"/>
      <c r="HP334" s="105"/>
      <c r="HQ334" s="105"/>
      <c r="HR334" s="105"/>
      <c r="HS334" s="105"/>
      <c r="HT334" s="105"/>
      <c r="HU334" s="105"/>
      <c r="HV334" s="105"/>
      <c r="HW334" s="105"/>
      <c r="HX334" s="105"/>
      <c r="HY334" s="105"/>
      <c r="HZ334" s="105"/>
      <c r="IA334" s="105"/>
      <c r="IB334" s="105"/>
    </row>
    <row r="335" spans="1:236" s="116" customFormat="1" ht="26.55" customHeight="1" x14ac:dyDescent="0.25">
      <c r="A335" s="79">
        <v>329</v>
      </c>
      <c r="B335" s="113"/>
      <c r="C335" s="113"/>
      <c r="D335" s="114"/>
      <c r="E335" s="114"/>
      <c r="F335" s="115"/>
      <c r="G335" s="123" t="s">
        <v>77</v>
      </c>
      <c r="H335" s="123" t="s">
        <v>77</v>
      </c>
      <c r="I335" s="123" t="s">
        <v>77</v>
      </c>
      <c r="J335" s="123" t="s">
        <v>77</v>
      </c>
      <c r="K335" s="123" t="s">
        <v>9</v>
      </c>
      <c r="L335" s="116" t="s">
        <v>8</v>
      </c>
      <c r="M335" s="116" t="s">
        <v>8</v>
      </c>
      <c r="N335" s="116" t="s">
        <v>8</v>
      </c>
      <c r="O335" s="116" t="s">
        <v>8</v>
      </c>
      <c r="P335" s="131" t="s">
        <v>77</v>
      </c>
      <c r="Q335" s="124" t="s">
        <v>35</v>
      </c>
      <c r="R335" s="174">
        <v>0</v>
      </c>
      <c r="S335" s="175" t="s">
        <v>59</v>
      </c>
      <c r="T335" s="175" t="s">
        <v>271</v>
      </c>
      <c r="U335" s="176" t="str">
        <f t="shared" si="260"/>
        <v>&lt; 30 mn</v>
      </c>
      <c r="V335" s="177" t="s">
        <v>32</v>
      </c>
      <c r="W335" s="178" t="s">
        <v>112</v>
      </c>
      <c r="X335" s="179">
        <f t="shared" si="269"/>
        <v>0</v>
      </c>
      <c r="Y335" s="179">
        <f t="shared" si="270"/>
        <v>0</v>
      </c>
      <c r="Z335" s="179">
        <f t="shared" si="271"/>
        <v>0</v>
      </c>
      <c r="AA335" s="179">
        <f t="shared" si="272"/>
        <v>0</v>
      </c>
      <c r="AB335" s="179">
        <f t="shared" si="273"/>
        <v>0</v>
      </c>
      <c r="AC335" s="179">
        <f t="shared" si="274"/>
        <v>0</v>
      </c>
      <c r="AD335" s="179">
        <f t="shared" si="275"/>
        <v>0</v>
      </c>
      <c r="AE335" s="179">
        <f t="shared" si="276"/>
        <v>0</v>
      </c>
      <c r="AF335" s="179">
        <f t="shared" si="277"/>
        <v>0</v>
      </c>
      <c r="AG335" s="179">
        <f t="shared" si="278"/>
        <v>0</v>
      </c>
      <c r="AH335" s="179">
        <f t="shared" si="279"/>
        <v>0</v>
      </c>
      <c r="AI335" s="179">
        <f t="shared" si="280"/>
        <v>0</v>
      </c>
      <c r="AJ335" s="180">
        <f t="shared" si="299"/>
        <v>0</v>
      </c>
      <c r="AK335" s="180">
        <f t="shared" si="300"/>
        <v>0</v>
      </c>
      <c r="AL335" s="180" t="str">
        <f t="shared" si="301"/>
        <v>0</v>
      </c>
      <c r="AM335" s="180" t="str">
        <f t="shared" si="308"/>
        <v>0</v>
      </c>
      <c r="AN335" s="180" t="str">
        <f t="shared" si="309"/>
        <v>0</v>
      </c>
      <c r="AO335" s="181" t="str">
        <f t="shared" si="302"/>
        <v>NON</v>
      </c>
      <c r="AP335" s="181" t="str">
        <f t="shared" si="268"/>
        <v>NON</v>
      </c>
      <c r="AQ335" s="181" t="str">
        <f t="shared" si="310"/>
        <v>NON</v>
      </c>
      <c r="AR335" s="181" t="str">
        <f t="shared" si="281"/>
        <v>NON</v>
      </c>
      <c r="AS335" s="182">
        <f t="shared" si="282"/>
        <v>0</v>
      </c>
      <c r="AT335" s="182">
        <f t="shared" si="283"/>
        <v>0</v>
      </c>
      <c r="AU335" s="182">
        <f t="shared" si="284"/>
        <v>0</v>
      </c>
      <c r="AV335" s="182">
        <f t="shared" si="285"/>
        <v>0</v>
      </c>
      <c r="AW335" s="182">
        <f t="shared" si="286"/>
        <v>1</v>
      </c>
      <c r="AX335" s="182">
        <f t="shared" si="287"/>
        <v>1</v>
      </c>
      <c r="AY335" s="182">
        <f t="shared" si="288"/>
        <v>1</v>
      </c>
      <c r="AZ335" s="182">
        <f t="shared" si="289"/>
        <v>1</v>
      </c>
      <c r="BA335" s="182">
        <f t="shared" si="290"/>
        <v>1</v>
      </c>
      <c r="BB335" s="183">
        <f t="shared" si="303"/>
        <v>0</v>
      </c>
      <c r="BC335" s="184">
        <f t="shared" si="261"/>
        <v>11</v>
      </c>
      <c r="BD335" s="184">
        <f t="shared" si="262"/>
        <v>11</v>
      </c>
      <c r="BE335" s="185">
        <f t="shared" si="263"/>
        <v>1</v>
      </c>
      <c r="BF335" s="185">
        <f t="shared" si="291"/>
        <v>1</v>
      </c>
      <c r="BG335" s="186">
        <f t="shared" si="304"/>
        <v>1</v>
      </c>
      <c r="BH335" s="187">
        <f t="shared" si="264"/>
        <v>1</v>
      </c>
      <c r="BI335" s="187">
        <f t="shared" si="265"/>
        <v>1</v>
      </c>
      <c r="BJ335" s="187" t="str">
        <f t="shared" si="266"/>
        <v>Faible</v>
      </c>
      <c r="BK335" s="187">
        <f t="shared" si="267"/>
        <v>1</v>
      </c>
      <c r="BL335" s="187">
        <f t="shared" si="292"/>
        <v>1</v>
      </c>
      <c r="BM335" s="187">
        <f t="shared" si="293"/>
        <v>0.5</v>
      </c>
      <c r="BN335" s="187">
        <f t="shared" si="294"/>
        <v>1</v>
      </c>
      <c r="BO335" s="186">
        <f t="shared" si="305"/>
        <v>0.5</v>
      </c>
      <c r="BP335" s="188" t="str">
        <f t="shared" si="306"/>
        <v>RISQUE MINIME</v>
      </c>
      <c r="BQ335" s="182">
        <f t="shared" si="295"/>
        <v>0</v>
      </c>
      <c r="BR335" s="182">
        <f t="shared" si="296"/>
        <v>0</v>
      </c>
      <c r="BS335" s="182">
        <f t="shared" si="297"/>
        <v>0</v>
      </c>
      <c r="BT335" s="182">
        <f t="shared" si="298"/>
        <v>0</v>
      </c>
      <c r="BU335" s="182">
        <f t="shared" si="307"/>
        <v>0</v>
      </c>
      <c r="BV335" s="159" t="str">
        <f t="shared" si="311"/>
        <v>NON</v>
      </c>
      <c r="BW335" s="105"/>
      <c r="BX335" s="105"/>
      <c r="BY335" s="105"/>
      <c r="BZ335" s="105"/>
      <c r="CA335" s="105"/>
      <c r="CB335" s="105"/>
      <c r="CC335" s="105"/>
      <c r="CD335" s="105"/>
      <c r="CE335" s="105"/>
      <c r="CF335" s="105"/>
      <c r="CG335" s="105"/>
      <c r="CH335" s="105"/>
      <c r="CI335" s="105"/>
      <c r="CJ335" s="105"/>
      <c r="CK335" s="105"/>
      <c r="CL335" s="105"/>
      <c r="CM335" s="105"/>
      <c r="CN335" s="105"/>
      <c r="CO335" s="105"/>
      <c r="CP335" s="105"/>
      <c r="CQ335" s="105"/>
      <c r="CR335" s="105"/>
      <c r="CS335" s="105"/>
      <c r="CT335" s="105"/>
      <c r="CU335" s="105"/>
      <c r="CV335" s="105"/>
      <c r="CW335" s="105"/>
      <c r="CX335" s="105"/>
      <c r="CY335" s="105"/>
      <c r="CZ335" s="105"/>
      <c r="DA335" s="105"/>
      <c r="DB335" s="105"/>
      <c r="DC335" s="105"/>
      <c r="DD335" s="105"/>
      <c r="DE335" s="105"/>
      <c r="DF335" s="105"/>
      <c r="DG335" s="105"/>
      <c r="DH335" s="105"/>
      <c r="DI335" s="105"/>
      <c r="DJ335" s="105"/>
      <c r="DK335" s="105"/>
      <c r="DL335" s="105"/>
      <c r="DM335" s="105"/>
      <c r="DN335" s="105"/>
      <c r="DO335" s="105"/>
      <c r="DP335" s="105"/>
      <c r="DQ335" s="105"/>
      <c r="DR335" s="105"/>
      <c r="DS335" s="105"/>
      <c r="DT335" s="105"/>
      <c r="DU335" s="105"/>
      <c r="DV335" s="105"/>
      <c r="DW335" s="105"/>
      <c r="DX335" s="105"/>
      <c r="DY335" s="105"/>
      <c r="DZ335" s="105"/>
      <c r="EA335" s="105"/>
      <c r="EB335" s="105"/>
      <c r="EC335" s="105"/>
      <c r="ED335" s="105"/>
      <c r="EE335" s="105"/>
      <c r="EF335" s="105"/>
      <c r="EG335" s="105"/>
      <c r="EH335" s="105"/>
      <c r="EI335" s="105"/>
      <c r="EJ335" s="105"/>
      <c r="EK335" s="105"/>
      <c r="EL335" s="105"/>
      <c r="EM335" s="105"/>
      <c r="EN335" s="105"/>
      <c r="EO335" s="105"/>
      <c r="EP335" s="105"/>
      <c r="EQ335" s="105"/>
      <c r="ER335" s="105"/>
      <c r="ES335" s="105"/>
      <c r="ET335" s="105"/>
      <c r="EU335" s="105"/>
      <c r="EV335" s="105"/>
      <c r="EW335" s="105"/>
      <c r="EX335" s="105"/>
      <c r="EY335" s="105"/>
      <c r="EZ335" s="105"/>
      <c r="FA335" s="105"/>
      <c r="FB335" s="105"/>
      <c r="FC335" s="105"/>
      <c r="FD335" s="105"/>
      <c r="FE335" s="105"/>
      <c r="FF335" s="105"/>
      <c r="FG335" s="105"/>
      <c r="FH335" s="105"/>
      <c r="FI335" s="105"/>
      <c r="FJ335" s="105"/>
      <c r="FK335" s="105"/>
      <c r="FL335" s="105"/>
      <c r="FM335" s="105"/>
      <c r="FN335" s="105"/>
      <c r="FO335" s="105"/>
      <c r="FP335" s="105"/>
      <c r="FQ335" s="105"/>
      <c r="FR335" s="105"/>
      <c r="FS335" s="105"/>
      <c r="FT335" s="105"/>
      <c r="FU335" s="105"/>
      <c r="FV335" s="105"/>
      <c r="FW335" s="105"/>
      <c r="FX335" s="105"/>
      <c r="FY335" s="105"/>
      <c r="FZ335" s="105"/>
      <c r="GA335" s="105"/>
      <c r="GB335" s="105"/>
      <c r="GC335" s="105"/>
      <c r="GD335" s="105"/>
      <c r="GE335" s="105"/>
      <c r="GF335" s="105"/>
      <c r="GG335" s="105"/>
      <c r="GH335" s="105"/>
      <c r="GI335" s="105"/>
      <c r="GJ335" s="105"/>
      <c r="GK335" s="105"/>
      <c r="GL335" s="105"/>
      <c r="GM335" s="105"/>
      <c r="GN335" s="105"/>
      <c r="GO335" s="105"/>
      <c r="GP335" s="105"/>
      <c r="GQ335" s="105"/>
      <c r="GR335" s="105"/>
      <c r="GS335" s="105"/>
      <c r="GT335" s="105"/>
      <c r="GU335" s="105"/>
      <c r="GV335" s="105"/>
      <c r="GW335" s="105"/>
      <c r="GX335" s="105"/>
      <c r="GY335" s="105"/>
      <c r="GZ335" s="105"/>
      <c r="HA335" s="105"/>
      <c r="HB335" s="105"/>
      <c r="HC335" s="105"/>
      <c r="HD335" s="105"/>
      <c r="HE335" s="105"/>
      <c r="HF335" s="105"/>
      <c r="HG335" s="105"/>
      <c r="HH335" s="105"/>
      <c r="HI335" s="105"/>
      <c r="HJ335" s="105"/>
      <c r="HK335" s="105"/>
      <c r="HL335" s="105"/>
      <c r="HM335" s="105"/>
      <c r="HN335" s="105"/>
      <c r="HO335" s="105"/>
      <c r="HP335" s="105"/>
      <c r="HQ335" s="105"/>
      <c r="HR335" s="105"/>
      <c r="HS335" s="105"/>
      <c r="HT335" s="105"/>
      <c r="HU335" s="105"/>
      <c r="HV335" s="105"/>
      <c r="HW335" s="105"/>
      <c r="HX335" s="105"/>
      <c r="HY335" s="105"/>
      <c r="HZ335" s="105"/>
      <c r="IA335" s="105"/>
      <c r="IB335" s="105"/>
    </row>
    <row r="336" spans="1:236" s="116" customFormat="1" ht="26.55" customHeight="1" x14ac:dyDescent="0.25">
      <c r="A336" s="79">
        <v>330</v>
      </c>
      <c r="B336" s="113"/>
      <c r="C336" s="113"/>
      <c r="D336" s="114"/>
      <c r="E336" s="114"/>
      <c r="F336" s="115"/>
      <c r="G336" s="123" t="s">
        <v>77</v>
      </c>
      <c r="H336" s="123" t="s">
        <v>77</v>
      </c>
      <c r="I336" s="123" t="s">
        <v>77</v>
      </c>
      <c r="J336" s="123" t="s">
        <v>77</v>
      </c>
      <c r="K336" s="123" t="s">
        <v>9</v>
      </c>
      <c r="L336" s="116" t="s">
        <v>8</v>
      </c>
      <c r="M336" s="116" t="s">
        <v>8</v>
      </c>
      <c r="N336" s="116" t="s">
        <v>8</v>
      </c>
      <c r="O336" s="116" t="s">
        <v>8</v>
      </c>
      <c r="P336" s="131" t="s">
        <v>77</v>
      </c>
      <c r="Q336" s="124" t="s">
        <v>35</v>
      </c>
      <c r="R336" s="174">
        <v>0</v>
      </c>
      <c r="S336" s="175" t="s">
        <v>59</v>
      </c>
      <c r="T336" s="175" t="s">
        <v>271</v>
      </c>
      <c r="U336" s="176" t="str">
        <f t="shared" si="260"/>
        <v>&lt; 30 mn</v>
      </c>
      <c r="V336" s="177" t="s">
        <v>32</v>
      </c>
      <c r="W336" s="178" t="s">
        <v>112</v>
      </c>
      <c r="X336" s="179">
        <f t="shared" si="269"/>
        <v>0</v>
      </c>
      <c r="Y336" s="179">
        <f t="shared" si="270"/>
        <v>0</v>
      </c>
      <c r="Z336" s="179">
        <f t="shared" si="271"/>
        <v>0</v>
      </c>
      <c r="AA336" s="179">
        <f t="shared" si="272"/>
        <v>0</v>
      </c>
      <c r="AB336" s="179">
        <f t="shared" si="273"/>
        <v>0</v>
      </c>
      <c r="AC336" s="179">
        <f t="shared" si="274"/>
        <v>0</v>
      </c>
      <c r="AD336" s="179">
        <f t="shared" si="275"/>
        <v>0</v>
      </c>
      <c r="AE336" s="179">
        <f t="shared" si="276"/>
        <v>0</v>
      </c>
      <c r="AF336" s="179">
        <f t="shared" si="277"/>
        <v>0</v>
      </c>
      <c r="AG336" s="179">
        <f t="shared" si="278"/>
        <v>0</v>
      </c>
      <c r="AH336" s="179">
        <f t="shared" si="279"/>
        <v>0</v>
      </c>
      <c r="AI336" s="179">
        <f t="shared" si="280"/>
        <v>0</v>
      </c>
      <c r="AJ336" s="180">
        <f t="shared" si="299"/>
        <v>0</v>
      </c>
      <c r="AK336" s="180">
        <f t="shared" si="300"/>
        <v>0</v>
      </c>
      <c r="AL336" s="180" t="str">
        <f t="shared" si="301"/>
        <v>0</v>
      </c>
      <c r="AM336" s="180" t="str">
        <f t="shared" si="308"/>
        <v>0</v>
      </c>
      <c r="AN336" s="180" t="str">
        <f t="shared" si="309"/>
        <v>0</v>
      </c>
      <c r="AO336" s="181" t="str">
        <f t="shared" si="302"/>
        <v>NON</v>
      </c>
      <c r="AP336" s="181" t="str">
        <f t="shared" si="268"/>
        <v>NON</v>
      </c>
      <c r="AQ336" s="181" t="str">
        <f t="shared" si="310"/>
        <v>NON</v>
      </c>
      <c r="AR336" s="181" t="str">
        <f t="shared" si="281"/>
        <v>NON</v>
      </c>
      <c r="AS336" s="182">
        <f t="shared" si="282"/>
        <v>0</v>
      </c>
      <c r="AT336" s="182">
        <f t="shared" si="283"/>
        <v>0</v>
      </c>
      <c r="AU336" s="182">
        <f t="shared" si="284"/>
        <v>0</v>
      </c>
      <c r="AV336" s="182">
        <f t="shared" si="285"/>
        <v>0</v>
      </c>
      <c r="AW336" s="182">
        <f t="shared" si="286"/>
        <v>1</v>
      </c>
      <c r="AX336" s="182">
        <f t="shared" si="287"/>
        <v>1</v>
      </c>
      <c r="AY336" s="182">
        <f t="shared" si="288"/>
        <v>1</v>
      </c>
      <c r="AZ336" s="182">
        <f t="shared" si="289"/>
        <v>1</v>
      </c>
      <c r="BA336" s="182">
        <f t="shared" si="290"/>
        <v>1</v>
      </c>
      <c r="BB336" s="183">
        <f t="shared" si="303"/>
        <v>0</v>
      </c>
      <c r="BC336" s="184">
        <f t="shared" si="261"/>
        <v>11</v>
      </c>
      <c r="BD336" s="184">
        <f t="shared" si="262"/>
        <v>11</v>
      </c>
      <c r="BE336" s="185">
        <f t="shared" si="263"/>
        <v>1</v>
      </c>
      <c r="BF336" s="185">
        <f t="shared" si="291"/>
        <v>1</v>
      </c>
      <c r="BG336" s="186">
        <f t="shared" si="304"/>
        <v>1</v>
      </c>
      <c r="BH336" s="187">
        <f t="shared" si="264"/>
        <v>1</v>
      </c>
      <c r="BI336" s="187">
        <f t="shared" si="265"/>
        <v>1</v>
      </c>
      <c r="BJ336" s="187" t="str">
        <f t="shared" si="266"/>
        <v>Faible</v>
      </c>
      <c r="BK336" s="187">
        <f t="shared" si="267"/>
        <v>1</v>
      </c>
      <c r="BL336" s="187">
        <f t="shared" si="292"/>
        <v>1</v>
      </c>
      <c r="BM336" s="187">
        <f t="shared" si="293"/>
        <v>0.5</v>
      </c>
      <c r="BN336" s="187">
        <f t="shared" si="294"/>
        <v>1</v>
      </c>
      <c r="BO336" s="186">
        <f t="shared" si="305"/>
        <v>0.5</v>
      </c>
      <c r="BP336" s="188" t="str">
        <f t="shared" si="306"/>
        <v>RISQUE MINIME</v>
      </c>
      <c r="BQ336" s="182">
        <f t="shared" si="295"/>
        <v>0</v>
      </c>
      <c r="BR336" s="182">
        <f t="shared" si="296"/>
        <v>0</v>
      </c>
      <c r="BS336" s="182">
        <f t="shared" si="297"/>
        <v>0</v>
      </c>
      <c r="BT336" s="182">
        <f t="shared" si="298"/>
        <v>0</v>
      </c>
      <c r="BU336" s="182">
        <f t="shared" si="307"/>
        <v>0</v>
      </c>
      <c r="BV336" s="159" t="str">
        <f t="shared" si="311"/>
        <v>NON</v>
      </c>
      <c r="BW336" s="105"/>
      <c r="BX336" s="105"/>
      <c r="BY336" s="105"/>
      <c r="BZ336" s="105"/>
      <c r="CA336" s="105"/>
      <c r="CB336" s="105"/>
      <c r="CC336" s="105"/>
      <c r="CD336" s="105"/>
      <c r="CE336" s="105"/>
      <c r="CF336" s="105"/>
      <c r="CG336" s="105"/>
      <c r="CH336" s="105"/>
      <c r="CI336" s="105"/>
      <c r="CJ336" s="105"/>
      <c r="CK336" s="105"/>
      <c r="CL336" s="105"/>
      <c r="CM336" s="105"/>
      <c r="CN336" s="105"/>
      <c r="CO336" s="105"/>
      <c r="CP336" s="105"/>
      <c r="CQ336" s="105"/>
      <c r="CR336" s="105"/>
      <c r="CS336" s="105"/>
      <c r="CT336" s="105"/>
      <c r="CU336" s="105"/>
      <c r="CV336" s="105"/>
      <c r="CW336" s="105"/>
      <c r="CX336" s="105"/>
      <c r="CY336" s="105"/>
      <c r="CZ336" s="105"/>
      <c r="DA336" s="105"/>
      <c r="DB336" s="105"/>
      <c r="DC336" s="105"/>
      <c r="DD336" s="105"/>
      <c r="DE336" s="105"/>
      <c r="DF336" s="105"/>
      <c r="DG336" s="105"/>
      <c r="DH336" s="105"/>
      <c r="DI336" s="105"/>
      <c r="DJ336" s="105"/>
      <c r="DK336" s="105"/>
      <c r="DL336" s="105"/>
      <c r="DM336" s="105"/>
      <c r="DN336" s="105"/>
      <c r="DO336" s="105"/>
      <c r="DP336" s="105"/>
      <c r="DQ336" s="105"/>
      <c r="DR336" s="105"/>
      <c r="DS336" s="105"/>
      <c r="DT336" s="105"/>
      <c r="DU336" s="105"/>
      <c r="DV336" s="105"/>
      <c r="DW336" s="105"/>
      <c r="DX336" s="105"/>
      <c r="DY336" s="105"/>
      <c r="DZ336" s="105"/>
      <c r="EA336" s="105"/>
      <c r="EB336" s="105"/>
      <c r="EC336" s="105"/>
      <c r="ED336" s="105"/>
      <c r="EE336" s="105"/>
      <c r="EF336" s="105"/>
      <c r="EG336" s="105"/>
      <c r="EH336" s="105"/>
      <c r="EI336" s="105"/>
      <c r="EJ336" s="105"/>
      <c r="EK336" s="105"/>
      <c r="EL336" s="105"/>
      <c r="EM336" s="105"/>
      <c r="EN336" s="105"/>
      <c r="EO336" s="105"/>
      <c r="EP336" s="105"/>
      <c r="EQ336" s="105"/>
      <c r="ER336" s="105"/>
      <c r="ES336" s="105"/>
      <c r="ET336" s="105"/>
      <c r="EU336" s="105"/>
      <c r="EV336" s="105"/>
      <c r="EW336" s="105"/>
      <c r="EX336" s="105"/>
      <c r="EY336" s="105"/>
      <c r="EZ336" s="105"/>
      <c r="FA336" s="105"/>
      <c r="FB336" s="105"/>
      <c r="FC336" s="105"/>
      <c r="FD336" s="105"/>
      <c r="FE336" s="105"/>
      <c r="FF336" s="105"/>
      <c r="FG336" s="105"/>
      <c r="FH336" s="105"/>
      <c r="FI336" s="105"/>
      <c r="FJ336" s="105"/>
      <c r="FK336" s="105"/>
      <c r="FL336" s="105"/>
      <c r="FM336" s="105"/>
      <c r="FN336" s="105"/>
      <c r="FO336" s="105"/>
      <c r="FP336" s="105"/>
      <c r="FQ336" s="105"/>
      <c r="FR336" s="105"/>
      <c r="FS336" s="105"/>
      <c r="FT336" s="105"/>
      <c r="FU336" s="105"/>
      <c r="FV336" s="105"/>
      <c r="FW336" s="105"/>
      <c r="FX336" s="105"/>
      <c r="FY336" s="105"/>
      <c r="FZ336" s="105"/>
      <c r="GA336" s="105"/>
      <c r="GB336" s="105"/>
      <c r="GC336" s="105"/>
      <c r="GD336" s="105"/>
      <c r="GE336" s="105"/>
      <c r="GF336" s="105"/>
      <c r="GG336" s="105"/>
      <c r="GH336" s="105"/>
      <c r="GI336" s="105"/>
      <c r="GJ336" s="105"/>
      <c r="GK336" s="105"/>
      <c r="GL336" s="105"/>
      <c r="GM336" s="105"/>
      <c r="GN336" s="105"/>
      <c r="GO336" s="105"/>
      <c r="GP336" s="105"/>
      <c r="GQ336" s="105"/>
      <c r="GR336" s="105"/>
      <c r="GS336" s="105"/>
      <c r="GT336" s="105"/>
      <c r="GU336" s="105"/>
      <c r="GV336" s="105"/>
      <c r="GW336" s="105"/>
      <c r="GX336" s="105"/>
      <c r="GY336" s="105"/>
      <c r="GZ336" s="105"/>
      <c r="HA336" s="105"/>
      <c r="HB336" s="105"/>
      <c r="HC336" s="105"/>
      <c r="HD336" s="105"/>
      <c r="HE336" s="105"/>
      <c r="HF336" s="105"/>
      <c r="HG336" s="105"/>
      <c r="HH336" s="105"/>
      <c r="HI336" s="105"/>
      <c r="HJ336" s="105"/>
      <c r="HK336" s="105"/>
      <c r="HL336" s="105"/>
      <c r="HM336" s="105"/>
      <c r="HN336" s="105"/>
      <c r="HO336" s="105"/>
      <c r="HP336" s="105"/>
      <c r="HQ336" s="105"/>
      <c r="HR336" s="105"/>
      <c r="HS336" s="105"/>
      <c r="HT336" s="105"/>
      <c r="HU336" s="105"/>
      <c r="HV336" s="105"/>
      <c r="HW336" s="105"/>
      <c r="HX336" s="105"/>
      <c r="HY336" s="105"/>
      <c r="HZ336" s="105"/>
      <c r="IA336" s="105"/>
      <c r="IB336" s="105"/>
    </row>
    <row r="337" spans="1:236" s="116" customFormat="1" ht="26.55" customHeight="1" x14ac:dyDescent="0.25">
      <c r="A337" s="79">
        <v>331</v>
      </c>
      <c r="B337" s="113"/>
      <c r="C337" s="113"/>
      <c r="D337" s="114"/>
      <c r="E337" s="114"/>
      <c r="F337" s="115"/>
      <c r="G337" s="123" t="s">
        <v>77</v>
      </c>
      <c r="H337" s="123" t="s">
        <v>77</v>
      </c>
      <c r="I337" s="123" t="s">
        <v>77</v>
      </c>
      <c r="J337" s="123" t="s">
        <v>77</v>
      </c>
      <c r="K337" s="123" t="s">
        <v>9</v>
      </c>
      <c r="L337" s="116" t="s">
        <v>8</v>
      </c>
      <c r="M337" s="116" t="s">
        <v>8</v>
      </c>
      <c r="N337" s="116" t="s">
        <v>8</v>
      </c>
      <c r="O337" s="116" t="s">
        <v>8</v>
      </c>
      <c r="P337" s="131" t="s">
        <v>77</v>
      </c>
      <c r="Q337" s="124" t="s">
        <v>35</v>
      </c>
      <c r="R337" s="174">
        <v>0</v>
      </c>
      <c r="S337" s="175" t="s">
        <v>59</v>
      </c>
      <c r="T337" s="175" t="s">
        <v>271</v>
      </c>
      <c r="U337" s="176" t="str">
        <f t="shared" si="260"/>
        <v>&lt; 30 mn</v>
      </c>
      <c r="V337" s="177" t="s">
        <v>32</v>
      </c>
      <c r="W337" s="178" t="s">
        <v>112</v>
      </c>
      <c r="X337" s="179">
        <f t="shared" si="269"/>
        <v>0</v>
      </c>
      <c r="Y337" s="179">
        <f t="shared" si="270"/>
        <v>0</v>
      </c>
      <c r="Z337" s="179">
        <f t="shared" si="271"/>
        <v>0</v>
      </c>
      <c r="AA337" s="179">
        <f t="shared" si="272"/>
        <v>0</v>
      </c>
      <c r="AB337" s="179">
        <f t="shared" si="273"/>
        <v>0</v>
      </c>
      <c r="AC337" s="179">
        <f t="shared" si="274"/>
        <v>0</v>
      </c>
      <c r="AD337" s="179">
        <f t="shared" si="275"/>
        <v>0</v>
      </c>
      <c r="AE337" s="179">
        <f t="shared" si="276"/>
        <v>0</v>
      </c>
      <c r="AF337" s="179">
        <f t="shared" si="277"/>
        <v>0</v>
      </c>
      <c r="AG337" s="179">
        <f t="shared" si="278"/>
        <v>0</v>
      </c>
      <c r="AH337" s="179">
        <f t="shared" si="279"/>
        <v>0</v>
      </c>
      <c r="AI337" s="179">
        <f t="shared" si="280"/>
        <v>0</v>
      </c>
      <c r="AJ337" s="180">
        <f t="shared" si="299"/>
        <v>0</v>
      </c>
      <c r="AK337" s="180">
        <f t="shared" si="300"/>
        <v>0</v>
      </c>
      <c r="AL337" s="180" t="str">
        <f t="shared" si="301"/>
        <v>0</v>
      </c>
      <c r="AM337" s="180" t="str">
        <f t="shared" si="308"/>
        <v>0</v>
      </c>
      <c r="AN337" s="180" t="str">
        <f t="shared" si="309"/>
        <v>0</v>
      </c>
      <c r="AO337" s="181" t="str">
        <f t="shared" si="302"/>
        <v>NON</v>
      </c>
      <c r="AP337" s="181" t="str">
        <f t="shared" si="268"/>
        <v>NON</v>
      </c>
      <c r="AQ337" s="181" t="str">
        <f t="shared" si="310"/>
        <v>NON</v>
      </c>
      <c r="AR337" s="181" t="str">
        <f t="shared" si="281"/>
        <v>NON</v>
      </c>
      <c r="AS337" s="182">
        <f t="shared" si="282"/>
        <v>0</v>
      </c>
      <c r="AT337" s="182">
        <f t="shared" si="283"/>
        <v>0</v>
      </c>
      <c r="AU337" s="182">
        <f t="shared" si="284"/>
        <v>0</v>
      </c>
      <c r="AV337" s="182">
        <f t="shared" si="285"/>
        <v>0</v>
      </c>
      <c r="AW337" s="182">
        <f t="shared" si="286"/>
        <v>1</v>
      </c>
      <c r="AX337" s="182">
        <f t="shared" si="287"/>
        <v>1</v>
      </c>
      <c r="AY337" s="182">
        <f t="shared" si="288"/>
        <v>1</v>
      </c>
      <c r="AZ337" s="182">
        <f t="shared" si="289"/>
        <v>1</v>
      </c>
      <c r="BA337" s="182">
        <f t="shared" si="290"/>
        <v>1</v>
      </c>
      <c r="BB337" s="183">
        <f t="shared" si="303"/>
        <v>0</v>
      </c>
      <c r="BC337" s="184">
        <f t="shared" si="261"/>
        <v>11</v>
      </c>
      <c r="BD337" s="184">
        <f t="shared" si="262"/>
        <v>11</v>
      </c>
      <c r="BE337" s="185">
        <f t="shared" si="263"/>
        <v>1</v>
      </c>
      <c r="BF337" s="185">
        <f t="shared" si="291"/>
        <v>1</v>
      </c>
      <c r="BG337" s="186">
        <f t="shared" si="304"/>
        <v>1</v>
      </c>
      <c r="BH337" s="187">
        <f t="shared" si="264"/>
        <v>1</v>
      </c>
      <c r="BI337" s="187">
        <f t="shared" si="265"/>
        <v>1</v>
      </c>
      <c r="BJ337" s="187" t="str">
        <f t="shared" si="266"/>
        <v>Faible</v>
      </c>
      <c r="BK337" s="187">
        <f t="shared" si="267"/>
        <v>1</v>
      </c>
      <c r="BL337" s="187">
        <f t="shared" si="292"/>
        <v>1</v>
      </c>
      <c r="BM337" s="187">
        <f t="shared" si="293"/>
        <v>0.5</v>
      </c>
      <c r="BN337" s="187">
        <f t="shared" si="294"/>
        <v>1</v>
      </c>
      <c r="BO337" s="186">
        <f t="shared" si="305"/>
        <v>0.5</v>
      </c>
      <c r="BP337" s="188" t="str">
        <f t="shared" si="306"/>
        <v>RISQUE MINIME</v>
      </c>
      <c r="BQ337" s="182">
        <f t="shared" si="295"/>
        <v>0</v>
      </c>
      <c r="BR337" s="182">
        <f t="shared" si="296"/>
        <v>0</v>
      </c>
      <c r="BS337" s="182">
        <f t="shared" si="297"/>
        <v>0</v>
      </c>
      <c r="BT337" s="182">
        <f t="shared" si="298"/>
        <v>0</v>
      </c>
      <c r="BU337" s="182">
        <f t="shared" si="307"/>
        <v>0</v>
      </c>
      <c r="BV337" s="159" t="str">
        <f t="shared" si="311"/>
        <v>NON</v>
      </c>
      <c r="BW337" s="105"/>
      <c r="BX337" s="105"/>
      <c r="BY337" s="105"/>
      <c r="BZ337" s="105"/>
      <c r="CA337" s="105"/>
      <c r="CB337" s="105"/>
      <c r="CC337" s="105"/>
      <c r="CD337" s="105"/>
      <c r="CE337" s="105"/>
      <c r="CF337" s="105"/>
      <c r="CG337" s="105"/>
      <c r="CH337" s="105"/>
      <c r="CI337" s="105"/>
      <c r="CJ337" s="105"/>
      <c r="CK337" s="105"/>
      <c r="CL337" s="105"/>
      <c r="CM337" s="105"/>
      <c r="CN337" s="105"/>
      <c r="CO337" s="105"/>
      <c r="CP337" s="105"/>
      <c r="CQ337" s="105"/>
      <c r="CR337" s="105"/>
      <c r="CS337" s="105"/>
      <c r="CT337" s="105"/>
      <c r="CU337" s="105"/>
      <c r="CV337" s="105"/>
      <c r="CW337" s="105"/>
      <c r="CX337" s="105"/>
      <c r="CY337" s="105"/>
      <c r="CZ337" s="105"/>
      <c r="DA337" s="105"/>
      <c r="DB337" s="105"/>
      <c r="DC337" s="105"/>
      <c r="DD337" s="105"/>
      <c r="DE337" s="105"/>
      <c r="DF337" s="105"/>
      <c r="DG337" s="105"/>
      <c r="DH337" s="105"/>
      <c r="DI337" s="105"/>
      <c r="DJ337" s="105"/>
      <c r="DK337" s="105"/>
      <c r="DL337" s="105"/>
      <c r="DM337" s="105"/>
      <c r="DN337" s="105"/>
      <c r="DO337" s="105"/>
      <c r="DP337" s="105"/>
      <c r="DQ337" s="105"/>
      <c r="DR337" s="105"/>
      <c r="DS337" s="105"/>
      <c r="DT337" s="105"/>
      <c r="DU337" s="105"/>
      <c r="DV337" s="105"/>
      <c r="DW337" s="105"/>
      <c r="DX337" s="105"/>
      <c r="DY337" s="105"/>
      <c r="DZ337" s="105"/>
      <c r="EA337" s="105"/>
      <c r="EB337" s="105"/>
      <c r="EC337" s="105"/>
      <c r="ED337" s="105"/>
      <c r="EE337" s="105"/>
      <c r="EF337" s="105"/>
      <c r="EG337" s="105"/>
      <c r="EH337" s="105"/>
      <c r="EI337" s="105"/>
      <c r="EJ337" s="105"/>
      <c r="EK337" s="105"/>
      <c r="EL337" s="105"/>
      <c r="EM337" s="105"/>
      <c r="EN337" s="105"/>
      <c r="EO337" s="105"/>
      <c r="EP337" s="105"/>
      <c r="EQ337" s="105"/>
      <c r="ER337" s="105"/>
      <c r="ES337" s="105"/>
      <c r="ET337" s="105"/>
      <c r="EU337" s="105"/>
      <c r="EV337" s="105"/>
      <c r="EW337" s="105"/>
      <c r="EX337" s="105"/>
      <c r="EY337" s="105"/>
      <c r="EZ337" s="105"/>
      <c r="FA337" s="105"/>
      <c r="FB337" s="105"/>
      <c r="FC337" s="105"/>
      <c r="FD337" s="105"/>
      <c r="FE337" s="105"/>
      <c r="FF337" s="105"/>
      <c r="FG337" s="105"/>
      <c r="FH337" s="105"/>
      <c r="FI337" s="105"/>
      <c r="FJ337" s="105"/>
      <c r="FK337" s="105"/>
      <c r="FL337" s="105"/>
      <c r="FM337" s="105"/>
      <c r="FN337" s="105"/>
      <c r="FO337" s="105"/>
      <c r="FP337" s="105"/>
      <c r="FQ337" s="105"/>
      <c r="FR337" s="105"/>
      <c r="FS337" s="105"/>
      <c r="FT337" s="105"/>
      <c r="FU337" s="105"/>
      <c r="FV337" s="105"/>
      <c r="FW337" s="105"/>
      <c r="FX337" s="105"/>
      <c r="FY337" s="105"/>
      <c r="FZ337" s="105"/>
      <c r="GA337" s="105"/>
      <c r="GB337" s="105"/>
      <c r="GC337" s="105"/>
      <c r="GD337" s="105"/>
      <c r="GE337" s="105"/>
      <c r="GF337" s="105"/>
      <c r="GG337" s="105"/>
      <c r="GH337" s="105"/>
      <c r="GI337" s="105"/>
      <c r="GJ337" s="105"/>
      <c r="GK337" s="105"/>
      <c r="GL337" s="105"/>
      <c r="GM337" s="105"/>
      <c r="GN337" s="105"/>
      <c r="GO337" s="105"/>
      <c r="GP337" s="105"/>
      <c r="GQ337" s="105"/>
      <c r="GR337" s="105"/>
      <c r="GS337" s="105"/>
      <c r="GT337" s="105"/>
      <c r="GU337" s="105"/>
      <c r="GV337" s="105"/>
      <c r="GW337" s="105"/>
      <c r="GX337" s="105"/>
      <c r="GY337" s="105"/>
      <c r="GZ337" s="105"/>
      <c r="HA337" s="105"/>
      <c r="HB337" s="105"/>
      <c r="HC337" s="105"/>
      <c r="HD337" s="105"/>
      <c r="HE337" s="105"/>
      <c r="HF337" s="105"/>
      <c r="HG337" s="105"/>
      <c r="HH337" s="105"/>
      <c r="HI337" s="105"/>
      <c r="HJ337" s="105"/>
      <c r="HK337" s="105"/>
      <c r="HL337" s="105"/>
      <c r="HM337" s="105"/>
      <c r="HN337" s="105"/>
      <c r="HO337" s="105"/>
      <c r="HP337" s="105"/>
      <c r="HQ337" s="105"/>
      <c r="HR337" s="105"/>
      <c r="HS337" s="105"/>
      <c r="HT337" s="105"/>
      <c r="HU337" s="105"/>
      <c r="HV337" s="105"/>
      <c r="HW337" s="105"/>
      <c r="HX337" s="105"/>
      <c r="HY337" s="105"/>
      <c r="HZ337" s="105"/>
      <c r="IA337" s="105"/>
      <c r="IB337" s="105"/>
    </row>
    <row r="338" spans="1:236" s="116" customFormat="1" ht="26.55" customHeight="1" x14ac:dyDescent="0.25">
      <c r="A338" s="79">
        <v>332</v>
      </c>
      <c r="B338" s="113"/>
      <c r="C338" s="113"/>
      <c r="D338" s="114"/>
      <c r="E338" s="114"/>
      <c r="F338" s="115"/>
      <c r="G338" s="123" t="s">
        <v>77</v>
      </c>
      <c r="H338" s="123" t="s">
        <v>77</v>
      </c>
      <c r="I338" s="123" t="s">
        <v>77</v>
      </c>
      <c r="J338" s="123" t="s">
        <v>77</v>
      </c>
      <c r="K338" s="123" t="s">
        <v>9</v>
      </c>
      <c r="L338" s="116" t="s">
        <v>8</v>
      </c>
      <c r="M338" s="116" t="s">
        <v>8</v>
      </c>
      <c r="N338" s="116" t="s">
        <v>8</v>
      </c>
      <c r="O338" s="116" t="s">
        <v>8</v>
      </c>
      <c r="P338" s="131" t="s">
        <v>77</v>
      </c>
      <c r="Q338" s="124" t="s">
        <v>35</v>
      </c>
      <c r="R338" s="174">
        <v>0</v>
      </c>
      <c r="S338" s="175" t="s">
        <v>59</v>
      </c>
      <c r="T338" s="175" t="s">
        <v>271</v>
      </c>
      <c r="U338" s="176" t="str">
        <f t="shared" si="260"/>
        <v>&lt; 30 mn</v>
      </c>
      <c r="V338" s="177" t="s">
        <v>32</v>
      </c>
      <c r="W338" s="178" t="s">
        <v>112</v>
      </c>
      <c r="X338" s="179">
        <f t="shared" si="269"/>
        <v>0</v>
      </c>
      <c r="Y338" s="179">
        <f t="shared" si="270"/>
        <v>0</v>
      </c>
      <c r="Z338" s="179">
        <f t="shared" si="271"/>
        <v>0</v>
      </c>
      <c r="AA338" s="179">
        <f t="shared" si="272"/>
        <v>0</v>
      </c>
      <c r="AB338" s="179">
        <f t="shared" si="273"/>
        <v>0</v>
      </c>
      <c r="AC338" s="179">
        <f t="shared" si="274"/>
        <v>0</v>
      </c>
      <c r="AD338" s="179">
        <f t="shared" si="275"/>
        <v>0</v>
      </c>
      <c r="AE338" s="179">
        <f t="shared" si="276"/>
        <v>0</v>
      </c>
      <c r="AF338" s="179">
        <f t="shared" si="277"/>
        <v>0</v>
      </c>
      <c r="AG338" s="179">
        <f t="shared" si="278"/>
        <v>0</v>
      </c>
      <c r="AH338" s="179">
        <f t="shared" si="279"/>
        <v>0</v>
      </c>
      <c r="AI338" s="179">
        <f t="shared" si="280"/>
        <v>0</v>
      </c>
      <c r="AJ338" s="180">
        <f t="shared" si="299"/>
        <v>0</v>
      </c>
      <c r="AK338" s="180">
        <f t="shared" si="300"/>
        <v>0</v>
      </c>
      <c r="AL338" s="180" t="str">
        <f t="shared" si="301"/>
        <v>0</v>
      </c>
      <c r="AM338" s="180" t="str">
        <f t="shared" si="308"/>
        <v>0</v>
      </c>
      <c r="AN338" s="180" t="str">
        <f t="shared" si="309"/>
        <v>0</v>
      </c>
      <c r="AO338" s="181" t="str">
        <f t="shared" si="302"/>
        <v>NON</v>
      </c>
      <c r="AP338" s="181" t="str">
        <f t="shared" si="268"/>
        <v>NON</v>
      </c>
      <c r="AQ338" s="181" t="str">
        <f t="shared" si="310"/>
        <v>NON</v>
      </c>
      <c r="AR338" s="181" t="str">
        <f t="shared" si="281"/>
        <v>NON</v>
      </c>
      <c r="AS338" s="182">
        <f t="shared" si="282"/>
        <v>0</v>
      </c>
      <c r="AT338" s="182">
        <f t="shared" si="283"/>
        <v>0</v>
      </c>
      <c r="AU338" s="182">
        <f t="shared" si="284"/>
        <v>0</v>
      </c>
      <c r="AV338" s="182">
        <f t="shared" si="285"/>
        <v>0</v>
      </c>
      <c r="AW338" s="182">
        <f t="shared" si="286"/>
        <v>1</v>
      </c>
      <c r="AX338" s="182">
        <f t="shared" si="287"/>
        <v>1</v>
      </c>
      <c r="AY338" s="182">
        <f t="shared" si="288"/>
        <v>1</v>
      </c>
      <c r="AZ338" s="182">
        <f t="shared" si="289"/>
        <v>1</v>
      </c>
      <c r="BA338" s="182">
        <f t="shared" si="290"/>
        <v>1</v>
      </c>
      <c r="BB338" s="183">
        <f t="shared" si="303"/>
        <v>0</v>
      </c>
      <c r="BC338" s="184">
        <f t="shared" si="261"/>
        <v>11</v>
      </c>
      <c r="BD338" s="184">
        <f t="shared" si="262"/>
        <v>11</v>
      </c>
      <c r="BE338" s="185">
        <f t="shared" si="263"/>
        <v>1</v>
      </c>
      <c r="BF338" s="185">
        <f t="shared" si="291"/>
        <v>1</v>
      </c>
      <c r="BG338" s="186">
        <f t="shared" si="304"/>
        <v>1</v>
      </c>
      <c r="BH338" s="187">
        <f t="shared" si="264"/>
        <v>1</v>
      </c>
      <c r="BI338" s="187">
        <f t="shared" si="265"/>
        <v>1</v>
      </c>
      <c r="BJ338" s="187" t="str">
        <f t="shared" si="266"/>
        <v>Faible</v>
      </c>
      <c r="BK338" s="187">
        <f t="shared" si="267"/>
        <v>1</v>
      </c>
      <c r="BL338" s="187">
        <f t="shared" si="292"/>
        <v>1</v>
      </c>
      <c r="BM338" s="187">
        <f t="shared" si="293"/>
        <v>0.5</v>
      </c>
      <c r="BN338" s="187">
        <f t="shared" si="294"/>
        <v>1</v>
      </c>
      <c r="BO338" s="186">
        <f t="shared" si="305"/>
        <v>0.5</v>
      </c>
      <c r="BP338" s="188" t="str">
        <f t="shared" si="306"/>
        <v>RISQUE MINIME</v>
      </c>
      <c r="BQ338" s="182">
        <f t="shared" si="295"/>
        <v>0</v>
      </c>
      <c r="BR338" s="182">
        <f t="shared" si="296"/>
        <v>0</v>
      </c>
      <c r="BS338" s="182">
        <f t="shared" si="297"/>
        <v>0</v>
      </c>
      <c r="BT338" s="182">
        <f t="shared" si="298"/>
        <v>0</v>
      </c>
      <c r="BU338" s="182">
        <f t="shared" si="307"/>
        <v>0</v>
      </c>
      <c r="BV338" s="159" t="str">
        <f t="shared" si="311"/>
        <v>NON</v>
      </c>
      <c r="BW338" s="105"/>
      <c r="BX338" s="105"/>
      <c r="BY338" s="105"/>
      <c r="BZ338" s="105"/>
      <c r="CA338" s="105"/>
      <c r="CB338" s="105"/>
      <c r="CC338" s="105"/>
      <c r="CD338" s="105"/>
      <c r="CE338" s="105"/>
      <c r="CF338" s="105"/>
      <c r="CG338" s="105"/>
      <c r="CH338" s="105"/>
      <c r="CI338" s="105"/>
      <c r="CJ338" s="105"/>
      <c r="CK338" s="105"/>
      <c r="CL338" s="105"/>
      <c r="CM338" s="105"/>
      <c r="CN338" s="105"/>
      <c r="CO338" s="105"/>
      <c r="CP338" s="105"/>
      <c r="CQ338" s="105"/>
      <c r="CR338" s="105"/>
      <c r="CS338" s="105"/>
      <c r="CT338" s="105"/>
      <c r="CU338" s="105"/>
      <c r="CV338" s="105"/>
      <c r="CW338" s="105"/>
      <c r="CX338" s="105"/>
      <c r="CY338" s="105"/>
      <c r="CZ338" s="105"/>
      <c r="DA338" s="105"/>
      <c r="DB338" s="105"/>
      <c r="DC338" s="105"/>
      <c r="DD338" s="105"/>
      <c r="DE338" s="105"/>
      <c r="DF338" s="105"/>
      <c r="DG338" s="105"/>
      <c r="DH338" s="105"/>
      <c r="DI338" s="105"/>
      <c r="DJ338" s="105"/>
      <c r="DK338" s="105"/>
      <c r="DL338" s="105"/>
      <c r="DM338" s="105"/>
      <c r="DN338" s="105"/>
      <c r="DO338" s="105"/>
      <c r="DP338" s="105"/>
      <c r="DQ338" s="105"/>
      <c r="DR338" s="105"/>
      <c r="DS338" s="105"/>
      <c r="DT338" s="105"/>
      <c r="DU338" s="105"/>
      <c r="DV338" s="105"/>
      <c r="DW338" s="105"/>
      <c r="DX338" s="105"/>
      <c r="DY338" s="105"/>
      <c r="DZ338" s="105"/>
      <c r="EA338" s="105"/>
      <c r="EB338" s="105"/>
      <c r="EC338" s="105"/>
      <c r="ED338" s="105"/>
      <c r="EE338" s="105"/>
      <c r="EF338" s="105"/>
      <c r="EG338" s="105"/>
      <c r="EH338" s="105"/>
      <c r="EI338" s="105"/>
      <c r="EJ338" s="105"/>
      <c r="EK338" s="105"/>
      <c r="EL338" s="105"/>
      <c r="EM338" s="105"/>
      <c r="EN338" s="105"/>
      <c r="EO338" s="105"/>
      <c r="EP338" s="105"/>
      <c r="EQ338" s="105"/>
      <c r="ER338" s="105"/>
      <c r="ES338" s="105"/>
      <c r="ET338" s="105"/>
      <c r="EU338" s="105"/>
      <c r="EV338" s="105"/>
      <c r="EW338" s="105"/>
      <c r="EX338" s="105"/>
      <c r="EY338" s="105"/>
      <c r="EZ338" s="105"/>
      <c r="FA338" s="105"/>
      <c r="FB338" s="105"/>
      <c r="FC338" s="105"/>
      <c r="FD338" s="105"/>
      <c r="FE338" s="105"/>
      <c r="FF338" s="105"/>
      <c r="FG338" s="105"/>
      <c r="FH338" s="105"/>
      <c r="FI338" s="105"/>
      <c r="FJ338" s="105"/>
      <c r="FK338" s="105"/>
      <c r="FL338" s="105"/>
      <c r="FM338" s="105"/>
      <c r="FN338" s="105"/>
      <c r="FO338" s="105"/>
      <c r="FP338" s="105"/>
      <c r="FQ338" s="105"/>
      <c r="FR338" s="105"/>
      <c r="FS338" s="105"/>
      <c r="FT338" s="105"/>
      <c r="FU338" s="105"/>
      <c r="FV338" s="105"/>
      <c r="FW338" s="105"/>
      <c r="FX338" s="105"/>
      <c r="FY338" s="105"/>
      <c r="FZ338" s="105"/>
      <c r="GA338" s="105"/>
      <c r="GB338" s="105"/>
      <c r="GC338" s="105"/>
      <c r="GD338" s="105"/>
      <c r="GE338" s="105"/>
      <c r="GF338" s="105"/>
      <c r="GG338" s="105"/>
      <c r="GH338" s="105"/>
      <c r="GI338" s="105"/>
      <c r="GJ338" s="105"/>
      <c r="GK338" s="105"/>
      <c r="GL338" s="105"/>
      <c r="GM338" s="105"/>
      <c r="GN338" s="105"/>
      <c r="GO338" s="105"/>
      <c r="GP338" s="105"/>
      <c r="GQ338" s="105"/>
      <c r="GR338" s="105"/>
      <c r="GS338" s="105"/>
      <c r="GT338" s="105"/>
      <c r="GU338" s="105"/>
      <c r="GV338" s="105"/>
      <c r="GW338" s="105"/>
      <c r="GX338" s="105"/>
      <c r="GY338" s="105"/>
      <c r="GZ338" s="105"/>
      <c r="HA338" s="105"/>
      <c r="HB338" s="105"/>
      <c r="HC338" s="105"/>
      <c r="HD338" s="105"/>
      <c r="HE338" s="105"/>
      <c r="HF338" s="105"/>
      <c r="HG338" s="105"/>
      <c r="HH338" s="105"/>
      <c r="HI338" s="105"/>
      <c r="HJ338" s="105"/>
      <c r="HK338" s="105"/>
      <c r="HL338" s="105"/>
      <c r="HM338" s="105"/>
      <c r="HN338" s="105"/>
      <c r="HO338" s="105"/>
      <c r="HP338" s="105"/>
      <c r="HQ338" s="105"/>
      <c r="HR338" s="105"/>
      <c r="HS338" s="105"/>
      <c r="HT338" s="105"/>
      <c r="HU338" s="105"/>
      <c r="HV338" s="105"/>
      <c r="HW338" s="105"/>
      <c r="HX338" s="105"/>
      <c r="HY338" s="105"/>
      <c r="HZ338" s="105"/>
      <c r="IA338" s="105"/>
      <c r="IB338" s="105"/>
    </row>
    <row r="339" spans="1:236" s="116" customFormat="1" ht="26.55" customHeight="1" x14ac:dyDescent="0.25">
      <c r="A339" s="79">
        <v>333</v>
      </c>
      <c r="B339" s="113"/>
      <c r="C339" s="113"/>
      <c r="D339" s="114"/>
      <c r="E339" s="114"/>
      <c r="F339" s="115"/>
      <c r="G339" s="123" t="s">
        <v>77</v>
      </c>
      <c r="H339" s="123" t="s">
        <v>77</v>
      </c>
      <c r="I339" s="123" t="s">
        <v>77</v>
      </c>
      <c r="J339" s="123" t="s">
        <v>77</v>
      </c>
      <c r="K339" s="123" t="s">
        <v>9</v>
      </c>
      <c r="L339" s="116" t="s">
        <v>8</v>
      </c>
      <c r="M339" s="116" t="s">
        <v>8</v>
      </c>
      <c r="N339" s="116" t="s">
        <v>8</v>
      </c>
      <c r="O339" s="116" t="s">
        <v>8</v>
      </c>
      <c r="P339" s="131" t="s">
        <v>77</v>
      </c>
      <c r="Q339" s="124" t="s">
        <v>35</v>
      </c>
      <c r="R339" s="174">
        <v>0</v>
      </c>
      <c r="S339" s="175" t="s">
        <v>59</v>
      </c>
      <c r="T339" s="175" t="s">
        <v>271</v>
      </c>
      <c r="U339" s="176" t="str">
        <f t="shared" si="260"/>
        <v>&lt; 30 mn</v>
      </c>
      <c r="V339" s="177" t="s">
        <v>32</v>
      </c>
      <c r="W339" s="178" t="s">
        <v>112</v>
      </c>
      <c r="X339" s="179">
        <f t="shared" si="269"/>
        <v>0</v>
      </c>
      <c r="Y339" s="179">
        <f t="shared" si="270"/>
        <v>0</v>
      </c>
      <c r="Z339" s="179">
        <f t="shared" si="271"/>
        <v>0</v>
      </c>
      <c r="AA339" s="179">
        <f t="shared" si="272"/>
        <v>0</v>
      </c>
      <c r="AB339" s="179">
        <f t="shared" si="273"/>
        <v>0</v>
      </c>
      <c r="AC339" s="179">
        <f t="shared" si="274"/>
        <v>0</v>
      </c>
      <c r="AD339" s="179">
        <f t="shared" si="275"/>
        <v>0</v>
      </c>
      <c r="AE339" s="179">
        <f t="shared" si="276"/>
        <v>0</v>
      </c>
      <c r="AF339" s="179">
        <f t="shared" si="277"/>
        <v>0</v>
      </c>
      <c r="AG339" s="179">
        <f t="shared" si="278"/>
        <v>0</v>
      </c>
      <c r="AH339" s="179">
        <f t="shared" si="279"/>
        <v>0</v>
      </c>
      <c r="AI339" s="179">
        <f t="shared" si="280"/>
        <v>0</v>
      </c>
      <c r="AJ339" s="180">
        <f t="shared" si="299"/>
        <v>0</v>
      </c>
      <c r="AK339" s="180">
        <f t="shared" si="300"/>
        <v>0</v>
      </c>
      <c r="AL339" s="180" t="str">
        <f t="shared" si="301"/>
        <v>0</v>
      </c>
      <c r="AM339" s="180" t="str">
        <f t="shared" si="308"/>
        <v>0</v>
      </c>
      <c r="AN339" s="180" t="str">
        <f t="shared" si="309"/>
        <v>0</v>
      </c>
      <c r="AO339" s="181" t="str">
        <f t="shared" si="302"/>
        <v>NON</v>
      </c>
      <c r="AP339" s="181" t="str">
        <f t="shared" si="268"/>
        <v>NON</v>
      </c>
      <c r="AQ339" s="181" t="str">
        <f t="shared" si="310"/>
        <v>NON</v>
      </c>
      <c r="AR339" s="181" t="str">
        <f t="shared" si="281"/>
        <v>NON</v>
      </c>
      <c r="AS339" s="182">
        <f t="shared" si="282"/>
        <v>0</v>
      </c>
      <c r="AT339" s="182">
        <f t="shared" si="283"/>
        <v>0</v>
      </c>
      <c r="AU339" s="182">
        <f t="shared" si="284"/>
        <v>0</v>
      </c>
      <c r="AV339" s="182">
        <f t="shared" si="285"/>
        <v>0</v>
      </c>
      <c r="AW339" s="182">
        <f t="shared" si="286"/>
        <v>1</v>
      </c>
      <c r="AX339" s="182">
        <f t="shared" si="287"/>
        <v>1</v>
      </c>
      <c r="AY339" s="182">
        <f t="shared" si="288"/>
        <v>1</v>
      </c>
      <c r="AZ339" s="182">
        <f t="shared" si="289"/>
        <v>1</v>
      </c>
      <c r="BA339" s="182">
        <f t="shared" si="290"/>
        <v>1</v>
      </c>
      <c r="BB339" s="183">
        <f t="shared" si="303"/>
        <v>0</v>
      </c>
      <c r="BC339" s="184">
        <f t="shared" si="261"/>
        <v>11</v>
      </c>
      <c r="BD339" s="184">
        <f t="shared" si="262"/>
        <v>11</v>
      </c>
      <c r="BE339" s="185">
        <f t="shared" si="263"/>
        <v>1</v>
      </c>
      <c r="BF339" s="185">
        <f t="shared" si="291"/>
        <v>1</v>
      </c>
      <c r="BG339" s="186">
        <f t="shared" si="304"/>
        <v>1</v>
      </c>
      <c r="BH339" s="187">
        <f t="shared" si="264"/>
        <v>1</v>
      </c>
      <c r="BI339" s="187">
        <f t="shared" si="265"/>
        <v>1</v>
      </c>
      <c r="BJ339" s="187" t="str">
        <f t="shared" si="266"/>
        <v>Faible</v>
      </c>
      <c r="BK339" s="187">
        <f t="shared" si="267"/>
        <v>1</v>
      </c>
      <c r="BL339" s="187">
        <f t="shared" si="292"/>
        <v>1</v>
      </c>
      <c r="BM339" s="187">
        <f t="shared" si="293"/>
        <v>0.5</v>
      </c>
      <c r="BN339" s="187">
        <f t="shared" si="294"/>
        <v>1</v>
      </c>
      <c r="BO339" s="186">
        <f t="shared" si="305"/>
        <v>0.5</v>
      </c>
      <c r="BP339" s="188" t="str">
        <f t="shared" si="306"/>
        <v>RISQUE MINIME</v>
      </c>
      <c r="BQ339" s="182">
        <f t="shared" si="295"/>
        <v>0</v>
      </c>
      <c r="BR339" s="182">
        <f t="shared" si="296"/>
        <v>0</v>
      </c>
      <c r="BS339" s="182">
        <f t="shared" si="297"/>
        <v>0</v>
      </c>
      <c r="BT339" s="182">
        <f t="shared" si="298"/>
        <v>0</v>
      </c>
      <c r="BU339" s="182">
        <f t="shared" si="307"/>
        <v>0</v>
      </c>
      <c r="BV339" s="159" t="str">
        <f t="shared" si="311"/>
        <v>NON</v>
      </c>
      <c r="BW339" s="105"/>
      <c r="BX339" s="105"/>
      <c r="BY339" s="105"/>
      <c r="BZ339" s="105"/>
      <c r="CA339" s="105"/>
      <c r="CB339" s="105"/>
      <c r="CC339" s="105"/>
      <c r="CD339" s="105"/>
      <c r="CE339" s="105"/>
      <c r="CF339" s="105"/>
      <c r="CG339" s="105"/>
      <c r="CH339" s="105"/>
      <c r="CI339" s="105"/>
      <c r="CJ339" s="105"/>
      <c r="CK339" s="105"/>
      <c r="CL339" s="105"/>
      <c r="CM339" s="105"/>
      <c r="CN339" s="105"/>
      <c r="CO339" s="105"/>
      <c r="CP339" s="105"/>
      <c r="CQ339" s="105"/>
      <c r="CR339" s="105"/>
      <c r="CS339" s="105"/>
      <c r="CT339" s="105"/>
      <c r="CU339" s="105"/>
      <c r="CV339" s="105"/>
      <c r="CW339" s="105"/>
      <c r="CX339" s="105"/>
      <c r="CY339" s="105"/>
      <c r="CZ339" s="105"/>
      <c r="DA339" s="105"/>
      <c r="DB339" s="105"/>
      <c r="DC339" s="105"/>
      <c r="DD339" s="105"/>
      <c r="DE339" s="105"/>
      <c r="DF339" s="105"/>
      <c r="DG339" s="105"/>
      <c r="DH339" s="105"/>
      <c r="DI339" s="105"/>
      <c r="DJ339" s="105"/>
      <c r="DK339" s="105"/>
      <c r="DL339" s="105"/>
      <c r="DM339" s="105"/>
      <c r="DN339" s="105"/>
      <c r="DO339" s="105"/>
      <c r="DP339" s="105"/>
      <c r="DQ339" s="105"/>
      <c r="DR339" s="105"/>
      <c r="DS339" s="105"/>
      <c r="DT339" s="105"/>
      <c r="DU339" s="105"/>
      <c r="DV339" s="105"/>
      <c r="DW339" s="105"/>
      <c r="DX339" s="105"/>
      <c r="DY339" s="105"/>
      <c r="DZ339" s="105"/>
      <c r="EA339" s="105"/>
      <c r="EB339" s="105"/>
      <c r="EC339" s="105"/>
      <c r="ED339" s="105"/>
      <c r="EE339" s="105"/>
      <c r="EF339" s="105"/>
      <c r="EG339" s="105"/>
      <c r="EH339" s="105"/>
      <c r="EI339" s="105"/>
      <c r="EJ339" s="105"/>
      <c r="EK339" s="105"/>
      <c r="EL339" s="105"/>
      <c r="EM339" s="105"/>
      <c r="EN339" s="105"/>
      <c r="EO339" s="105"/>
      <c r="EP339" s="105"/>
      <c r="EQ339" s="105"/>
      <c r="ER339" s="105"/>
      <c r="ES339" s="105"/>
      <c r="ET339" s="105"/>
      <c r="EU339" s="105"/>
      <c r="EV339" s="105"/>
      <c r="EW339" s="105"/>
      <c r="EX339" s="105"/>
      <c r="EY339" s="105"/>
      <c r="EZ339" s="105"/>
      <c r="FA339" s="105"/>
      <c r="FB339" s="105"/>
      <c r="FC339" s="105"/>
      <c r="FD339" s="105"/>
      <c r="FE339" s="105"/>
      <c r="FF339" s="105"/>
      <c r="FG339" s="105"/>
      <c r="FH339" s="105"/>
      <c r="FI339" s="105"/>
      <c r="FJ339" s="105"/>
      <c r="FK339" s="105"/>
      <c r="FL339" s="105"/>
      <c r="FM339" s="105"/>
      <c r="FN339" s="105"/>
      <c r="FO339" s="105"/>
      <c r="FP339" s="105"/>
      <c r="FQ339" s="105"/>
      <c r="FR339" s="105"/>
      <c r="FS339" s="105"/>
      <c r="FT339" s="105"/>
      <c r="FU339" s="105"/>
      <c r="FV339" s="105"/>
      <c r="FW339" s="105"/>
      <c r="FX339" s="105"/>
      <c r="FY339" s="105"/>
      <c r="FZ339" s="105"/>
      <c r="GA339" s="105"/>
      <c r="GB339" s="105"/>
      <c r="GC339" s="105"/>
      <c r="GD339" s="105"/>
      <c r="GE339" s="105"/>
      <c r="GF339" s="105"/>
      <c r="GG339" s="105"/>
      <c r="GH339" s="105"/>
      <c r="GI339" s="105"/>
      <c r="GJ339" s="105"/>
      <c r="GK339" s="105"/>
      <c r="GL339" s="105"/>
      <c r="GM339" s="105"/>
      <c r="GN339" s="105"/>
      <c r="GO339" s="105"/>
      <c r="GP339" s="105"/>
      <c r="GQ339" s="105"/>
      <c r="GR339" s="105"/>
      <c r="GS339" s="105"/>
      <c r="GT339" s="105"/>
      <c r="GU339" s="105"/>
      <c r="GV339" s="105"/>
      <c r="GW339" s="105"/>
      <c r="GX339" s="105"/>
      <c r="GY339" s="105"/>
      <c r="GZ339" s="105"/>
      <c r="HA339" s="105"/>
      <c r="HB339" s="105"/>
      <c r="HC339" s="105"/>
      <c r="HD339" s="105"/>
      <c r="HE339" s="105"/>
      <c r="HF339" s="105"/>
      <c r="HG339" s="105"/>
      <c r="HH339" s="105"/>
      <c r="HI339" s="105"/>
      <c r="HJ339" s="105"/>
      <c r="HK339" s="105"/>
      <c r="HL339" s="105"/>
      <c r="HM339" s="105"/>
      <c r="HN339" s="105"/>
      <c r="HO339" s="105"/>
      <c r="HP339" s="105"/>
      <c r="HQ339" s="105"/>
      <c r="HR339" s="105"/>
      <c r="HS339" s="105"/>
      <c r="HT339" s="105"/>
      <c r="HU339" s="105"/>
      <c r="HV339" s="105"/>
      <c r="HW339" s="105"/>
      <c r="HX339" s="105"/>
      <c r="HY339" s="105"/>
      <c r="HZ339" s="105"/>
      <c r="IA339" s="105"/>
      <c r="IB339" s="105"/>
    </row>
    <row r="340" spans="1:236" s="116" customFormat="1" ht="26.55" customHeight="1" x14ac:dyDescent="0.25">
      <c r="A340" s="79">
        <v>334</v>
      </c>
      <c r="B340" s="113"/>
      <c r="C340" s="113"/>
      <c r="D340" s="114"/>
      <c r="E340" s="114"/>
      <c r="F340" s="115"/>
      <c r="G340" s="123" t="s">
        <v>77</v>
      </c>
      <c r="H340" s="123" t="s">
        <v>77</v>
      </c>
      <c r="I340" s="123" t="s">
        <v>77</v>
      </c>
      <c r="J340" s="123" t="s">
        <v>77</v>
      </c>
      <c r="K340" s="123" t="s">
        <v>9</v>
      </c>
      <c r="L340" s="116" t="s">
        <v>8</v>
      </c>
      <c r="M340" s="116" t="s">
        <v>8</v>
      </c>
      <c r="N340" s="116" t="s">
        <v>8</v>
      </c>
      <c r="O340" s="116" t="s">
        <v>8</v>
      </c>
      <c r="P340" s="131" t="s">
        <v>77</v>
      </c>
      <c r="Q340" s="124" t="s">
        <v>35</v>
      </c>
      <c r="R340" s="174">
        <v>0</v>
      </c>
      <c r="S340" s="175" t="s">
        <v>59</v>
      </c>
      <c r="T340" s="175" t="s">
        <v>271</v>
      </c>
      <c r="U340" s="176" t="str">
        <f t="shared" si="260"/>
        <v>&lt; 30 mn</v>
      </c>
      <c r="V340" s="177" t="s">
        <v>32</v>
      </c>
      <c r="W340" s="178" t="s">
        <v>112</v>
      </c>
      <c r="X340" s="179">
        <f t="shared" si="269"/>
        <v>0</v>
      </c>
      <c r="Y340" s="179">
        <f t="shared" si="270"/>
        <v>0</v>
      </c>
      <c r="Z340" s="179">
        <f t="shared" si="271"/>
        <v>0</v>
      </c>
      <c r="AA340" s="179">
        <f t="shared" si="272"/>
        <v>0</v>
      </c>
      <c r="AB340" s="179">
        <f t="shared" si="273"/>
        <v>0</v>
      </c>
      <c r="AC340" s="179">
        <f t="shared" si="274"/>
        <v>0</v>
      </c>
      <c r="AD340" s="179">
        <f t="shared" si="275"/>
        <v>0</v>
      </c>
      <c r="AE340" s="179">
        <f t="shared" si="276"/>
        <v>0</v>
      </c>
      <c r="AF340" s="179">
        <f t="shared" si="277"/>
        <v>0</v>
      </c>
      <c r="AG340" s="179">
        <f t="shared" si="278"/>
        <v>0</v>
      </c>
      <c r="AH340" s="179">
        <f t="shared" si="279"/>
        <v>0</v>
      </c>
      <c r="AI340" s="179">
        <f t="shared" si="280"/>
        <v>0</v>
      </c>
      <c r="AJ340" s="180">
        <f t="shared" si="299"/>
        <v>0</v>
      </c>
      <c r="AK340" s="180">
        <f t="shared" si="300"/>
        <v>0</v>
      </c>
      <c r="AL340" s="180" t="str">
        <f t="shared" si="301"/>
        <v>0</v>
      </c>
      <c r="AM340" s="180" t="str">
        <f t="shared" si="308"/>
        <v>0</v>
      </c>
      <c r="AN340" s="180" t="str">
        <f t="shared" si="309"/>
        <v>0</v>
      </c>
      <c r="AO340" s="181" t="str">
        <f t="shared" si="302"/>
        <v>NON</v>
      </c>
      <c r="AP340" s="181" t="str">
        <f t="shared" si="268"/>
        <v>NON</v>
      </c>
      <c r="AQ340" s="181" t="str">
        <f t="shared" si="310"/>
        <v>NON</v>
      </c>
      <c r="AR340" s="181" t="str">
        <f t="shared" si="281"/>
        <v>NON</v>
      </c>
      <c r="AS340" s="182">
        <f t="shared" si="282"/>
        <v>0</v>
      </c>
      <c r="AT340" s="182">
        <f t="shared" si="283"/>
        <v>0</v>
      </c>
      <c r="AU340" s="182">
        <f t="shared" si="284"/>
        <v>0</v>
      </c>
      <c r="AV340" s="182">
        <f t="shared" si="285"/>
        <v>0</v>
      </c>
      <c r="AW340" s="182">
        <f t="shared" si="286"/>
        <v>1</v>
      </c>
      <c r="AX340" s="182">
        <f t="shared" si="287"/>
        <v>1</v>
      </c>
      <c r="AY340" s="182">
        <f t="shared" si="288"/>
        <v>1</v>
      </c>
      <c r="AZ340" s="182">
        <f t="shared" si="289"/>
        <v>1</v>
      </c>
      <c r="BA340" s="182">
        <f t="shared" si="290"/>
        <v>1</v>
      </c>
      <c r="BB340" s="183">
        <f t="shared" si="303"/>
        <v>0</v>
      </c>
      <c r="BC340" s="184">
        <f t="shared" si="261"/>
        <v>11</v>
      </c>
      <c r="BD340" s="184">
        <f t="shared" si="262"/>
        <v>11</v>
      </c>
      <c r="BE340" s="185">
        <f t="shared" si="263"/>
        <v>1</v>
      </c>
      <c r="BF340" s="185">
        <f t="shared" si="291"/>
        <v>1</v>
      </c>
      <c r="BG340" s="186">
        <f t="shared" si="304"/>
        <v>1</v>
      </c>
      <c r="BH340" s="187">
        <f t="shared" si="264"/>
        <v>1</v>
      </c>
      <c r="BI340" s="187">
        <f t="shared" si="265"/>
        <v>1</v>
      </c>
      <c r="BJ340" s="187" t="str">
        <f t="shared" si="266"/>
        <v>Faible</v>
      </c>
      <c r="BK340" s="187">
        <f t="shared" si="267"/>
        <v>1</v>
      </c>
      <c r="BL340" s="187">
        <f t="shared" si="292"/>
        <v>1</v>
      </c>
      <c r="BM340" s="187">
        <f t="shared" si="293"/>
        <v>0.5</v>
      </c>
      <c r="BN340" s="187">
        <f t="shared" si="294"/>
        <v>1</v>
      </c>
      <c r="BO340" s="186">
        <f t="shared" si="305"/>
        <v>0.5</v>
      </c>
      <c r="BP340" s="188" t="str">
        <f t="shared" si="306"/>
        <v>RISQUE MINIME</v>
      </c>
      <c r="BQ340" s="182">
        <f t="shared" si="295"/>
        <v>0</v>
      </c>
      <c r="BR340" s="182">
        <f t="shared" si="296"/>
        <v>0</v>
      </c>
      <c r="BS340" s="182">
        <f t="shared" si="297"/>
        <v>0</v>
      </c>
      <c r="BT340" s="182">
        <f t="shared" si="298"/>
        <v>0</v>
      </c>
      <c r="BU340" s="182">
        <f t="shared" si="307"/>
        <v>0</v>
      </c>
      <c r="BV340" s="159" t="str">
        <f t="shared" si="311"/>
        <v>NON</v>
      </c>
      <c r="BW340" s="105"/>
      <c r="BX340" s="105"/>
      <c r="BY340" s="105"/>
      <c r="BZ340" s="105"/>
      <c r="CA340" s="105"/>
      <c r="CB340" s="105"/>
      <c r="CC340" s="105"/>
      <c r="CD340" s="105"/>
      <c r="CE340" s="105"/>
      <c r="CF340" s="105"/>
      <c r="CG340" s="105"/>
      <c r="CH340" s="105"/>
      <c r="CI340" s="105"/>
      <c r="CJ340" s="105"/>
      <c r="CK340" s="105"/>
      <c r="CL340" s="105"/>
      <c r="CM340" s="105"/>
      <c r="CN340" s="105"/>
      <c r="CO340" s="105"/>
      <c r="CP340" s="105"/>
      <c r="CQ340" s="105"/>
      <c r="CR340" s="105"/>
      <c r="CS340" s="105"/>
      <c r="CT340" s="105"/>
      <c r="CU340" s="105"/>
      <c r="CV340" s="105"/>
      <c r="CW340" s="105"/>
      <c r="CX340" s="105"/>
      <c r="CY340" s="105"/>
      <c r="CZ340" s="105"/>
      <c r="DA340" s="105"/>
      <c r="DB340" s="105"/>
      <c r="DC340" s="105"/>
      <c r="DD340" s="105"/>
      <c r="DE340" s="105"/>
      <c r="DF340" s="105"/>
      <c r="DG340" s="105"/>
      <c r="DH340" s="105"/>
      <c r="DI340" s="105"/>
      <c r="DJ340" s="105"/>
      <c r="DK340" s="105"/>
      <c r="DL340" s="105"/>
      <c r="DM340" s="105"/>
      <c r="DN340" s="105"/>
      <c r="DO340" s="105"/>
      <c r="DP340" s="105"/>
      <c r="DQ340" s="105"/>
      <c r="DR340" s="105"/>
      <c r="DS340" s="105"/>
      <c r="DT340" s="105"/>
      <c r="DU340" s="105"/>
      <c r="DV340" s="105"/>
      <c r="DW340" s="105"/>
      <c r="DX340" s="105"/>
      <c r="DY340" s="105"/>
      <c r="DZ340" s="105"/>
      <c r="EA340" s="105"/>
      <c r="EB340" s="105"/>
      <c r="EC340" s="105"/>
      <c r="ED340" s="105"/>
      <c r="EE340" s="105"/>
      <c r="EF340" s="105"/>
      <c r="EG340" s="105"/>
      <c r="EH340" s="105"/>
      <c r="EI340" s="105"/>
      <c r="EJ340" s="105"/>
      <c r="EK340" s="105"/>
      <c r="EL340" s="105"/>
      <c r="EM340" s="105"/>
      <c r="EN340" s="105"/>
      <c r="EO340" s="105"/>
      <c r="EP340" s="105"/>
      <c r="EQ340" s="105"/>
      <c r="ER340" s="105"/>
      <c r="ES340" s="105"/>
      <c r="ET340" s="105"/>
      <c r="EU340" s="105"/>
      <c r="EV340" s="105"/>
      <c r="EW340" s="105"/>
      <c r="EX340" s="105"/>
      <c r="EY340" s="105"/>
      <c r="EZ340" s="105"/>
      <c r="FA340" s="105"/>
      <c r="FB340" s="105"/>
      <c r="FC340" s="105"/>
      <c r="FD340" s="105"/>
      <c r="FE340" s="105"/>
      <c r="FF340" s="105"/>
      <c r="FG340" s="105"/>
      <c r="FH340" s="105"/>
      <c r="FI340" s="105"/>
      <c r="FJ340" s="105"/>
      <c r="FK340" s="105"/>
      <c r="FL340" s="105"/>
      <c r="FM340" s="105"/>
      <c r="FN340" s="105"/>
      <c r="FO340" s="105"/>
      <c r="FP340" s="105"/>
      <c r="FQ340" s="105"/>
      <c r="FR340" s="105"/>
      <c r="FS340" s="105"/>
      <c r="FT340" s="105"/>
      <c r="FU340" s="105"/>
      <c r="FV340" s="105"/>
      <c r="FW340" s="105"/>
      <c r="FX340" s="105"/>
      <c r="FY340" s="105"/>
      <c r="FZ340" s="105"/>
      <c r="GA340" s="105"/>
      <c r="GB340" s="105"/>
      <c r="GC340" s="105"/>
      <c r="GD340" s="105"/>
      <c r="GE340" s="105"/>
      <c r="GF340" s="105"/>
      <c r="GG340" s="105"/>
      <c r="GH340" s="105"/>
      <c r="GI340" s="105"/>
      <c r="GJ340" s="105"/>
      <c r="GK340" s="105"/>
      <c r="GL340" s="105"/>
      <c r="GM340" s="105"/>
      <c r="GN340" s="105"/>
      <c r="GO340" s="105"/>
      <c r="GP340" s="105"/>
      <c r="GQ340" s="105"/>
      <c r="GR340" s="105"/>
      <c r="GS340" s="105"/>
      <c r="GT340" s="105"/>
      <c r="GU340" s="105"/>
      <c r="GV340" s="105"/>
      <c r="GW340" s="105"/>
      <c r="GX340" s="105"/>
      <c r="GY340" s="105"/>
      <c r="GZ340" s="105"/>
      <c r="HA340" s="105"/>
      <c r="HB340" s="105"/>
      <c r="HC340" s="105"/>
      <c r="HD340" s="105"/>
      <c r="HE340" s="105"/>
      <c r="HF340" s="105"/>
      <c r="HG340" s="105"/>
      <c r="HH340" s="105"/>
      <c r="HI340" s="105"/>
      <c r="HJ340" s="105"/>
      <c r="HK340" s="105"/>
      <c r="HL340" s="105"/>
      <c r="HM340" s="105"/>
      <c r="HN340" s="105"/>
      <c r="HO340" s="105"/>
      <c r="HP340" s="105"/>
      <c r="HQ340" s="105"/>
      <c r="HR340" s="105"/>
      <c r="HS340" s="105"/>
      <c r="HT340" s="105"/>
      <c r="HU340" s="105"/>
      <c r="HV340" s="105"/>
      <c r="HW340" s="105"/>
      <c r="HX340" s="105"/>
      <c r="HY340" s="105"/>
      <c r="HZ340" s="105"/>
      <c r="IA340" s="105"/>
      <c r="IB340" s="105"/>
    </row>
    <row r="341" spans="1:236" s="116" customFormat="1" ht="26.55" customHeight="1" x14ac:dyDescent="0.25">
      <c r="A341" s="79">
        <v>335</v>
      </c>
      <c r="B341" s="113"/>
      <c r="C341" s="113"/>
      <c r="D341" s="114"/>
      <c r="E341" s="114"/>
      <c r="F341" s="115"/>
      <c r="G341" s="123" t="s">
        <v>77</v>
      </c>
      <c r="H341" s="123" t="s">
        <v>77</v>
      </c>
      <c r="I341" s="123" t="s">
        <v>77</v>
      </c>
      <c r="J341" s="123" t="s">
        <v>77</v>
      </c>
      <c r="K341" s="123" t="s">
        <v>9</v>
      </c>
      <c r="L341" s="116" t="s">
        <v>8</v>
      </c>
      <c r="M341" s="116" t="s">
        <v>8</v>
      </c>
      <c r="N341" s="116" t="s">
        <v>8</v>
      </c>
      <c r="O341" s="116" t="s">
        <v>8</v>
      </c>
      <c r="P341" s="131" t="s">
        <v>77</v>
      </c>
      <c r="Q341" s="124" t="s">
        <v>35</v>
      </c>
      <c r="R341" s="174">
        <v>0</v>
      </c>
      <c r="S341" s="175" t="s">
        <v>59</v>
      </c>
      <c r="T341" s="175" t="s">
        <v>271</v>
      </c>
      <c r="U341" s="176" t="str">
        <f t="shared" si="260"/>
        <v>&lt; 30 mn</v>
      </c>
      <c r="V341" s="177" t="s">
        <v>32</v>
      </c>
      <c r="W341" s="178" t="s">
        <v>112</v>
      </c>
      <c r="X341" s="179">
        <f t="shared" si="269"/>
        <v>0</v>
      </c>
      <c r="Y341" s="179">
        <f t="shared" si="270"/>
        <v>0</v>
      </c>
      <c r="Z341" s="179">
        <f t="shared" si="271"/>
        <v>0</v>
      </c>
      <c r="AA341" s="179">
        <f t="shared" si="272"/>
        <v>0</v>
      </c>
      <c r="AB341" s="179">
        <f t="shared" si="273"/>
        <v>0</v>
      </c>
      <c r="AC341" s="179">
        <f t="shared" si="274"/>
        <v>0</v>
      </c>
      <c r="AD341" s="179">
        <f t="shared" si="275"/>
        <v>0</v>
      </c>
      <c r="AE341" s="179">
        <f t="shared" si="276"/>
        <v>0</v>
      </c>
      <c r="AF341" s="179">
        <f t="shared" si="277"/>
        <v>0</v>
      </c>
      <c r="AG341" s="179">
        <f t="shared" si="278"/>
        <v>0</v>
      </c>
      <c r="AH341" s="179">
        <f t="shared" si="279"/>
        <v>0</v>
      </c>
      <c r="AI341" s="179">
        <f t="shared" si="280"/>
        <v>0</v>
      </c>
      <c r="AJ341" s="180">
        <f t="shared" si="299"/>
        <v>0</v>
      </c>
      <c r="AK341" s="180">
        <f t="shared" si="300"/>
        <v>0</v>
      </c>
      <c r="AL341" s="180" t="str">
        <f t="shared" si="301"/>
        <v>0</v>
      </c>
      <c r="AM341" s="180" t="str">
        <f t="shared" si="308"/>
        <v>0</v>
      </c>
      <c r="AN341" s="180" t="str">
        <f t="shared" si="309"/>
        <v>0</v>
      </c>
      <c r="AO341" s="181" t="str">
        <f t="shared" si="302"/>
        <v>NON</v>
      </c>
      <c r="AP341" s="181" t="str">
        <f t="shared" si="268"/>
        <v>NON</v>
      </c>
      <c r="AQ341" s="181" t="str">
        <f t="shared" si="310"/>
        <v>NON</v>
      </c>
      <c r="AR341" s="181" t="str">
        <f t="shared" si="281"/>
        <v>NON</v>
      </c>
      <c r="AS341" s="182">
        <f t="shared" si="282"/>
        <v>0</v>
      </c>
      <c r="AT341" s="182">
        <f t="shared" si="283"/>
        <v>0</v>
      </c>
      <c r="AU341" s="182">
        <f t="shared" si="284"/>
        <v>0</v>
      </c>
      <c r="AV341" s="182">
        <f t="shared" si="285"/>
        <v>0</v>
      </c>
      <c r="AW341" s="182">
        <f t="shared" si="286"/>
        <v>1</v>
      </c>
      <c r="AX341" s="182">
        <f t="shared" si="287"/>
        <v>1</v>
      </c>
      <c r="AY341" s="182">
        <f t="shared" si="288"/>
        <v>1</v>
      </c>
      <c r="AZ341" s="182">
        <f t="shared" si="289"/>
        <v>1</v>
      </c>
      <c r="BA341" s="182">
        <f t="shared" si="290"/>
        <v>1</v>
      </c>
      <c r="BB341" s="183">
        <f t="shared" si="303"/>
        <v>0</v>
      </c>
      <c r="BC341" s="184">
        <f t="shared" si="261"/>
        <v>11</v>
      </c>
      <c r="BD341" s="184">
        <f t="shared" si="262"/>
        <v>11</v>
      </c>
      <c r="BE341" s="185">
        <f t="shared" si="263"/>
        <v>1</v>
      </c>
      <c r="BF341" s="185">
        <f t="shared" si="291"/>
        <v>1</v>
      </c>
      <c r="BG341" s="186">
        <f t="shared" si="304"/>
        <v>1</v>
      </c>
      <c r="BH341" s="187">
        <f t="shared" si="264"/>
        <v>1</v>
      </c>
      <c r="BI341" s="187">
        <f t="shared" si="265"/>
        <v>1</v>
      </c>
      <c r="BJ341" s="187" t="str">
        <f t="shared" si="266"/>
        <v>Faible</v>
      </c>
      <c r="BK341" s="187">
        <f t="shared" si="267"/>
        <v>1</v>
      </c>
      <c r="BL341" s="187">
        <f t="shared" si="292"/>
        <v>1</v>
      </c>
      <c r="BM341" s="187">
        <f t="shared" si="293"/>
        <v>0.5</v>
      </c>
      <c r="BN341" s="187">
        <f t="shared" si="294"/>
        <v>1</v>
      </c>
      <c r="BO341" s="186">
        <f t="shared" si="305"/>
        <v>0.5</v>
      </c>
      <c r="BP341" s="188" t="str">
        <f t="shared" si="306"/>
        <v>RISQUE MINIME</v>
      </c>
      <c r="BQ341" s="182">
        <f t="shared" si="295"/>
        <v>0</v>
      </c>
      <c r="BR341" s="182">
        <f t="shared" si="296"/>
        <v>0</v>
      </c>
      <c r="BS341" s="182">
        <f t="shared" si="297"/>
        <v>0</v>
      </c>
      <c r="BT341" s="182">
        <f t="shared" si="298"/>
        <v>0</v>
      </c>
      <c r="BU341" s="182">
        <f t="shared" si="307"/>
        <v>0</v>
      </c>
      <c r="BV341" s="159" t="str">
        <f t="shared" si="311"/>
        <v>NON</v>
      </c>
      <c r="BW341" s="105"/>
      <c r="BX341" s="105"/>
      <c r="BY341" s="105"/>
      <c r="BZ341" s="105"/>
      <c r="CA341" s="105"/>
      <c r="CB341" s="105"/>
      <c r="CC341" s="105"/>
      <c r="CD341" s="105"/>
      <c r="CE341" s="105"/>
      <c r="CF341" s="105"/>
      <c r="CG341" s="105"/>
      <c r="CH341" s="105"/>
      <c r="CI341" s="105"/>
      <c r="CJ341" s="105"/>
      <c r="CK341" s="105"/>
      <c r="CL341" s="105"/>
      <c r="CM341" s="105"/>
      <c r="CN341" s="105"/>
      <c r="CO341" s="105"/>
      <c r="CP341" s="105"/>
      <c r="CQ341" s="105"/>
      <c r="CR341" s="105"/>
      <c r="CS341" s="105"/>
      <c r="CT341" s="105"/>
      <c r="CU341" s="105"/>
      <c r="CV341" s="105"/>
      <c r="CW341" s="105"/>
      <c r="CX341" s="105"/>
      <c r="CY341" s="105"/>
      <c r="CZ341" s="105"/>
      <c r="DA341" s="105"/>
      <c r="DB341" s="105"/>
      <c r="DC341" s="105"/>
      <c r="DD341" s="105"/>
      <c r="DE341" s="105"/>
      <c r="DF341" s="105"/>
      <c r="DG341" s="105"/>
      <c r="DH341" s="105"/>
      <c r="DI341" s="105"/>
      <c r="DJ341" s="105"/>
      <c r="DK341" s="105"/>
      <c r="DL341" s="105"/>
      <c r="DM341" s="105"/>
      <c r="DN341" s="105"/>
      <c r="DO341" s="105"/>
      <c r="DP341" s="105"/>
      <c r="DQ341" s="105"/>
      <c r="DR341" s="105"/>
      <c r="DS341" s="105"/>
      <c r="DT341" s="105"/>
      <c r="DU341" s="105"/>
      <c r="DV341" s="105"/>
      <c r="DW341" s="105"/>
      <c r="DX341" s="105"/>
      <c r="DY341" s="105"/>
      <c r="DZ341" s="105"/>
      <c r="EA341" s="105"/>
      <c r="EB341" s="105"/>
      <c r="EC341" s="105"/>
      <c r="ED341" s="105"/>
      <c r="EE341" s="105"/>
      <c r="EF341" s="105"/>
      <c r="EG341" s="105"/>
      <c r="EH341" s="105"/>
      <c r="EI341" s="105"/>
      <c r="EJ341" s="105"/>
      <c r="EK341" s="105"/>
      <c r="EL341" s="105"/>
      <c r="EM341" s="105"/>
      <c r="EN341" s="105"/>
      <c r="EO341" s="105"/>
      <c r="EP341" s="105"/>
      <c r="EQ341" s="105"/>
      <c r="ER341" s="105"/>
      <c r="ES341" s="105"/>
      <c r="ET341" s="105"/>
      <c r="EU341" s="105"/>
      <c r="EV341" s="105"/>
      <c r="EW341" s="105"/>
      <c r="EX341" s="105"/>
      <c r="EY341" s="105"/>
      <c r="EZ341" s="105"/>
      <c r="FA341" s="105"/>
      <c r="FB341" s="105"/>
      <c r="FC341" s="105"/>
      <c r="FD341" s="105"/>
      <c r="FE341" s="105"/>
      <c r="FF341" s="105"/>
      <c r="FG341" s="105"/>
      <c r="FH341" s="105"/>
      <c r="FI341" s="105"/>
      <c r="FJ341" s="105"/>
      <c r="FK341" s="105"/>
      <c r="FL341" s="105"/>
      <c r="FM341" s="105"/>
      <c r="FN341" s="105"/>
      <c r="FO341" s="105"/>
      <c r="FP341" s="105"/>
      <c r="FQ341" s="105"/>
      <c r="FR341" s="105"/>
      <c r="FS341" s="105"/>
      <c r="FT341" s="105"/>
      <c r="FU341" s="105"/>
      <c r="FV341" s="105"/>
      <c r="FW341" s="105"/>
      <c r="FX341" s="105"/>
      <c r="FY341" s="105"/>
      <c r="FZ341" s="105"/>
      <c r="GA341" s="105"/>
      <c r="GB341" s="105"/>
      <c r="GC341" s="105"/>
      <c r="GD341" s="105"/>
      <c r="GE341" s="105"/>
      <c r="GF341" s="105"/>
      <c r="GG341" s="105"/>
      <c r="GH341" s="105"/>
      <c r="GI341" s="105"/>
      <c r="GJ341" s="105"/>
      <c r="GK341" s="105"/>
      <c r="GL341" s="105"/>
      <c r="GM341" s="105"/>
      <c r="GN341" s="105"/>
      <c r="GO341" s="105"/>
      <c r="GP341" s="105"/>
      <c r="GQ341" s="105"/>
      <c r="GR341" s="105"/>
      <c r="GS341" s="105"/>
      <c r="GT341" s="105"/>
      <c r="GU341" s="105"/>
      <c r="GV341" s="105"/>
      <c r="GW341" s="105"/>
      <c r="GX341" s="105"/>
      <c r="GY341" s="105"/>
      <c r="GZ341" s="105"/>
      <c r="HA341" s="105"/>
      <c r="HB341" s="105"/>
      <c r="HC341" s="105"/>
      <c r="HD341" s="105"/>
      <c r="HE341" s="105"/>
      <c r="HF341" s="105"/>
      <c r="HG341" s="105"/>
      <c r="HH341" s="105"/>
      <c r="HI341" s="105"/>
      <c r="HJ341" s="105"/>
      <c r="HK341" s="105"/>
      <c r="HL341" s="105"/>
      <c r="HM341" s="105"/>
      <c r="HN341" s="105"/>
      <c r="HO341" s="105"/>
      <c r="HP341" s="105"/>
      <c r="HQ341" s="105"/>
      <c r="HR341" s="105"/>
      <c r="HS341" s="105"/>
      <c r="HT341" s="105"/>
      <c r="HU341" s="105"/>
      <c r="HV341" s="105"/>
      <c r="HW341" s="105"/>
      <c r="HX341" s="105"/>
      <c r="HY341" s="105"/>
      <c r="HZ341" s="105"/>
      <c r="IA341" s="105"/>
      <c r="IB341" s="105"/>
    </row>
    <row r="342" spans="1:236" s="116" customFormat="1" ht="26.55" customHeight="1" x14ac:dyDescent="0.25">
      <c r="A342" s="79">
        <v>336</v>
      </c>
      <c r="B342" s="113"/>
      <c r="C342" s="113"/>
      <c r="D342" s="114"/>
      <c r="E342" s="114"/>
      <c r="F342" s="115"/>
      <c r="G342" s="123" t="s">
        <v>77</v>
      </c>
      <c r="H342" s="123" t="s">
        <v>77</v>
      </c>
      <c r="I342" s="123" t="s">
        <v>77</v>
      </c>
      <c r="J342" s="123" t="s">
        <v>77</v>
      </c>
      <c r="K342" s="123" t="s">
        <v>9</v>
      </c>
      <c r="L342" s="116" t="s">
        <v>8</v>
      </c>
      <c r="M342" s="116" t="s">
        <v>8</v>
      </c>
      <c r="N342" s="116" t="s">
        <v>8</v>
      </c>
      <c r="O342" s="116" t="s">
        <v>8</v>
      </c>
      <c r="P342" s="131" t="s">
        <v>77</v>
      </c>
      <c r="Q342" s="124" t="s">
        <v>35</v>
      </c>
      <c r="R342" s="174">
        <v>0</v>
      </c>
      <c r="S342" s="175" t="s">
        <v>59</v>
      </c>
      <c r="T342" s="175" t="s">
        <v>271</v>
      </c>
      <c r="U342" s="176" t="str">
        <f t="shared" si="260"/>
        <v>&lt; 30 mn</v>
      </c>
      <c r="V342" s="177" t="s">
        <v>32</v>
      </c>
      <c r="W342" s="178" t="s">
        <v>112</v>
      </c>
      <c r="X342" s="179">
        <f t="shared" si="269"/>
        <v>0</v>
      </c>
      <c r="Y342" s="179">
        <f t="shared" si="270"/>
        <v>0</v>
      </c>
      <c r="Z342" s="179">
        <f t="shared" si="271"/>
        <v>0</v>
      </c>
      <c r="AA342" s="179">
        <f t="shared" si="272"/>
        <v>0</v>
      </c>
      <c r="AB342" s="179">
        <f t="shared" si="273"/>
        <v>0</v>
      </c>
      <c r="AC342" s="179">
        <f t="shared" si="274"/>
        <v>0</v>
      </c>
      <c r="AD342" s="179">
        <f t="shared" si="275"/>
        <v>0</v>
      </c>
      <c r="AE342" s="179">
        <f t="shared" si="276"/>
        <v>0</v>
      </c>
      <c r="AF342" s="179">
        <f t="shared" si="277"/>
        <v>0</v>
      </c>
      <c r="AG342" s="179">
        <f t="shared" si="278"/>
        <v>0</v>
      </c>
      <c r="AH342" s="179">
        <f t="shared" si="279"/>
        <v>0</v>
      </c>
      <c r="AI342" s="179">
        <f t="shared" si="280"/>
        <v>0</v>
      </c>
      <c r="AJ342" s="180">
        <f t="shared" si="299"/>
        <v>0</v>
      </c>
      <c r="AK342" s="180">
        <f t="shared" si="300"/>
        <v>0</v>
      </c>
      <c r="AL342" s="180" t="str">
        <f t="shared" si="301"/>
        <v>0</v>
      </c>
      <c r="AM342" s="180" t="str">
        <f t="shared" si="308"/>
        <v>0</v>
      </c>
      <c r="AN342" s="180" t="str">
        <f t="shared" si="309"/>
        <v>0</v>
      </c>
      <c r="AO342" s="181" t="str">
        <f t="shared" si="302"/>
        <v>NON</v>
      </c>
      <c r="AP342" s="181" t="str">
        <f t="shared" si="268"/>
        <v>NON</v>
      </c>
      <c r="AQ342" s="181" t="str">
        <f t="shared" si="310"/>
        <v>NON</v>
      </c>
      <c r="AR342" s="181" t="str">
        <f t="shared" si="281"/>
        <v>NON</v>
      </c>
      <c r="AS342" s="182">
        <f t="shared" si="282"/>
        <v>0</v>
      </c>
      <c r="AT342" s="182">
        <f t="shared" si="283"/>
        <v>0</v>
      </c>
      <c r="AU342" s="182">
        <f t="shared" si="284"/>
        <v>0</v>
      </c>
      <c r="AV342" s="182">
        <f t="shared" si="285"/>
        <v>0</v>
      </c>
      <c r="AW342" s="182">
        <f t="shared" si="286"/>
        <v>1</v>
      </c>
      <c r="AX342" s="182">
        <f t="shared" si="287"/>
        <v>1</v>
      </c>
      <c r="AY342" s="182">
        <f t="shared" si="288"/>
        <v>1</v>
      </c>
      <c r="AZ342" s="182">
        <f t="shared" si="289"/>
        <v>1</v>
      </c>
      <c r="BA342" s="182">
        <f t="shared" si="290"/>
        <v>1</v>
      </c>
      <c r="BB342" s="183">
        <f t="shared" si="303"/>
        <v>0</v>
      </c>
      <c r="BC342" s="184">
        <f t="shared" si="261"/>
        <v>11</v>
      </c>
      <c r="BD342" s="184">
        <f t="shared" si="262"/>
        <v>11</v>
      </c>
      <c r="BE342" s="185">
        <f t="shared" si="263"/>
        <v>1</v>
      </c>
      <c r="BF342" s="185">
        <f t="shared" si="291"/>
        <v>1</v>
      </c>
      <c r="BG342" s="186">
        <f t="shared" si="304"/>
        <v>1</v>
      </c>
      <c r="BH342" s="187">
        <f t="shared" si="264"/>
        <v>1</v>
      </c>
      <c r="BI342" s="187">
        <f t="shared" si="265"/>
        <v>1</v>
      </c>
      <c r="BJ342" s="187" t="str">
        <f t="shared" si="266"/>
        <v>Faible</v>
      </c>
      <c r="BK342" s="187">
        <f t="shared" si="267"/>
        <v>1</v>
      </c>
      <c r="BL342" s="187">
        <f t="shared" si="292"/>
        <v>1</v>
      </c>
      <c r="BM342" s="187">
        <f t="shared" si="293"/>
        <v>0.5</v>
      </c>
      <c r="BN342" s="187">
        <f t="shared" si="294"/>
        <v>1</v>
      </c>
      <c r="BO342" s="186">
        <f t="shared" si="305"/>
        <v>0.5</v>
      </c>
      <c r="BP342" s="188" t="str">
        <f t="shared" si="306"/>
        <v>RISQUE MINIME</v>
      </c>
      <c r="BQ342" s="182">
        <f t="shared" si="295"/>
        <v>0</v>
      </c>
      <c r="BR342" s="182">
        <f t="shared" si="296"/>
        <v>0</v>
      </c>
      <c r="BS342" s="182">
        <f t="shared" si="297"/>
        <v>0</v>
      </c>
      <c r="BT342" s="182">
        <f t="shared" si="298"/>
        <v>0</v>
      </c>
      <c r="BU342" s="182">
        <f t="shared" si="307"/>
        <v>0</v>
      </c>
      <c r="BV342" s="159" t="str">
        <f t="shared" si="311"/>
        <v>NON</v>
      </c>
      <c r="BW342" s="105"/>
      <c r="BX342" s="105"/>
      <c r="BY342" s="105"/>
      <c r="BZ342" s="105"/>
      <c r="CA342" s="105"/>
      <c r="CB342" s="105"/>
      <c r="CC342" s="105"/>
      <c r="CD342" s="105"/>
      <c r="CE342" s="105"/>
      <c r="CF342" s="105"/>
      <c r="CG342" s="105"/>
      <c r="CH342" s="105"/>
      <c r="CI342" s="105"/>
      <c r="CJ342" s="105"/>
      <c r="CK342" s="105"/>
      <c r="CL342" s="105"/>
      <c r="CM342" s="105"/>
      <c r="CN342" s="105"/>
      <c r="CO342" s="105"/>
      <c r="CP342" s="105"/>
      <c r="CQ342" s="105"/>
      <c r="CR342" s="105"/>
      <c r="CS342" s="105"/>
      <c r="CT342" s="105"/>
      <c r="CU342" s="105"/>
      <c r="CV342" s="105"/>
      <c r="CW342" s="105"/>
      <c r="CX342" s="105"/>
      <c r="CY342" s="105"/>
      <c r="CZ342" s="105"/>
      <c r="DA342" s="105"/>
      <c r="DB342" s="105"/>
      <c r="DC342" s="105"/>
      <c r="DD342" s="105"/>
      <c r="DE342" s="105"/>
      <c r="DF342" s="105"/>
      <c r="DG342" s="105"/>
      <c r="DH342" s="105"/>
      <c r="DI342" s="105"/>
      <c r="DJ342" s="105"/>
      <c r="DK342" s="105"/>
      <c r="DL342" s="105"/>
      <c r="DM342" s="105"/>
      <c r="DN342" s="105"/>
      <c r="DO342" s="105"/>
      <c r="DP342" s="105"/>
      <c r="DQ342" s="105"/>
      <c r="DR342" s="105"/>
      <c r="DS342" s="105"/>
      <c r="DT342" s="105"/>
      <c r="DU342" s="105"/>
      <c r="DV342" s="105"/>
      <c r="DW342" s="105"/>
      <c r="DX342" s="105"/>
      <c r="DY342" s="105"/>
      <c r="DZ342" s="105"/>
      <c r="EA342" s="105"/>
      <c r="EB342" s="105"/>
      <c r="EC342" s="105"/>
      <c r="ED342" s="105"/>
      <c r="EE342" s="105"/>
      <c r="EF342" s="105"/>
      <c r="EG342" s="105"/>
      <c r="EH342" s="105"/>
      <c r="EI342" s="105"/>
      <c r="EJ342" s="105"/>
      <c r="EK342" s="105"/>
      <c r="EL342" s="105"/>
      <c r="EM342" s="105"/>
      <c r="EN342" s="105"/>
      <c r="EO342" s="105"/>
      <c r="EP342" s="105"/>
      <c r="EQ342" s="105"/>
      <c r="ER342" s="105"/>
      <c r="ES342" s="105"/>
      <c r="ET342" s="105"/>
      <c r="EU342" s="105"/>
      <c r="EV342" s="105"/>
      <c r="EW342" s="105"/>
      <c r="EX342" s="105"/>
      <c r="EY342" s="105"/>
      <c r="EZ342" s="105"/>
      <c r="FA342" s="105"/>
      <c r="FB342" s="105"/>
      <c r="FC342" s="105"/>
      <c r="FD342" s="105"/>
      <c r="FE342" s="105"/>
      <c r="FF342" s="105"/>
      <c r="FG342" s="105"/>
      <c r="FH342" s="105"/>
      <c r="FI342" s="105"/>
      <c r="FJ342" s="105"/>
      <c r="FK342" s="105"/>
      <c r="FL342" s="105"/>
      <c r="FM342" s="105"/>
      <c r="FN342" s="105"/>
      <c r="FO342" s="105"/>
      <c r="FP342" s="105"/>
      <c r="FQ342" s="105"/>
      <c r="FR342" s="105"/>
      <c r="FS342" s="105"/>
      <c r="FT342" s="105"/>
      <c r="FU342" s="105"/>
      <c r="FV342" s="105"/>
      <c r="FW342" s="105"/>
      <c r="FX342" s="105"/>
      <c r="FY342" s="105"/>
      <c r="FZ342" s="105"/>
      <c r="GA342" s="105"/>
      <c r="GB342" s="105"/>
      <c r="GC342" s="105"/>
      <c r="GD342" s="105"/>
      <c r="GE342" s="105"/>
      <c r="GF342" s="105"/>
      <c r="GG342" s="105"/>
      <c r="GH342" s="105"/>
      <c r="GI342" s="105"/>
      <c r="GJ342" s="105"/>
      <c r="GK342" s="105"/>
      <c r="GL342" s="105"/>
      <c r="GM342" s="105"/>
      <c r="GN342" s="105"/>
      <c r="GO342" s="105"/>
      <c r="GP342" s="105"/>
      <c r="GQ342" s="105"/>
      <c r="GR342" s="105"/>
      <c r="GS342" s="105"/>
      <c r="GT342" s="105"/>
      <c r="GU342" s="105"/>
      <c r="GV342" s="105"/>
      <c r="GW342" s="105"/>
      <c r="GX342" s="105"/>
      <c r="GY342" s="105"/>
      <c r="GZ342" s="105"/>
      <c r="HA342" s="105"/>
      <c r="HB342" s="105"/>
      <c r="HC342" s="105"/>
      <c r="HD342" s="105"/>
      <c r="HE342" s="105"/>
      <c r="HF342" s="105"/>
      <c r="HG342" s="105"/>
      <c r="HH342" s="105"/>
      <c r="HI342" s="105"/>
      <c r="HJ342" s="105"/>
      <c r="HK342" s="105"/>
      <c r="HL342" s="105"/>
      <c r="HM342" s="105"/>
      <c r="HN342" s="105"/>
      <c r="HO342" s="105"/>
      <c r="HP342" s="105"/>
      <c r="HQ342" s="105"/>
      <c r="HR342" s="105"/>
      <c r="HS342" s="105"/>
      <c r="HT342" s="105"/>
      <c r="HU342" s="105"/>
      <c r="HV342" s="105"/>
      <c r="HW342" s="105"/>
      <c r="HX342" s="105"/>
      <c r="HY342" s="105"/>
      <c r="HZ342" s="105"/>
      <c r="IA342" s="105"/>
      <c r="IB342" s="105"/>
    </row>
    <row r="343" spans="1:236" s="116" customFormat="1" ht="26.55" customHeight="1" x14ac:dyDescent="0.25">
      <c r="A343" s="79">
        <v>337</v>
      </c>
      <c r="B343" s="113"/>
      <c r="C343" s="113"/>
      <c r="D343" s="114"/>
      <c r="E343" s="114"/>
      <c r="F343" s="115"/>
      <c r="G343" s="123" t="s">
        <v>77</v>
      </c>
      <c r="H343" s="123" t="s">
        <v>77</v>
      </c>
      <c r="I343" s="123" t="s">
        <v>77</v>
      </c>
      <c r="J343" s="123" t="s">
        <v>77</v>
      </c>
      <c r="K343" s="123" t="s">
        <v>9</v>
      </c>
      <c r="L343" s="116" t="s">
        <v>8</v>
      </c>
      <c r="M343" s="116" t="s">
        <v>8</v>
      </c>
      <c r="N343" s="116" t="s">
        <v>8</v>
      </c>
      <c r="O343" s="116" t="s">
        <v>8</v>
      </c>
      <c r="P343" s="131" t="s">
        <v>77</v>
      </c>
      <c r="Q343" s="124" t="s">
        <v>35</v>
      </c>
      <c r="R343" s="174">
        <v>0</v>
      </c>
      <c r="S343" s="175" t="s">
        <v>59</v>
      </c>
      <c r="T343" s="175" t="s">
        <v>271</v>
      </c>
      <c r="U343" s="176" t="str">
        <f t="shared" si="260"/>
        <v>&lt; 30 mn</v>
      </c>
      <c r="V343" s="177" t="s">
        <v>32</v>
      </c>
      <c r="W343" s="178" t="s">
        <v>112</v>
      </c>
      <c r="X343" s="179">
        <f t="shared" si="269"/>
        <v>0</v>
      </c>
      <c r="Y343" s="179">
        <f t="shared" si="270"/>
        <v>0</v>
      </c>
      <c r="Z343" s="179">
        <f t="shared" si="271"/>
        <v>0</v>
      </c>
      <c r="AA343" s="179">
        <f t="shared" si="272"/>
        <v>0</v>
      </c>
      <c r="AB343" s="179">
        <f t="shared" si="273"/>
        <v>0</v>
      </c>
      <c r="AC343" s="179">
        <f t="shared" si="274"/>
        <v>0</v>
      </c>
      <c r="AD343" s="179">
        <f t="shared" si="275"/>
        <v>0</v>
      </c>
      <c r="AE343" s="179">
        <f t="shared" si="276"/>
        <v>0</v>
      </c>
      <c r="AF343" s="179">
        <f t="shared" si="277"/>
        <v>0</v>
      </c>
      <c r="AG343" s="179">
        <f t="shared" si="278"/>
        <v>0</v>
      </c>
      <c r="AH343" s="179">
        <f t="shared" si="279"/>
        <v>0</v>
      </c>
      <c r="AI343" s="179">
        <f t="shared" si="280"/>
        <v>0</v>
      </c>
      <c r="AJ343" s="180">
        <f t="shared" si="299"/>
        <v>0</v>
      </c>
      <c r="AK343" s="180">
        <f t="shared" si="300"/>
        <v>0</v>
      </c>
      <c r="AL343" s="180" t="str">
        <f t="shared" si="301"/>
        <v>0</v>
      </c>
      <c r="AM343" s="180" t="str">
        <f t="shared" si="308"/>
        <v>0</v>
      </c>
      <c r="AN343" s="180" t="str">
        <f t="shared" si="309"/>
        <v>0</v>
      </c>
      <c r="AO343" s="181" t="str">
        <f t="shared" si="302"/>
        <v>NON</v>
      </c>
      <c r="AP343" s="181" t="str">
        <f t="shared" si="268"/>
        <v>NON</v>
      </c>
      <c r="AQ343" s="181" t="str">
        <f t="shared" si="310"/>
        <v>NON</v>
      </c>
      <c r="AR343" s="181" t="str">
        <f t="shared" si="281"/>
        <v>NON</v>
      </c>
      <c r="AS343" s="182">
        <f t="shared" si="282"/>
        <v>0</v>
      </c>
      <c r="AT343" s="182">
        <f t="shared" si="283"/>
        <v>0</v>
      </c>
      <c r="AU343" s="182">
        <f t="shared" si="284"/>
        <v>0</v>
      </c>
      <c r="AV343" s="182">
        <f t="shared" si="285"/>
        <v>0</v>
      </c>
      <c r="AW343" s="182">
        <f t="shared" si="286"/>
        <v>1</v>
      </c>
      <c r="AX343" s="182">
        <f t="shared" si="287"/>
        <v>1</v>
      </c>
      <c r="AY343" s="182">
        <f t="shared" si="288"/>
        <v>1</v>
      </c>
      <c r="AZ343" s="182">
        <f t="shared" si="289"/>
        <v>1</v>
      </c>
      <c r="BA343" s="182">
        <f t="shared" si="290"/>
        <v>1</v>
      </c>
      <c r="BB343" s="183">
        <f t="shared" si="303"/>
        <v>0</v>
      </c>
      <c r="BC343" s="184">
        <f t="shared" si="261"/>
        <v>11</v>
      </c>
      <c r="BD343" s="184">
        <f t="shared" si="262"/>
        <v>11</v>
      </c>
      <c r="BE343" s="185">
        <f t="shared" si="263"/>
        <v>1</v>
      </c>
      <c r="BF343" s="185">
        <f t="shared" si="291"/>
        <v>1</v>
      </c>
      <c r="BG343" s="186">
        <f t="shared" si="304"/>
        <v>1</v>
      </c>
      <c r="BH343" s="187">
        <f t="shared" si="264"/>
        <v>1</v>
      </c>
      <c r="BI343" s="187">
        <f t="shared" si="265"/>
        <v>1</v>
      </c>
      <c r="BJ343" s="187" t="str">
        <f t="shared" si="266"/>
        <v>Faible</v>
      </c>
      <c r="BK343" s="187">
        <f t="shared" si="267"/>
        <v>1</v>
      </c>
      <c r="BL343" s="187">
        <f t="shared" si="292"/>
        <v>1</v>
      </c>
      <c r="BM343" s="187">
        <f t="shared" si="293"/>
        <v>0.5</v>
      </c>
      <c r="BN343" s="187">
        <f t="shared" si="294"/>
        <v>1</v>
      </c>
      <c r="BO343" s="186">
        <f t="shared" si="305"/>
        <v>0.5</v>
      </c>
      <c r="BP343" s="188" t="str">
        <f t="shared" si="306"/>
        <v>RISQUE MINIME</v>
      </c>
      <c r="BQ343" s="182">
        <f t="shared" si="295"/>
        <v>0</v>
      </c>
      <c r="BR343" s="182">
        <f t="shared" si="296"/>
        <v>0</v>
      </c>
      <c r="BS343" s="182">
        <f t="shared" si="297"/>
        <v>0</v>
      </c>
      <c r="BT343" s="182">
        <f t="shared" si="298"/>
        <v>0</v>
      </c>
      <c r="BU343" s="182">
        <f t="shared" si="307"/>
        <v>0</v>
      </c>
      <c r="BV343" s="159" t="str">
        <f t="shared" si="311"/>
        <v>NON</v>
      </c>
      <c r="BW343" s="105"/>
      <c r="BX343" s="105"/>
      <c r="BY343" s="105"/>
      <c r="BZ343" s="105"/>
      <c r="CA343" s="105"/>
      <c r="CB343" s="105"/>
      <c r="CC343" s="105"/>
      <c r="CD343" s="105"/>
      <c r="CE343" s="105"/>
      <c r="CF343" s="105"/>
      <c r="CG343" s="105"/>
      <c r="CH343" s="105"/>
      <c r="CI343" s="105"/>
      <c r="CJ343" s="105"/>
      <c r="CK343" s="105"/>
      <c r="CL343" s="105"/>
      <c r="CM343" s="105"/>
      <c r="CN343" s="105"/>
      <c r="CO343" s="105"/>
      <c r="CP343" s="105"/>
      <c r="CQ343" s="105"/>
      <c r="CR343" s="105"/>
      <c r="CS343" s="105"/>
      <c r="CT343" s="105"/>
      <c r="CU343" s="105"/>
      <c r="CV343" s="105"/>
      <c r="CW343" s="105"/>
      <c r="CX343" s="105"/>
      <c r="CY343" s="105"/>
      <c r="CZ343" s="105"/>
      <c r="DA343" s="105"/>
      <c r="DB343" s="105"/>
      <c r="DC343" s="105"/>
      <c r="DD343" s="105"/>
      <c r="DE343" s="105"/>
      <c r="DF343" s="105"/>
      <c r="DG343" s="105"/>
      <c r="DH343" s="105"/>
      <c r="DI343" s="105"/>
      <c r="DJ343" s="105"/>
      <c r="DK343" s="105"/>
      <c r="DL343" s="105"/>
      <c r="DM343" s="105"/>
      <c r="DN343" s="105"/>
      <c r="DO343" s="105"/>
      <c r="DP343" s="105"/>
      <c r="DQ343" s="105"/>
      <c r="DR343" s="105"/>
      <c r="DS343" s="105"/>
      <c r="DT343" s="105"/>
      <c r="DU343" s="105"/>
      <c r="DV343" s="105"/>
      <c r="DW343" s="105"/>
      <c r="DX343" s="105"/>
      <c r="DY343" s="105"/>
      <c r="DZ343" s="105"/>
      <c r="EA343" s="105"/>
      <c r="EB343" s="105"/>
      <c r="EC343" s="105"/>
      <c r="ED343" s="105"/>
      <c r="EE343" s="105"/>
      <c r="EF343" s="105"/>
      <c r="EG343" s="105"/>
      <c r="EH343" s="105"/>
      <c r="EI343" s="105"/>
      <c r="EJ343" s="105"/>
      <c r="EK343" s="105"/>
      <c r="EL343" s="105"/>
      <c r="EM343" s="105"/>
      <c r="EN343" s="105"/>
      <c r="EO343" s="105"/>
      <c r="EP343" s="105"/>
      <c r="EQ343" s="105"/>
      <c r="ER343" s="105"/>
      <c r="ES343" s="105"/>
      <c r="ET343" s="105"/>
      <c r="EU343" s="105"/>
      <c r="EV343" s="105"/>
      <c r="EW343" s="105"/>
      <c r="EX343" s="105"/>
      <c r="EY343" s="105"/>
      <c r="EZ343" s="105"/>
      <c r="FA343" s="105"/>
      <c r="FB343" s="105"/>
      <c r="FC343" s="105"/>
      <c r="FD343" s="105"/>
      <c r="FE343" s="105"/>
      <c r="FF343" s="105"/>
      <c r="FG343" s="105"/>
      <c r="FH343" s="105"/>
      <c r="FI343" s="105"/>
      <c r="FJ343" s="105"/>
      <c r="FK343" s="105"/>
      <c r="FL343" s="105"/>
      <c r="FM343" s="105"/>
      <c r="FN343" s="105"/>
      <c r="FO343" s="105"/>
      <c r="FP343" s="105"/>
      <c r="FQ343" s="105"/>
      <c r="FR343" s="105"/>
      <c r="FS343" s="105"/>
      <c r="FT343" s="105"/>
      <c r="FU343" s="105"/>
      <c r="FV343" s="105"/>
      <c r="FW343" s="105"/>
      <c r="FX343" s="105"/>
      <c r="FY343" s="105"/>
      <c r="FZ343" s="105"/>
      <c r="GA343" s="105"/>
      <c r="GB343" s="105"/>
      <c r="GC343" s="105"/>
      <c r="GD343" s="105"/>
      <c r="GE343" s="105"/>
      <c r="GF343" s="105"/>
      <c r="GG343" s="105"/>
      <c r="GH343" s="105"/>
      <c r="GI343" s="105"/>
      <c r="GJ343" s="105"/>
      <c r="GK343" s="105"/>
      <c r="GL343" s="105"/>
      <c r="GM343" s="105"/>
      <c r="GN343" s="105"/>
      <c r="GO343" s="105"/>
      <c r="GP343" s="105"/>
      <c r="GQ343" s="105"/>
      <c r="GR343" s="105"/>
      <c r="GS343" s="105"/>
      <c r="GT343" s="105"/>
      <c r="GU343" s="105"/>
      <c r="GV343" s="105"/>
      <c r="GW343" s="105"/>
      <c r="GX343" s="105"/>
      <c r="GY343" s="105"/>
      <c r="GZ343" s="105"/>
      <c r="HA343" s="105"/>
      <c r="HB343" s="105"/>
      <c r="HC343" s="105"/>
      <c r="HD343" s="105"/>
      <c r="HE343" s="105"/>
      <c r="HF343" s="105"/>
      <c r="HG343" s="105"/>
      <c r="HH343" s="105"/>
      <c r="HI343" s="105"/>
      <c r="HJ343" s="105"/>
      <c r="HK343" s="105"/>
      <c r="HL343" s="105"/>
      <c r="HM343" s="105"/>
      <c r="HN343" s="105"/>
      <c r="HO343" s="105"/>
      <c r="HP343" s="105"/>
      <c r="HQ343" s="105"/>
      <c r="HR343" s="105"/>
      <c r="HS343" s="105"/>
      <c r="HT343" s="105"/>
      <c r="HU343" s="105"/>
      <c r="HV343" s="105"/>
      <c r="HW343" s="105"/>
      <c r="HX343" s="105"/>
      <c r="HY343" s="105"/>
      <c r="HZ343" s="105"/>
      <c r="IA343" s="105"/>
      <c r="IB343" s="105"/>
    </row>
    <row r="344" spans="1:236" s="116" customFormat="1" ht="26.55" customHeight="1" x14ac:dyDescent="0.25">
      <c r="A344" s="79">
        <v>338</v>
      </c>
      <c r="B344" s="113"/>
      <c r="C344" s="113"/>
      <c r="D344" s="114"/>
      <c r="E344" s="114"/>
      <c r="F344" s="115"/>
      <c r="G344" s="123" t="s">
        <v>77</v>
      </c>
      <c r="H344" s="123" t="s">
        <v>77</v>
      </c>
      <c r="I344" s="123" t="s">
        <v>77</v>
      </c>
      <c r="J344" s="123" t="s">
        <v>77</v>
      </c>
      <c r="K344" s="123" t="s">
        <v>9</v>
      </c>
      <c r="L344" s="116" t="s">
        <v>8</v>
      </c>
      <c r="M344" s="116" t="s">
        <v>8</v>
      </c>
      <c r="N344" s="116" t="s">
        <v>8</v>
      </c>
      <c r="O344" s="116" t="s">
        <v>8</v>
      </c>
      <c r="P344" s="131" t="s">
        <v>77</v>
      </c>
      <c r="Q344" s="124" t="s">
        <v>35</v>
      </c>
      <c r="R344" s="174">
        <v>0</v>
      </c>
      <c r="S344" s="175" t="s">
        <v>59</v>
      </c>
      <c r="T344" s="175" t="s">
        <v>271</v>
      </c>
      <c r="U344" s="176" t="str">
        <f t="shared" si="260"/>
        <v>&lt; 30 mn</v>
      </c>
      <c r="V344" s="177" t="s">
        <v>32</v>
      </c>
      <c r="W344" s="178" t="s">
        <v>112</v>
      </c>
      <c r="X344" s="179">
        <f t="shared" si="269"/>
        <v>0</v>
      </c>
      <c r="Y344" s="179">
        <f t="shared" si="270"/>
        <v>0</v>
      </c>
      <c r="Z344" s="179">
        <f t="shared" si="271"/>
        <v>0</v>
      </c>
      <c r="AA344" s="179">
        <f t="shared" si="272"/>
        <v>0</v>
      </c>
      <c r="AB344" s="179">
        <f t="shared" si="273"/>
        <v>0</v>
      </c>
      <c r="AC344" s="179">
        <f t="shared" si="274"/>
        <v>0</v>
      </c>
      <c r="AD344" s="179">
        <f t="shared" si="275"/>
        <v>0</v>
      </c>
      <c r="AE344" s="179">
        <f t="shared" si="276"/>
        <v>0</v>
      </c>
      <c r="AF344" s="179">
        <f t="shared" si="277"/>
        <v>0</v>
      </c>
      <c r="AG344" s="179">
        <f t="shared" si="278"/>
        <v>0</v>
      </c>
      <c r="AH344" s="179">
        <f t="shared" si="279"/>
        <v>0</v>
      </c>
      <c r="AI344" s="179">
        <f t="shared" si="280"/>
        <v>0</v>
      </c>
      <c r="AJ344" s="180">
        <f t="shared" si="299"/>
        <v>0</v>
      </c>
      <c r="AK344" s="180">
        <f t="shared" si="300"/>
        <v>0</v>
      </c>
      <c r="AL344" s="180" t="str">
        <f t="shared" si="301"/>
        <v>0</v>
      </c>
      <c r="AM344" s="180" t="str">
        <f t="shared" si="308"/>
        <v>0</v>
      </c>
      <c r="AN344" s="180" t="str">
        <f t="shared" si="309"/>
        <v>0</v>
      </c>
      <c r="AO344" s="181" t="str">
        <f t="shared" si="302"/>
        <v>NON</v>
      </c>
      <c r="AP344" s="181" t="str">
        <f t="shared" si="268"/>
        <v>NON</v>
      </c>
      <c r="AQ344" s="181" t="str">
        <f t="shared" si="310"/>
        <v>NON</v>
      </c>
      <c r="AR344" s="181" t="str">
        <f t="shared" si="281"/>
        <v>NON</v>
      </c>
      <c r="AS344" s="182">
        <f t="shared" si="282"/>
        <v>0</v>
      </c>
      <c r="AT344" s="182">
        <f t="shared" si="283"/>
        <v>0</v>
      </c>
      <c r="AU344" s="182">
        <f t="shared" si="284"/>
        <v>0</v>
      </c>
      <c r="AV344" s="182">
        <f t="shared" si="285"/>
        <v>0</v>
      </c>
      <c r="AW344" s="182">
        <f t="shared" si="286"/>
        <v>1</v>
      </c>
      <c r="AX344" s="182">
        <f t="shared" si="287"/>
        <v>1</v>
      </c>
      <c r="AY344" s="182">
        <f t="shared" si="288"/>
        <v>1</v>
      </c>
      <c r="AZ344" s="182">
        <f t="shared" si="289"/>
        <v>1</v>
      </c>
      <c r="BA344" s="182">
        <f t="shared" si="290"/>
        <v>1</v>
      </c>
      <c r="BB344" s="183">
        <f t="shared" si="303"/>
        <v>0</v>
      </c>
      <c r="BC344" s="184">
        <f t="shared" si="261"/>
        <v>11</v>
      </c>
      <c r="BD344" s="184">
        <f t="shared" si="262"/>
        <v>11</v>
      </c>
      <c r="BE344" s="185">
        <f t="shared" si="263"/>
        <v>1</v>
      </c>
      <c r="BF344" s="185">
        <f t="shared" si="291"/>
        <v>1</v>
      </c>
      <c r="BG344" s="186">
        <f t="shared" si="304"/>
        <v>1</v>
      </c>
      <c r="BH344" s="187">
        <f t="shared" si="264"/>
        <v>1</v>
      </c>
      <c r="BI344" s="187">
        <f t="shared" si="265"/>
        <v>1</v>
      </c>
      <c r="BJ344" s="187" t="str">
        <f t="shared" si="266"/>
        <v>Faible</v>
      </c>
      <c r="BK344" s="187">
        <f t="shared" si="267"/>
        <v>1</v>
      </c>
      <c r="BL344" s="187">
        <f t="shared" si="292"/>
        <v>1</v>
      </c>
      <c r="BM344" s="187">
        <f t="shared" si="293"/>
        <v>0.5</v>
      </c>
      <c r="BN344" s="187">
        <f t="shared" si="294"/>
        <v>1</v>
      </c>
      <c r="BO344" s="186">
        <f t="shared" si="305"/>
        <v>0.5</v>
      </c>
      <c r="BP344" s="188" t="str">
        <f t="shared" si="306"/>
        <v>RISQUE MINIME</v>
      </c>
      <c r="BQ344" s="182">
        <f t="shared" si="295"/>
        <v>0</v>
      </c>
      <c r="BR344" s="182">
        <f t="shared" si="296"/>
        <v>0</v>
      </c>
      <c r="BS344" s="182">
        <f t="shared" si="297"/>
        <v>0</v>
      </c>
      <c r="BT344" s="182">
        <f t="shared" si="298"/>
        <v>0</v>
      </c>
      <c r="BU344" s="182">
        <f t="shared" si="307"/>
        <v>0</v>
      </c>
      <c r="BV344" s="159" t="str">
        <f t="shared" si="311"/>
        <v>NON</v>
      </c>
      <c r="BW344" s="105"/>
      <c r="BX344" s="105"/>
      <c r="BY344" s="105"/>
      <c r="BZ344" s="105"/>
      <c r="CA344" s="105"/>
      <c r="CB344" s="105"/>
      <c r="CC344" s="105"/>
      <c r="CD344" s="105"/>
      <c r="CE344" s="105"/>
      <c r="CF344" s="105"/>
      <c r="CG344" s="105"/>
      <c r="CH344" s="105"/>
      <c r="CI344" s="105"/>
      <c r="CJ344" s="105"/>
      <c r="CK344" s="105"/>
      <c r="CL344" s="105"/>
      <c r="CM344" s="105"/>
      <c r="CN344" s="105"/>
      <c r="CO344" s="105"/>
      <c r="CP344" s="105"/>
      <c r="CQ344" s="105"/>
      <c r="CR344" s="105"/>
      <c r="CS344" s="105"/>
      <c r="CT344" s="105"/>
      <c r="CU344" s="105"/>
      <c r="CV344" s="105"/>
      <c r="CW344" s="105"/>
      <c r="CX344" s="105"/>
      <c r="CY344" s="105"/>
      <c r="CZ344" s="105"/>
      <c r="DA344" s="105"/>
      <c r="DB344" s="105"/>
      <c r="DC344" s="105"/>
      <c r="DD344" s="105"/>
      <c r="DE344" s="105"/>
      <c r="DF344" s="105"/>
      <c r="DG344" s="105"/>
      <c r="DH344" s="105"/>
      <c r="DI344" s="105"/>
      <c r="DJ344" s="105"/>
      <c r="DK344" s="105"/>
      <c r="DL344" s="105"/>
      <c r="DM344" s="105"/>
      <c r="DN344" s="105"/>
      <c r="DO344" s="105"/>
      <c r="DP344" s="105"/>
      <c r="DQ344" s="105"/>
      <c r="DR344" s="105"/>
      <c r="DS344" s="105"/>
      <c r="DT344" s="105"/>
      <c r="DU344" s="105"/>
      <c r="DV344" s="105"/>
      <c r="DW344" s="105"/>
      <c r="DX344" s="105"/>
      <c r="DY344" s="105"/>
      <c r="DZ344" s="105"/>
      <c r="EA344" s="105"/>
      <c r="EB344" s="105"/>
      <c r="EC344" s="105"/>
      <c r="ED344" s="105"/>
      <c r="EE344" s="105"/>
      <c r="EF344" s="105"/>
      <c r="EG344" s="105"/>
      <c r="EH344" s="105"/>
      <c r="EI344" s="105"/>
      <c r="EJ344" s="105"/>
      <c r="EK344" s="105"/>
      <c r="EL344" s="105"/>
      <c r="EM344" s="105"/>
      <c r="EN344" s="105"/>
      <c r="EO344" s="105"/>
      <c r="EP344" s="105"/>
      <c r="EQ344" s="105"/>
      <c r="ER344" s="105"/>
      <c r="ES344" s="105"/>
      <c r="ET344" s="105"/>
      <c r="EU344" s="105"/>
      <c r="EV344" s="105"/>
      <c r="EW344" s="105"/>
      <c r="EX344" s="105"/>
      <c r="EY344" s="105"/>
      <c r="EZ344" s="105"/>
      <c r="FA344" s="105"/>
      <c r="FB344" s="105"/>
      <c r="FC344" s="105"/>
      <c r="FD344" s="105"/>
      <c r="FE344" s="105"/>
      <c r="FF344" s="105"/>
      <c r="FG344" s="105"/>
      <c r="FH344" s="105"/>
      <c r="FI344" s="105"/>
      <c r="FJ344" s="105"/>
      <c r="FK344" s="105"/>
      <c r="FL344" s="105"/>
      <c r="FM344" s="105"/>
      <c r="FN344" s="105"/>
      <c r="FO344" s="105"/>
      <c r="FP344" s="105"/>
      <c r="FQ344" s="105"/>
      <c r="FR344" s="105"/>
      <c r="FS344" s="105"/>
      <c r="FT344" s="105"/>
      <c r="FU344" s="105"/>
      <c r="FV344" s="105"/>
      <c r="FW344" s="105"/>
      <c r="FX344" s="105"/>
      <c r="FY344" s="105"/>
      <c r="FZ344" s="105"/>
      <c r="GA344" s="105"/>
      <c r="GB344" s="105"/>
      <c r="GC344" s="105"/>
      <c r="GD344" s="105"/>
      <c r="GE344" s="105"/>
      <c r="GF344" s="105"/>
      <c r="GG344" s="105"/>
      <c r="GH344" s="105"/>
      <c r="GI344" s="105"/>
      <c r="GJ344" s="105"/>
      <c r="GK344" s="105"/>
      <c r="GL344" s="105"/>
      <c r="GM344" s="105"/>
      <c r="GN344" s="105"/>
      <c r="GO344" s="105"/>
      <c r="GP344" s="105"/>
      <c r="GQ344" s="105"/>
      <c r="GR344" s="105"/>
      <c r="GS344" s="105"/>
      <c r="GT344" s="105"/>
      <c r="GU344" s="105"/>
      <c r="GV344" s="105"/>
      <c r="GW344" s="105"/>
      <c r="GX344" s="105"/>
      <c r="GY344" s="105"/>
      <c r="GZ344" s="105"/>
      <c r="HA344" s="105"/>
      <c r="HB344" s="105"/>
      <c r="HC344" s="105"/>
      <c r="HD344" s="105"/>
      <c r="HE344" s="105"/>
      <c r="HF344" s="105"/>
      <c r="HG344" s="105"/>
      <c r="HH344" s="105"/>
      <c r="HI344" s="105"/>
      <c r="HJ344" s="105"/>
      <c r="HK344" s="105"/>
      <c r="HL344" s="105"/>
      <c r="HM344" s="105"/>
      <c r="HN344" s="105"/>
      <c r="HO344" s="105"/>
      <c r="HP344" s="105"/>
      <c r="HQ344" s="105"/>
      <c r="HR344" s="105"/>
      <c r="HS344" s="105"/>
      <c r="HT344" s="105"/>
      <c r="HU344" s="105"/>
      <c r="HV344" s="105"/>
      <c r="HW344" s="105"/>
      <c r="HX344" s="105"/>
      <c r="HY344" s="105"/>
      <c r="HZ344" s="105"/>
      <c r="IA344" s="105"/>
      <c r="IB344" s="105"/>
    </row>
    <row r="345" spans="1:236" s="116" customFormat="1" ht="26.55" customHeight="1" x14ac:dyDescent="0.25">
      <c r="A345" s="79">
        <v>339</v>
      </c>
      <c r="B345" s="113"/>
      <c r="C345" s="113"/>
      <c r="D345" s="114"/>
      <c r="E345" s="114"/>
      <c r="F345" s="115"/>
      <c r="G345" s="123" t="s">
        <v>77</v>
      </c>
      <c r="H345" s="123" t="s">
        <v>77</v>
      </c>
      <c r="I345" s="123" t="s">
        <v>77</v>
      </c>
      <c r="J345" s="123" t="s">
        <v>77</v>
      </c>
      <c r="K345" s="123" t="s">
        <v>9</v>
      </c>
      <c r="L345" s="116" t="s">
        <v>8</v>
      </c>
      <c r="M345" s="116" t="s">
        <v>8</v>
      </c>
      <c r="N345" s="116" t="s">
        <v>8</v>
      </c>
      <c r="O345" s="116" t="s">
        <v>8</v>
      </c>
      <c r="P345" s="131" t="s">
        <v>77</v>
      </c>
      <c r="Q345" s="124" t="s">
        <v>35</v>
      </c>
      <c r="R345" s="174">
        <v>0</v>
      </c>
      <c r="S345" s="175" t="s">
        <v>59</v>
      </c>
      <c r="T345" s="175" t="s">
        <v>271</v>
      </c>
      <c r="U345" s="176" t="str">
        <f t="shared" si="260"/>
        <v>&lt; 30 mn</v>
      </c>
      <c r="V345" s="177" t="s">
        <v>32</v>
      </c>
      <c r="W345" s="178" t="s">
        <v>112</v>
      </c>
      <c r="X345" s="179">
        <f t="shared" si="269"/>
        <v>0</v>
      </c>
      <c r="Y345" s="179">
        <f t="shared" si="270"/>
        <v>0</v>
      </c>
      <c r="Z345" s="179">
        <f t="shared" si="271"/>
        <v>0</v>
      </c>
      <c r="AA345" s="179">
        <f t="shared" si="272"/>
        <v>0</v>
      </c>
      <c r="AB345" s="179">
        <f t="shared" si="273"/>
        <v>0</v>
      </c>
      <c r="AC345" s="179">
        <f t="shared" si="274"/>
        <v>0</v>
      </c>
      <c r="AD345" s="179">
        <f t="shared" si="275"/>
        <v>0</v>
      </c>
      <c r="AE345" s="179">
        <f t="shared" si="276"/>
        <v>0</v>
      </c>
      <c r="AF345" s="179">
        <f t="shared" si="277"/>
        <v>0</v>
      </c>
      <c r="AG345" s="179">
        <f t="shared" si="278"/>
        <v>0</v>
      </c>
      <c r="AH345" s="179">
        <f t="shared" si="279"/>
        <v>0</v>
      </c>
      <c r="AI345" s="179">
        <f t="shared" si="280"/>
        <v>0</v>
      </c>
      <c r="AJ345" s="180">
        <f t="shared" si="299"/>
        <v>0</v>
      </c>
      <c r="AK345" s="180">
        <f t="shared" si="300"/>
        <v>0</v>
      </c>
      <c r="AL345" s="180" t="str">
        <f t="shared" si="301"/>
        <v>0</v>
      </c>
      <c r="AM345" s="180" t="str">
        <f t="shared" si="308"/>
        <v>0</v>
      </c>
      <c r="AN345" s="180" t="str">
        <f t="shared" si="309"/>
        <v>0</v>
      </c>
      <c r="AO345" s="181" t="str">
        <f t="shared" si="302"/>
        <v>NON</v>
      </c>
      <c r="AP345" s="181" t="str">
        <f t="shared" si="268"/>
        <v>NON</v>
      </c>
      <c r="AQ345" s="181" t="str">
        <f t="shared" si="310"/>
        <v>NON</v>
      </c>
      <c r="AR345" s="181" t="str">
        <f t="shared" si="281"/>
        <v>NON</v>
      </c>
      <c r="AS345" s="182">
        <f t="shared" si="282"/>
        <v>0</v>
      </c>
      <c r="AT345" s="182">
        <f t="shared" si="283"/>
        <v>0</v>
      </c>
      <c r="AU345" s="182">
        <f t="shared" si="284"/>
        <v>0</v>
      </c>
      <c r="AV345" s="182">
        <f t="shared" si="285"/>
        <v>0</v>
      </c>
      <c r="AW345" s="182">
        <f t="shared" si="286"/>
        <v>1</v>
      </c>
      <c r="AX345" s="182">
        <f t="shared" si="287"/>
        <v>1</v>
      </c>
      <c r="AY345" s="182">
        <f t="shared" si="288"/>
        <v>1</v>
      </c>
      <c r="AZ345" s="182">
        <f t="shared" si="289"/>
        <v>1</v>
      </c>
      <c r="BA345" s="182">
        <f t="shared" si="290"/>
        <v>1</v>
      </c>
      <c r="BB345" s="183">
        <f t="shared" si="303"/>
        <v>0</v>
      </c>
      <c r="BC345" s="184">
        <f t="shared" si="261"/>
        <v>11</v>
      </c>
      <c r="BD345" s="184">
        <f t="shared" si="262"/>
        <v>11</v>
      </c>
      <c r="BE345" s="185">
        <f t="shared" si="263"/>
        <v>1</v>
      </c>
      <c r="BF345" s="185">
        <f t="shared" si="291"/>
        <v>1</v>
      </c>
      <c r="BG345" s="186">
        <f t="shared" si="304"/>
        <v>1</v>
      </c>
      <c r="BH345" s="187">
        <f t="shared" si="264"/>
        <v>1</v>
      </c>
      <c r="BI345" s="187">
        <f t="shared" si="265"/>
        <v>1</v>
      </c>
      <c r="BJ345" s="187" t="str">
        <f t="shared" si="266"/>
        <v>Faible</v>
      </c>
      <c r="BK345" s="187">
        <f t="shared" si="267"/>
        <v>1</v>
      </c>
      <c r="BL345" s="187">
        <f t="shared" si="292"/>
        <v>1</v>
      </c>
      <c r="BM345" s="187">
        <f t="shared" si="293"/>
        <v>0.5</v>
      </c>
      <c r="BN345" s="187">
        <f t="shared" si="294"/>
        <v>1</v>
      </c>
      <c r="BO345" s="186">
        <f t="shared" si="305"/>
        <v>0.5</v>
      </c>
      <c r="BP345" s="188" t="str">
        <f t="shared" si="306"/>
        <v>RISQUE MINIME</v>
      </c>
      <c r="BQ345" s="182">
        <f t="shared" si="295"/>
        <v>0</v>
      </c>
      <c r="BR345" s="182">
        <f t="shared" si="296"/>
        <v>0</v>
      </c>
      <c r="BS345" s="182">
        <f t="shared" si="297"/>
        <v>0</v>
      </c>
      <c r="BT345" s="182">
        <f t="shared" si="298"/>
        <v>0</v>
      </c>
      <c r="BU345" s="182">
        <f t="shared" si="307"/>
        <v>0</v>
      </c>
      <c r="BV345" s="159" t="str">
        <f t="shared" si="311"/>
        <v>NON</v>
      </c>
      <c r="BW345" s="105"/>
      <c r="BX345" s="105"/>
      <c r="BY345" s="105"/>
      <c r="BZ345" s="105"/>
      <c r="CA345" s="105"/>
      <c r="CB345" s="105"/>
      <c r="CC345" s="105"/>
      <c r="CD345" s="105"/>
      <c r="CE345" s="105"/>
      <c r="CF345" s="105"/>
      <c r="CG345" s="105"/>
      <c r="CH345" s="105"/>
      <c r="CI345" s="105"/>
      <c r="CJ345" s="105"/>
      <c r="CK345" s="105"/>
      <c r="CL345" s="105"/>
      <c r="CM345" s="105"/>
      <c r="CN345" s="105"/>
      <c r="CO345" s="105"/>
      <c r="CP345" s="105"/>
      <c r="CQ345" s="105"/>
      <c r="CR345" s="105"/>
      <c r="CS345" s="105"/>
      <c r="CT345" s="105"/>
      <c r="CU345" s="105"/>
      <c r="CV345" s="105"/>
      <c r="CW345" s="105"/>
      <c r="CX345" s="105"/>
      <c r="CY345" s="105"/>
      <c r="CZ345" s="105"/>
      <c r="DA345" s="105"/>
      <c r="DB345" s="105"/>
      <c r="DC345" s="105"/>
      <c r="DD345" s="105"/>
      <c r="DE345" s="105"/>
      <c r="DF345" s="105"/>
      <c r="DG345" s="105"/>
      <c r="DH345" s="105"/>
      <c r="DI345" s="105"/>
      <c r="DJ345" s="105"/>
      <c r="DK345" s="105"/>
      <c r="DL345" s="105"/>
      <c r="DM345" s="105"/>
      <c r="DN345" s="105"/>
      <c r="DO345" s="105"/>
      <c r="DP345" s="105"/>
      <c r="DQ345" s="105"/>
      <c r="DR345" s="105"/>
      <c r="DS345" s="105"/>
      <c r="DT345" s="105"/>
      <c r="DU345" s="105"/>
      <c r="DV345" s="105"/>
      <c r="DW345" s="105"/>
      <c r="DX345" s="105"/>
      <c r="DY345" s="105"/>
      <c r="DZ345" s="105"/>
      <c r="EA345" s="105"/>
      <c r="EB345" s="105"/>
      <c r="EC345" s="105"/>
      <c r="ED345" s="105"/>
      <c r="EE345" s="105"/>
      <c r="EF345" s="105"/>
      <c r="EG345" s="105"/>
      <c r="EH345" s="105"/>
      <c r="EI345" s="105"/>
      <c r="EJ345" s="105"/>
      <c r="EK345" s="105"/>
      <c r="EL345" s="105"/>
      <c r="EM345" s="105"/>
      <c r="EN345" s="105"/>
      <c r="EO345" s="105"/>
      <c r="EP345" s="105"/>
      <c r="EQ345" s="105"/>
      <c r="ER345" s="105"/>
      <c r="ES345" s="105"/>
      <c r="ET345" s="105"/>
      <c r="EU345" s="105"/>
      <c r="EV345" s="105"/>
      <c r="EW345" s="105"/>
      <c r="EX345" s="105"/>
      <c r="EY345" s="105"/>
      <c r="EZ345" s="105"/>
      <c r="FA345" s="105"/>
      <c r="FB345" s="105"/>
      <c r="FC345" s="105"/>
      <c r="FD345" s="105"/>
      <c r="FE345" s="105"/>
      <c r="FF345" s="105"/>
      <c r="FG345" s="105"/>
      <c r="FH345" s="105"/>
      <c r="FI345" s="105"/>
      <c r="FJ345" s="105"/>
      <c r="FK345" s="105"/>
      <c r="FL345" s="105"/>
      <c r="FM345" s="105"/>
      <c r="FN345" s="105"/>
      <c r="FO345" s="105"/>
      <c r="FP345" s="105"/>
      <c r="FQ345" s="105"/>
      <c r="FR345" s="105"/>
      <c r="FS345" s="105"/>
      <c r="FT345" s="105"/>
      <c r="FU345" s="105"/>
      <c r="FV345" s="105"/>
      <c r="FW345" s="105"/>
      <c r="FX345" s="105"/>
      <c r="FY345" s="105"/>
      <c r="FZ345" s="105"/>
      <c r="GA345" s="105"/>
      <c r="GB345" s="105"/>
      <c r="GC345" s="105"/>
      <c r="GD345" s="105"/>
      <c r="GE345" s="105"/>
      <c r="GF345" s="105"/>
      <c r="GG345" s="105"/>
      <c r="GH345" s="105"/>
      <c r="GI345" s="105"/>
      <c r="GJ345" s="105"/>
      <c r="GK345" s="105"/>
      <c r="GL345" s="105"/>
      <c r="GM345" s="105"/>
      <c r="GN345" s="105"/>
      <c r="GO345" s="105"/>
      <c r="GP345" s="105"/>
      <c r="GQ345" s="105"/>
      <c r="GR345" s="105"/>
      <c r="GS345" s="105"/>
      <c r="GT345" s="105"/>
      <c r="GU345" s="105"/>
      <c r="GV345" s="105"/>
      <c r="GW345" s="105"/>
      <c r="GX345" s="105"/>
      <c r="GY345" s="105"/>
      <c r="GZ345" s="105"/>
      <c r="HA345" s="105"/>
      <c r="HB345" s="105"/>
      <c r="HC345" s="105"/>
      <c r="HD345" s="105"/>
      <c r="HE345" s="105"/>
      <c r="HF345" s="105"/>
      <c r="HG345" s="105"/>
      <c r="HH345" s="105"/>
      <c r="HI345" s="105"/>
      <c r="HJ345" s="105"/>
      <c r="HK345" s="105"/>
      <c r="HL345" s="105"/>
      <c r="HM345" s="105"/>
      <c r="HN345" s="105"/>
      <c r="HO345" s="105"/>
      <c r="HP345" s="105"/>
      <c r="HQ345" s="105"/>
      <c r="HR345" s="105"/>
      <c r="HS345" s="105"/>
      <c r="HT345" s="105"/>
      <c r="HU345" s="105"/>
      <c r="HV345" s="105"/>
      <c r="HW345" s="105"/>
      <c r="HX345" s="105"/>
      <c r="HY345" s="105"/>
      <c r="HZ345" s="105"/>
      <c r="IA345" s="105"/>
      <c r="IB345" s="105"/>
    </row>
    <row r="346" spans="1:236" s="116" customFormat="1" ht="26.55" customHeight="1" x14ac:dyDescent="0.25">
      <c r="A346" s="79">
        <v>340</v>
      </c>
      <c r="B346" s="113"/>
      <c r="C346" s="113"/>
      <c r="D346" s="114"/>
      <c r="E346" s="114"/>
      <c r="F346" s="115"/>
      <c r="G346" s="123" t="s">
        <v>77</v>
      </c>
      <c r="H346" s="123" t="s">
        <v>77</v>
      </c>
      <c r="I346" s="123" t="s">
        <v>77</v>
      </c>
      <c r="J346" s="123" t="s">
        <v>77</v>
      </c>
      <c r="K346" s="123" t="s">
        <v>9</v>
      </c>
      <c r="L346" s="116" t="s">
        <v>8</v>
      </c>
      <c r="M346" s="116" t="s">
        <v>8</v>
      </c>
      <c r="N346" s="116" t="s">
        <v>8</v>
      </c>
      <c r="O346" s="116" t="s">
        <v>8</v>
      </c>
      <c r="P346" s="131" t="s">
        <v>77</v>
      </c>
      <c r="Q346" s="124" t="s">
        <v>35</v>
      </c>
      <c r="R346" s="174">
        <v>0</v>
      </c>
      <c r="S346" s="175" t="s">
        <v>59</v>
      </c>
      <c r="T346" s="175" t="s">
        <v>271</v>
      </c>
      <c r="U346" s="176" t="str">
        <f t="shared" si="260"/>
        <v>&lt; 30 mn</v>
      </c>
      <c r="V346" s="177" t="s">
        <v>32</v>
      </c>
      <c r="W346" s="178" t="s">
        <v>112</v>
      </c>
      <c r="X346" s="179">
        <f t="shared" si="269"/>
        <v>0</v>
      </c>
      <c r="Y346" s="179">
        <f t="shared" si="270"/>
        <v>0</v>
      </c>
      <c r="Z346" s="179">
        <f t="shared" si="271"/>
        <v>0</v>
      </c>
      <c r="AA346" s="179">
        <f t="shared" si="272"/>
        <v>0</v>
      </c>
      <c r="AB346" s="179">
        <f t="shared" si="273"/>
        <v>0</v>
      </c>
      <c r="AC346" s="179">
        <f t="shared" si="274"/>
        <v>0</v>
      </c>
      <c r="AD346" s="179">
        <f t="shared" si="275"/>
        <v>0</v>
      </c>
      <c r="AE346" s="179">
        <f t="shared" si="276"/>
        <v>0</v>
      </c>
      <c r="AF346" s="179">
        <f t="shared" si="277"/>
        <v>0</v>
      </c>
      <c r="AG346" s="179">
        <f t="shared" si="278"/>
        <v>0</v>
      </c>
      <c r="AH346" s="179">
        <f t="shared" si="279"/>
        <v>0</v>
      </c>
      <c r="AI346" s="179">
        <f t="shared" si="280"/>
        <v>0</v>
      </c>
      <c r="AJ346" s="180">
        <f t="shared" si="299"/>
        <v>0</v>
      </c>
      <c r="AK346" s="180">
        <f t="shared" si="300"/>
        <v>0</v>
      </c>
      <c r="AL346" s="180" t="str">
        <f t="shared" si="301"/>
        <v>0</v>
      </c>
      <c r="AM346" s="180" t="str">
        <f t="shared" si="308"/>
        <v>0</v>
      </c>
      <c r="AN346" s="180" t="str">
        <f t="shared" si="309"/>
        <v>0</v>
      </c>
      <c r="AO346" s="181" t="str">
        <f t="shared" si="302"/>
        <v>NON</v>
      </c>
      <c r="AP346" s="181" t="str">
        <f t="shared" si="268"/>
        <v>NON</v>
      </c>
      <c r="AQ346" s="181" t="str">
        <f t="shared" si="310"/>
        <v>NON</v>
      </c>
      <c r="AR346" s="181" t="str">
        <f t="shared" si="281"/>
        <v>NON</v>
      </c>
      <c r="AS346" s="182">
        <f t="shared" si="282"/>
        <v>0</v>
      </c>
      <c r="AT346" s="182">
        <f t="shared" si="283"/>
        <v>0</v>
      </c>
      <c r="AU346" s="182">
        <f t="shared" si="284"/>
        <v>0</v>
      </c>
      <c r="AV346" s="182">
        <f t="shared" si="285"/>
        <v>0</v>
      </c>
      <c r="AW346" s="182">
        <f t="shared" si="286"/>
        <v>1</v>
      </c>
      <c r="AX346" s="182">
        <f t="shared" si="287"/>
        <v>1</v>
      </c>
      <c r="AY346" s="182">
        <f t="shared" si="288"/>
        <v>1</v>
      </c>
      <c r="AZ346" s="182">
        <f t="shared" si="289"/>
        <v>1</v>
      </c>
      <c r="BA346" s="182">
        <f t="shared" si="290"/>
        <v>1</v>
      </c>
      <c r="BB346" s="183">
        <f t="shared" si="303"/>
        <v>0</v>
      </c>
      <c r="BC346" s="184">
        <f t="shared" si="261"/>
        <v>11</v>
      </c>
      <c r="BD346" s="184">
        <f t="shared" si="262"/>
        <v>11</v>
      </c>
      <c r="BE346" s="185">
        <f t="shared" si="263"/>
        <v>1</v>
      </c>
      <c r="BF346" s="185">
        <f t="shared" si="291"/>
        <v>1</v>
      </c>
      <c r="BG346" s="186">
        <f t="shared" si="304"/>
        <v>1</v>
      </c>
      <c r="BH346" s="187">
        <f t="shared" si="264"/>
        <v>1</v>
      </c>
      <c r="BI346" s="187">
        <f t="shared" si="265"/>
        <v>1</v>
      </c>
      <c r="BJ346" s="187" t="str">
        <f t="shared" si="266"/>
        <v>Faible</v>
      </c>
      <c r="BK346" s="187">
        <f t="shared" si="267"/>
        <v>1</v>
      </c>
      <c r="BL346" s="187">
        <f t="shared" si="292"/>
        <v>1</v>
      </c>
      <c r="BM346" s="187">
        <f t="shared" si="293"/>
        <v>0.5</v>
      </c>
      <c r="BN346" s="187">
        <f t="shared" si="294"/>
        <v>1</v>
      </c>
      <c r="BO346" s="186">
        <f t="shared" si="305"/>
        <v>0.5</v>
      </c>
      <c r="BP346" s="188" t="str">
        <f t="shared" si="306"/>
        <v>RISQUE MINIME</v>
      </c>
      <c r="BQ346" s="182">
        <f t="shared" si="295"/>
        <v>0</v>
      </c>
      <c r="BR346" s="182">
        <f t="shared" si="296"/>
        <v>0</v>
      </c>
      <c r="BS346" s="182">
        <f t="shared" si="297"/>
        <v>0</v>
      </c>
      <c r="BT346" s="182">
        <f t="shared" si="298"/>
        <v>0</v>
      </c>
      <c r="BU346" s="182">
        <f t="shared" si="307"/>
        <v>0</v>
      </c>
      <c r="BV346" s="159" t="str">
        <f t="shared" si="311"/>
        <v>NON</v>
      </c>
      <c r="BW346" s="105"/>
      <c r="BX346" s="105"/>
      <c r="BY346" s="105"/>
      <c r="BZ346" s="105"/>
      <c r="CA346" s="105"/>
      <c r="CB346" s="105"/>
      <c r="CC346" s="105"/>
      <c r="CD346" s="105"/>
      <c r="CE346" s="105"/>
      <c r="CF346" s="105"/>
      <c r="CG346" s="105"/>
      <c r="CH346" s="105"/>
      <c r="CI346" s="105"/>
      <c r="CJ346" s="105"/>
      <c r="CK346" s="105"/>
      <c r="CL346" s="105"/>
      <c r="CM346" s="105"/>
      <c r="CN346" s="105"/>
      <c r="CO346" s="105"/>
      <c r="CP346" s="105"/>
      <c r="CQ346" s="105"/>
      <c r="CR346" s="105"/>
      <c r="CS346" s="105"/>
      <c r="CT346" s="105"/>
      <c r="CU346" s="105"/>
      <c r="CV346" s="105"/>
      <c r="CW346" s="105"/>
      <c r="CX346" s="105"/>
      <c r="CY346" s="105"/>
      <c r="CZ346" s="105"/>
      <c r="DA346" s="105"/>
      <c r="DB346" s="105"/>
      <c r="DC346" s="105"/>
      <c r="DD346" s="105"/>
      <c r="DE346" s="105"/>
      <c r="DF346" s="105"/>
      <c r="DG346" s="105"/>
      <c r="DH346" s="105"/>
      <c r="DI346" s="105"/>
      <c r="DJ346" s="105"/>
      <c r="DK346" s="105"/>
      <c r="DL346" s="105"/>
      <c r="DM346" s="105"/>
      <c r="DN346" s="105"/>
      <c r="DO346" s="105"/>
      <c r="DP346" s="105"/>
      <c r="DQ346" s="105"/>
      <c r="DR346" s="105"/>
      <c r="DS346" s="105"/>
      <c r="DT346" s="105"/>
      <c r="DU346" s="105"/>
      <c r="DV346" s="105"/>
      <c r="DW346" s="105"/>
      <c r="DX346" s="105"/>
      <c r="DY346" s="105"/>
      <c r="DZ346" s="105"/>
      <c r="EA346" s="105"/>
      <c r="EB346" s="105"/>
      <c r="EC346" s="105"/>
      <c r="ED346" s="105"/>
      <c r="EE346" s="105"/>
      <c r="EF346" s="105"/>
      <c r="EG346" s="105"/>
      <c r="EH346" s="105"/>
      <c r="EI346" s="105"/>
      <c r="EJ346" s="105"/>
      <c r="EK346" s="105"/>
      <c r="EL346" s="105"/>
      <c r="EM346" s="105"/>
      <c r="EN346" s="105"/>
      <c r="EO346" s="105"/>
      <c r="EP346" s="105"/>
      <c r="EQ346" s="105"/>
      <c r="ER346" s="105"/>
      <c r="ES346" s="105"/>
      <c r="ET346" s="105"/>
      <c r="EU346" s="105"/>
      <c r="EV346" s="105"/>
      <c r="EW346" s="105"/>
      <c r="EX346" s="105"/>
      <c r="EY346" s="105"/>
      <c r="EZ346" s="105"/>
      <c r="FA346" s="105"/>
      <c r="FB346" s="105"/>
      <c r="FC346" s="105"/>
      <c r="FD346" s="105"/>
      <c r="FE346" s="105"/>
      <c r="FF346" s="105"/>
      <c r="FG346" s="105"/>
      <c r="FH346" s="105"/>
      <c r="FI346" s="105"/>
      <c r="FJ346" s="105"/>
      <c r="FK346" s="105"/>
      <c r="FL346" s="105"/>
      <c r="FM346" s="105"/>
      <c r="FN346" s="105"/>
      <c r="FO346" s="105"/>
      <c r="FP346" s="105"/>
      <c r="FQ346" s="105"/>
      <c r="FR346" s="105"/>
      <c r="FS346" s="105"/>
      <c r="FT346" s="105"/>
      <c r="FU346" s="105"/>
      <c r="FV346" s="105"/>
      <c r="FW346" s="105"/>
      <c r="FX346" s="105"/>
      <c r="FY346" s="105"/>
      <c r="FZ346" s="105"/>
      <c r="GA346" s="105"/>
      <c r="GB346" s="105"/>
      <c r="GC346" s="105"/>
      <c r="GD346" s="105"/>
      <c r="GE346" s="105"/>
      <c r="GF346" s="105"/>
      <c r="GG346" s="105"/>
      <c r="GH346" s="105"/>
      <c r="GI346" s="105"/>
      <c r="GJ346" s="105"/>
      <c r="GK346" s="105"/>
      <c r="GL346" s="105"/>
      <c r="GM346" s="105"/>
      <c r="GN346" s="105"/>
      <c r="GO346" s="105"/>
      <c r="GP346" s="105"/>
      <c r="GQ346" s="105"/>
      <c r="GR346" s="105"/>
      <c r="GS346" s="105"/>
      <c r="GT346" s="105"/>
      <c r="GU346" s="105"/>
      <c r="GV346" s="105"/>
      <c r="GW346" s="105"/>
      <c r="GX346" s="105"/>
      <c r="GY346" s="105"/>
      <c r="GZ346" s="105"/>
      <c r="HA346" s="105"/>
      <c r="HB346" s="105"/>
      <c r="HC346" s="105"/>
      <c r="HD346" s="105"/>
      <c r="HE346" s="105"/>
      <c r="HF346" s="105"/>
      <c r="HG346" s="105"/>
      <c r="HH346" s="105"/>
      <c r="HI346" s="105"/>
      <c r="HJ346" s="105"/>
      <c r="HK346" s="105"/>
      <c r="HL346" s="105"/>
      <c r="HM346" s="105"/>
      <c r="HN346" s="105"/>
      <c r="HO346" s="105"/>
      <c r="HP346" s="105"/>
      <c r="HQ346" s="105"/>
      <c r="HR346" s="105"/>
      <c r="HS346" s="105"/>
      <c r="HT346" s="105"/>
      <c r="HU346" s="105"/>
      <c r="HV346" s="105"/>
      <c r="HW346" s="105"/>
      <c r="HX346" s="105"/>
      <c r="HY346" s="105"/>
      <c r="HZ346" s="105"/>
      <c r="IA346" s="105"/>
      <c r="IB346" s="105"/>
    </row>
    <row r="347" spans="1:236" s="116" customFormat="1" ht="26.55" customHeight="1" x14ac:dyDescent="0.25">
      <c r="A347" s="79">
        <v>341</v>
      </c>
      <c r="B347" s="113"/>
      <c r="C347" s="113"/>
      <c r="D347" s="114"/>
      <c r="E347" s="114"/>
      <c r="F347" s="115"/>
      <c r="G347" s="123" t="s">
        <v>77</v>
      </c>
      <c r="H347" s="123" t="s">
        <v>77</v>
      </c>
      <c r="I347" s="123" t="s">
        <v>77</v>
      </c>
      <c r="J347" s="123" t="s">
        <v>77</v>
      </c>
      <c r="K347" s="123" t="s">
        <v>9</v>
      </c>
      <c r="L347" s="116" t="s">
        <v>8</v>
      </c>
      <c r="M347" s="116" t="s">
        <v>8</v>
      </c>
      <c r="N347" s="116" t="s">
        <v>8</v>
      </c>
      <c r="O347" s="116" t="s">
        <v>8</v>
      </c>
      <c r="P347" s="131" t="s">
        <v>77</v>
      </c>
      <c r="Q347" s="124" t="s">
        <v>35</v>
      </c>
      <c r="R347" s="174">
        <v>0</v>
      </c>
      <c r="S347" s="175" t="s">
        <v>59</v>
      </c>
      <c r="T347" s="175" t="s">
        <v>271</v>
      </c>
      <c r="U347" s="176" t="str">
        <f t="shared" si="260"/>
        <v>&lt; 30 mn</v>
      </c>
      <c r="V347" s="177" t="s">
        <v>32</v>
      </c>
      <c r="W347" s="178" t="s">
        <v>112</v>
      </c>
      <c r="X347" s="179">
        <f t="shared" si="269"/>
        <v>0</v>
      </c>
      <c r="Y347" s="179">
        <f t="shared" si="270"/>
        <v>0</v>
      </c>
      <c r="Z347" s="179">
        <f t="shared" si="271"/>
        <v>0</v>
      </c>
      <c r="AA347" s="179">
        <f t="shared" si="272"/>
        <v>0</v>
      </c>
      <c r="AB347" s="179">
        <f t="shared" si="273"/>
        <v>0</v>
      </c>
      <c r="AC347" s="179">
        <f t="shared" si="274"/>
        <v>0</v>
      </c>
      <c r="AD347" s="179">
        <f t="shared" si="275"/>
        <v>0</v>
      </c>
      <c r="AE347" s="179">
        <f t="shared" si="276"/>
        <v>0</v>
      </c>
      <c r="AF347" s="179">
        <f t="shared" si="277"/>
        <v>0</v>
      </c>
      <c r="AG347" s="179">
        <f t="shared" si="278"/>
        <v>0</v>
      </c>
      <c r="AH347" s="179">
        <f t="shared" si="279"/>
        <v>0</v>
      </c>
      <c r="AI347" s="179">
        <f t="shared" si="280"/>
        <v>0</v>
      </c>
      <c r="AJ347" s="180">
        <f t="shared" si="299"/>
        <v>0</v>
      </c>
      <c r="AK347" s="180">
        <f t="shared" si="300"/>
        <v>0</v>
      </c>
      <c r="AL347" s="180" t="str">
        <f t="shared" si="301"/>
        <v>0</v>
      </c>
      <c r="AM347" s="180" t="str">
        <f t="shared" si="308"/>
        <v>0</v>
      </c>
      <c r="AN347" s="180" t="str">
        <f t="shared" si="309"/>
        <v>0</v>
      </c>
      <c r="AO347" s="181" t="str">
        <f t="shared" si="302"/>
        <v>NON</v>
      </c>
      <c r="AP347" s="181" t="str">
        <f t="shared" si="268"/>
        <v>NON</v>
      </c>
      <c r="AQ347" s="181" t="str">
        <f t="shared" si="310"/>
        <v>NON</v>
      </c>
      <c r="AR347" s="181" t="str">
        <f t="shared" si="281"/>
        <v>NON</v>
      </c>
      <c r="AS347" s="182">
        <f t="shared" si="282"/>
        <v>0</v>
      </c>
      <c r="AT347" s="182">
        <f t="shared" si="283"/>
        <v>0</v>
      </c>
      <c r="AU347" s="182">
        <f t="shared" si="284"/>
        <v>0</v>
      </c>
      <c r="AV347" s="182">
        <f t="shared" si="285"/>
        <v>0</v>
      </c>
      <c r="AW347" s="182">
        <f t="shared" si="286"/>
        <v>1</v>
      </c>
      <c r="AX347" s="182">
        <f t="shared" si="287"/>
        <v>1</v>
      </c>
      <c r="AY347" s="182">
        <f t="shared" si="288"/>
        <v>1</v>
      </c>
      <c r="AZ347" s="182">
        <f t="shared" si="289"/>
        <v>1</v>
      </c>
      <c r="BA347" s="182">
        <f t="shared" si="290"/>
        <v>1</v>
      </c>
      <c r="BB347" s="183">
        <f t="shared" si="303"/>
        <v>0</v>
      </c>
      <c r="BC347" s="184">
        <f t="shared" si="261"/>
        <v>11</v>
      </c>
      <c r="BD347" s="184">
        <f t="shared" si="262"/>
        <v>11</v>
      </c>
      <c r="BE347" s="185">
        <f t="shared" si="263"/>
        <v>1</v>
      </c>
      <c r="BF347" s="185">
        <f t="shared" si="291"/>
        <v>1</v>
      </c>
      <c r="BG347" s="186">
        <f t="shared" si="304"/>
        <v>1</v>
      </c>
      <c r="BH347" s="187">
        <f t="shared" si="264"/>
        <v>1</v>
      </c>
      <c r="BI347" s="187">
        <f t="shared" si="265"/>
        <v>1</v>
      </c>
      <c r="BJ347" s="187" t="str">
        <f t="shared" si="266"/>
        <v>Faible</v>
      </c>
      <c r="BK347" s="187">
        <f t="shared" si="267"/>
        <v>1</v>
      </c>
      <c r="BL347" s="187">
        <f t="shared" si="292"/>
        <v>1</v>
      </c>
      <c r="BM347" s="187">
        <f t="shared" si="293"/>
        <v>0.5</v>
      </c>
      <c r="BN347" s="187">
        <f t="shared" si="294"/>
        <v>1</v>
      </c>
      <c r="BO347" s="186">
        <f t="shared" si="305"/>
        <v>0.5</v>
      </c>
      <c r="BP347" s="188" t="str">
        <f t="shared" si="306"/>
        <v>RISQUE MINIME</v>
      </c>
      <c r="BQ347" s="182">
        <f t="shared" si="295"/>
        <v>0</v>
      </c>
      <c r="BR347" s="182">
        <f t="shared" si="296"/>
        <v>0</v>
      </c>
      <c r="BS347" s="182">
        <f t="shared" si="297"/>
        <v>0</v>
      </c>
      <c r="BT347" s="182">
        <f t="shared" si="298"/>
        <v>0</v>
      </c>
      <c r="BU347" s="182">
        <f t="shared" si="307"/>
        <v>0</v>
      </c>
      <c r="BV347" s="159" t="str">
        <f t="shared" si="311"/>
        <v>NON</v>
      </c>
      <c r="BW347" s="105"/>
      <c r="BX347" s="105"/>
      <c r="BY347" s="105"/>
      <c r="BZ347" s="105"/>
      <c r="CA347" s="105"/>
      <c r="CB347" s="105"/>
      <c r="CC347" s="105"/>
      <c r="CD347" s="105"/>
      <c r="CE347" s="105"/>
      <c r="CF347" s="105"/>
      <c r="CG347" s="105"/>
      <c r="CH347" s="105"/>
      <c r="CI347" s="105"/>
      <c r="CJ347" s="105"/>
      <c r="CK347" s="105"/>
      <c r="CL347" s="105"/>
      <c r="CM347" s="105"/>
      <c r="CN347" s="105"/>
      <c r="CO347" s="105"/>
      <c r="CP347" s="105"/>
      <c r="CQ347" s="105"/>
      <c r="CR347" s="105"/>
      <c r="CS347" s="105"/>
      <c r="CT347" s="105"/>
      <c r="CU347" s="105"/>
      <c r="CV347" s="105"/>
      <c r="CW347" s="105"/>
      <c r="CX347" s="105"/>
      <c r="CY347" s="105"/>
      <c r="CZ347" s="105"/>
      <c r="DA347" s="105"/>
      <c r="DB347" s="105"/>
      <c r="DC347" s="105"/>
      <c r="DD347" s="105"/>
      <c r="DE347" s="105"/>
      <c r="DF347" s="105"/>
      <c r="DG347" s="105"/>
      <c r="DH347" s="105"/>
      <c r="DI347" s="105"/>
      <c r="DJ347" s="105"/>
      <c r="DK347" s="105"/>
      <c r="DL347" s="105"/>
      <c r="DM347" s="105"/>
      <c r="DN347" s="105"/>
      <c r="DO347" s="105"/>
      <c r="DP347" s="105"/>
      <c r="DQ347" s="105"/>
      <c r="DR347" s="105"/>
      <c r="DS347" s="105"/>
      <c r="DT347" s="105"/>
      <c r="DU347" s="105"/>
      <c r="DV347" s="105"/>
      <c r="DW347" s="105"/>
      <c r="DX347" s="105"/>
      <c r="DY347" s="105"/>
      <c r="DZ347" s="105"/>
      <c r="EA347" s="105"/>
      <c r="EB347" s="105"/>
      <c r="EC347" s="105"/>
      <c r="ED347" s="105"/>
      <c r="EE347" s="105"/>
      <c r="EF347" s="105"/>
      <c r="EG347" s="105"/>
      <c r="EH347" s="105"/>
      <c r="EI347" s="105"/>
      <c r="EJ347" s="105"/>
      <c r="EK347" s="105"/>
      <c r="EL347" s="105"/>
      <c r="EM347" s="105"/>
      <c r="EN347" s="105"/>
      <c r="EO347" s="105"/>
      <c r="EP347" s="105"/>
      <c r="EQ347" s="105"/>
      <c r="ER347" s="105"/>
      <c r="ES347" s="105"/>
      <c r="ET347" s="105"/>
      <c r="EU347" s="105"/>
      <c r="EV347" s="105"/>
      <c r="EW347" s="105"/>
      <c r="EX347" s="105"/>
      <c r="EY347" s="105"/>
      <c r="EZ347" s="105"/>
      <c r="FA347" s="105"/>
      <c r="FB347" s="105"/>
      <c r="FC347" s="105"/>
      <c r="FD347" s="105"/>
      <c r="FE347" s="105"/>
      <c r="FF347" s="105"/>
      <c r="FG347" s="105"/>
      <c r="FH347" s="105"/>
      <c r="FI347" s="105"/>
      <c r="FJ347" s="105"/>
      <c r="FK347" s="105"/>
      <c r="FL347" s="105"/>
      <c r="FM347" s="105"/>
      <c r="FN347" s="105"/>
      <c r="FO347" s="105"/>
      <c r="FP347" s="105"/>
      <c r="FQ347" s="105"/>
      <c r="FR347" s="105"/>
      <c r="FS347" s="105"/>
      <c r="FT347" s="105"/>
      <c r="FU347" s="105"/>
      <c r="FV347" s="105"/>
      <c r="FW347" s="105"/>
      <c r="FX347" s="105"/>
      <c r="FY347" s="105"/>
      <c r="FZ347" s="105"/>
      <c r="GA347" s="105"/>
      <c r="GB347" s="105"/>
      <c r="GC347" s="105"/>
      <c r="GD347" s="105"/>
      <c r="GE347" s="105"/>
      <c r="GF347" s="105"/>
      <c r="GG347" s="105"/>
      <c r="GH347" s="105"/>
      <c r="GI347" s="105"/>
      <c r="GJ347" s="105"/>
      <c r="GK347" s="105"/>
      <c r="GL347" s="105"/>
      <c r="GM347" s="105"/>
      <c r="GN347" s="105"/>
      <c r="GO347" s="105"/>
      <c r="GP347" s="105"/>
      <c r="GQ347" s="105"/>
      <c r="GR347" s="105"/>
      <c r="GS347" s="105"/>
      <c r="GT347" s="105"/>
      <c r="GU347" s="105"/>
      <c r="GV347" s="105"/>
      <c r="GW347" s="105"/>
      <c r="GX347" s="105"/>
      <c r="GY347" s="105"/>
      <c r="GZ347" s="105"/>
      <c r="HA347" s="105"/>
      <c r="HB347" s="105"/>
      <c r="HC347" s="105"/>
      <c r="HD347" s="105"/>
      <c r="HE347" s="105"/>
      <c r="HF347" s="105"/>
      <c r="HG347" s="105"/>
      <c r="HH347" s="105"/>
      <c r="HI347" s="105"/>
      <c r="HJ347" s="105"/>
      <c r="HK347" s="105"/>
      <c r="HL347" s="105"/>
      <c r="HM347" s="105"/>
      <c r="HN347" s="105"/>
      <c r="HO347" s="105"/>
      <c r="HP347" s="105"/>
      <c r="HQ347" s="105"/>
      <c r="HR347" s="105"/>
      <c r="HS347" s="105"/>
      <c r="HT347" s="105"/>
      <c r="HU347" s="105"/>
      <c r="HV347" s="105"/>
      <c r="HW347" s="105"/>
      <c r="HX347" s="105"/>
      <c r="HY347" s="105"/>
      <c r="HZ347" s="105"/>
      <c r="IA347" s="105"/>
      <c r="IB347" s="105"/>
    </row>
    <row r="348" spans="1:236" s="116" customFormat="1" ht="26.55" customHeight="1" x14ac:dyDescent="0.25">
      <c r="A348" s="79">
        <v>342</v>
      </c>
      <c r="B348" s="113"/>
      <c r="C348" s="113"/>
      <c r="D348" s="114"/>
      <c r="E348" s="114"/>
      <c r="F348" s="115"/>
      <c r="G348" s="123" t="s">
        <v>77</v>
      </c>
      <c r="H348" s="123" t="s">
        <v>77</v>
      </c>
      <c r="I348" s="123" t="s">
        <v>77</v>
      </c>
      <c r="J348" s="123" t="s">
        <v>77</v>
      </c>
      <c r="K348" s="123" t="s">
        <v>9</v>
      </c>
      <c r="L348" s="116" t="s">
        <v>8</v>
      </c>
      <c r="M348" s="116" t="s">
        <v>8</v>
      </c>
      <c r="N348" s="116" t="s">
        <v>8</v>
      </c>
      <c r="O348" s="116" t="s">
        <v>8</v>
      </c>
      <c r="P348" s="131" t="s">
        <v>77</v>
      </c>
      <c r="Q348" s="124" t="s">
        <v>35</v>
      </c>
      <c r="R348" s="174">
        <v>0</v>
      </c>
      <c r="S348" s="175" t="s">
        <v>59</v>
      </c>
      <c r="T348" s="175" t="s">
        <v>271</v>
      </c>
      <c r="U348" s="176" t="str">
        <f t="shared" si="260"/>
        <v>&lt; 30 mn</v>
      </c>
      <c r="V348" s="177" t="s">
        <v>32</v>
      </c>
      <c r="W348" s="178" t="s">
        <v>112</v>
      </c>
      <c r="X348" s="179">
        <f t="shared" si="269"/>
        <v>0</v>
      </c>
      <c r="Y348" s="179">
        <f t="shared" si="270"/>
        <v>0</v>
      </c>
      <c r="Z348" s="179">
        <f t="shared" si="271"/>
        <v>0</v>
      </c>
      <c r="AA348" s="179">
        <f t="shared" si="272"/>
        <v>0</v>
      </c>
      <c r="AB348" s="179">
        <f t="shared" si="273"/>
        <v>0</v>
      </c>
      <c r="AC348" s="179">
        <f t="shared" si="274"/>
        <v>0</v>
      </c>
      <c r="AD348" s="179">
        <f t="shared" si="275"/>
        <v>0</v>
      </c>
      <c r="AE348" s="179">
        <f t="shared" si="276"/>
        <v>0</v>
      </c>
      <c r="AF348" s="179">
        <f t="shared" si="277"/>
        <v>0</v>
      </c>
      <c r="AG348" s="179">
        <f t="shared" si="278"/>
        <v>0</v>
      </c>
      <c r="AH348" s="179">
        <f t="shared" si="279"/>
        <v>0</v>
      </c>
      <c r="AI348" s="179">
        <f t="shared" si="280"/>
        <v>0</v>
      </c>
      <c r="AJ348" s="180">
        <f t="shared" si="299"/>
        <v>0</v>
      </c>
      <c r="AK348" s="180">
        <f t="shared" si="300"/>
        <v>0</v>
      </c>
      <c r="AL348" s="180" t="str">
        <f t="shared" si="301"/>
        <v>0</v>
      </c>
      <c r="AM348" s="180" t="str">
        <f t="shared" si="308"/>
        <v>0</v>
      </c>
      <c r="AN348" s="180" t="str">
        <f t="shared" si="309"/>
        <v>0</v>
      </c>
      <c r="AO348" s="181" t="str">
        <f t="shared" si="302"/>
        <v>NON</v>
      </c>
      <c r="AP348" s="181" t="str">
        <f t="shared" si="268"/>
        <v>NON</v>
      </c>
      <c r="AQ348" s="181" t="str">
        <f t="shared" si="310"/>
        <v>NON</v>
      </c>
      <c r="AR348" s="181" t="str">
        <f t="shared" si="281"/>
        <v>NON</v>
      </c>
      <c r="AS348" s="182">
        <f t="shared" si="282"/>
        <v>0</v>
      </c>
      <c r="AT348" s="182">
        <f t="shared" si="283"/>
        <v>0</v>
      </c>
      <c r="AU348" s="182">
        <f t="shared" si="284"/>
        <v>0</v>
      </c>
      <c r="AV348" s="182">
        <f t="shared" si="285"/>
        <v>0</v>
      </c>
      <c r="AW348" s="182">
        <f t="shared" si="286"/>
        <v>1</v>
      </c>
      <c r="AX348" s="182">
        <f t="shared" si="287"/>
        <v>1</v>
      </c>
      <c r="AY348" s="182">
        <f t="shared" si="288"/>
        <v>1</v>
      </c>
      <c r="AZ348" s="182">
        <f t="shared" si="289"/>
        <v>1</v>
      </c>
      <c r="BA348" s="182">
        <f t="shared" si="290"/>
        <v>1</v>
      </c>
      <c r="BB348" s="183">
        <f t="shared" si="303"/>
        <v>0</v>
      </c>
      <c r="BC348" s="184">
        <f t="shared" si="261"/>
        <v>11</v>
      </c>
      <c r="BD348" s="184">
        <f t="shared" si="262"/>
        <v>11</v>
      </c>
      <c r="BE348" s="185">
        <f t="shared" si="263"/>
        <v>1</v>
      </c>
      <c r="BF348" s="185">
        <f t="shared" si="291"/>
        <v>1</v>
      </c>
      <c r="BG348" s="186">
        <f t="shared" si="304"/>
        <v>1</v>
      </c>
      <c r="BH348" s="187">
        <f t="shared" si="264"/>
        <v>1</v>
      </c>
      <c r="BI348" s="187">
        <f t="shared" si="265"/>
        <v>1</v>
      </c>
      <c r="BJ348" s="187" t="str">
        <f t="shared" si="266"/>
        <v>Faible</v>
      </c>
      <c r="BK348" s="187">
        <f t="shared" si="267"/>
        <v>1</v>
      </c>
      <c r="BL348" s="187">
        <f t="shared" si="292"/>
        <v>1</v>
      </c>
      <c r="BM348" s="187">
        <f t="shared" si="293"/>
        <v>0.5</v>
      </c>
      <c r="BN348" s="187">
        <f t="shared" si="294"/>
        <v>1</v>
      </c>
      <c r="BO348" s="186">
        <f t="shared" si="305"/>
        <v>0.5</v>
      </c>
      <c r="BP348" s="188" t="str">
        <f t="shared" si="306"/>
        <v>RISQUE MINIME</v>
      </c>
      <c r="BQ348" s="182">
        <f t="shared" si="295"/>
        <v>0</v>
      </c>
      <c r="BR348" s="182">
        <f t="shared" si="296"/>
        <v>0</v>
      </c>
      <c r="BS348" s="182">
        <f t="shared" si="297"/>
        <v>0</v>
      </c>
      <c r="BT348" s="182">
        <f t="shared" si="298"/>
        <v>0</v>
      </c>
      <c r="BU348" s="182">
        <f t="shared" si="307"/>
        <v>0</v>
      </c>
      <c r="BV348" s="159" t="str">
        <f t="shared" si="311"/>
        <v>NON</v>
      </c>
      <c r="BW348" s="105"/>
      <c r="BX348" s="105"/>
      <c r="BY348" s="105"/>
      <c r="BZ348" s="105"/>
      <c r="CA348" s="105"/>
      <c r="CB348" s="105"/>
      <c r="CC348" s="105"/>
      <c r="CD348" s="105"/>
      <c r="CE348" s="105"/>
      <c r="CF348" s="105"/>
      <c r="CG348" s="105"/>
      <c r="CH348" s="105"/>
      <c r="CI348" s="105"/>
      <c r="CJ348" s="105"/>
      <c r="CK348" s="105"/>
      <c r="CL348" s="105"/>
      <c r="CM348" s="105"/>
      <c r="CN348" s="105"/>
      <c r="CO348" s="105"/>
      <c r="CP348" s="105"/>
      <c r="CQ348" s="105"/>
      <c r="CR348" s="105"/>
      <c r="CS348" s="105"/>
      <c r="CT348" s="105"/>
      <c r="CU348" s="105"/>
      <c r="CV348" s="105"/>
      <c r="CW348" s="105"/>
      <c r="CX348" s="105"/>
      <c r="CY348" s="105"/>
      <c r="CZ348" s="105"/>
      <c r="DA348" s="105"/>
      <c r="DB348" s="105"/>
      <c r="DC348" s="105"/>
      <c r="DD348" s="105"/>
      <c r="DE348" s="105"/>
      <c r="DF348" s="105"/>
      <c r="DG348" s="105"/>
      <c r="DH348" s="105"/>
      <c r="DI348" s="105"/>
      <c r="DJ348" s="105"/>
      <c r="DK348" s="105"/>
      <c r="DL348" s="105"/>
      <c r="DM348" s="105"/>
      <c r="DN348" s="105"/>
      <c r="DO348" s="105"/>
      <c r="DP348" s="105"/>
      <c r="DQ348" s="105"/>
      <c r="DR348" s="105"/>
      <c r="DS348" s="105"/>
      <c r="DT348" s="105"/>
      <c r="DU348" s="105"/>
      <c r="DV348" s="105"/>
      <c r="DW348" s="105"/>
      <c r="DX348" s="105"/>
      <c r="DY348" s="105"/>
      <c r="DZ348" s="105"/>
      <c r="EA348" s="105"/>
      <c r="EB348" s="105"/>
      <c r="EC348" s="105"/>
      <c r="ED348" s="105"/>
      <c r="EE348" s="105"/>
      <c r="EF348" s="105"/>
      <c r="EG348" s="105"/>
      <c r="EH348" s="105"/>
      <c r="EI348" s="105"/>
      <c r="EJ348" s="105"/>
      <c r="EK348" s="105"/>
      <c r="EL348" s="105"/>
      <c r="EM348" s="105"/>
      <c r="EN348" s="105"/>
      <c r="EO348" s="105"/>
      <c r="EP348" s="105"/>
      <c r="EQ348" s="105"/>
      <c r="ER348" s="105"/>
      <c r="ES348" s="105"/>
      <c r="ET348" s="105"/>
      <c r="EU348" s="105"/>
      <c r="EV348" s="105"/>
      <c r="EW348" s="105"/>
      <c r="EX348" s="105"/>
      <c r="EY348" s="105"/>
      <c r="EZ348" s="105"/>
      <c r="FA348" s="105"/>
      <c r="FB348" s="105"/>
      <c r="FC348" s="105"/>
      <c r="FD348" s="105"/>
      <c r="FE348" s="105"/>
      <c r="FF348" s="105"/>
      <c r="FG348" s="105"/>
      <c r="FH348" s="105"/>
      <c r="FI348" s="105"/>
      <c r="FJ348" s="105"/>
      <c r="FK348" s="105"/>
      <c r="FL348" s="105"/>
      <c r="FM348" s="105"/>
      <c r="FN348" s="105"/>
      <c r="FO348" s="105"/>
      <c r="FP348" s="105"/>
      <c r="FQ348" s="105"/>
      <c r="FR348" s="105"/>
      <c r="FS348" s="105"/>
      <c r="FT348" s="105"/>
      <c r="FU348" s="105"/>
      <c r="FV348" s="105"/>
      <c r="FW348" s="105"/>
      <c r="FX348" s="105"/>
      <c r="FY348" s="105"/>
      <c r="FZ348" s="105"/>
      <c r="GA348" s="105"/>
      <c r="GB348" s="105"/>
      <c r="GC348" s="105"/>
      <c r="GD348" s="105"/>
      <c r="GE348" s="105"/>
      <c r="GF348" s="105"/>
      <c r="GG348" s="105"/>
      <c r="GH348" s="105"/>
      <c r="GI348" s="105"/>
      <c r="GJ348" s="105"/>
      <c r="GK348" s="105"/>
      <c r="GL348" s="105"/>
      <c r="GM348" s="105"/>
      <c r="GN348" s="105"/>
      <c r="GO348" s="105"/>
      <c r="GP348" s="105"/>
      <c r="GQ348" s="105"/>
      <c r="GR348" s="105"/>
      <c r="GS348" s="105"/>
      <c r="GT348" s="105"/>
      <c r="GU348" s="105"/>
      <c r="GV348" s="105"/>
      <c r="GW348" s="105"/>
      <c r="GX348" s="105"/>
      <c r="GY348" s="105"/>
      <c r="GZ348" s="105"/>
      <c r="HA348" s="105"/>
      <c r="HB348" s="105"/>
      <c r="HC348" s="105"/>
      <c r="HD348" s="105"/>
      <c r="HE348" s="105"/>
      <c r="HF348" s="105"/>
      <c r="HG348" s="105"/>
      <c r="HH348" s="105"/>
      <c r="HI348" s="105"/>
      <c r="HJ348" s="105"/>
      <c r="HK348" s="105"/>
      <c r="HL348" s="105"/>
      <c r="HM348" s="105"/>
      <c r="HN348" s="105"/>
      <c r="HO348" s="105"/>
      <c r="HP348" s="105"/>
      <c r="HQ348" s="105"/>
      <c r="HR348" s="105"/>
      <c r="HS348" s="105"/>
      <c r="HT348" s="105"/>
      <c r="HU348" s="105"/>
      <c r="HV348" s="105"/>
      <c r="HW348" s="105"/>
      <c r="HX348" s="105"/>
      <c r="HY348" s="105"/>
      <c r="HZ348" s="105"/>
      <c r="IA348" s="105"/>
      <c r="IB348" s="105"/>
    </row>
    <row r="349" spans="1:236" s="116" customFormat="1" ht="26.55" customHeight="1" x14ac:dyDescent="0.25">
      <c r="A349" s="79">
        <v>343</v>
      </c>
      <c r="B349" s="113"/>
      <c r="C349" s="113"/>
      <c r="D349" s="114"/>
      <c r="E349" s="114"/>
      <c r="F349" s="115"/>
      <c r="G349" s="123" t="s">
        <v>77</v>
      </c>
      <c r="H349" s="123" t="s">
        <v>77</v>
      </c>
      <c r="I349" s="123" t="s">
        <v>77</v>
      </c>
      <c r="J349" s="123" t="s">
        <v>77</v>
      </c>
      <c r="K349" s="123" t="s">
        <v>9</v>
      </c>
      <c r="L349" s="116" t="s">
        <v>8</v>
      </c>
      <c r="M349" s="116" t="s">
        <v>8</v>
      </c>
      <c r="N349" s="116" t="s">
        <v>8</v>
      </c>
      <c r="O349" s="116" t="s">
        <v>8</v>
      </c>
      <c r="P349" s="131" t="s">
        <v>77</v>
      </c>
      <c r="Q349" s="124" t="s">
        <v>35</v>
      </c>
      <c r="R349" s="174">
        <v>0</v>
      </c>
      <c r="S349" s="175" t="s">
        <v>59</v>
      </c>
      <c r="T349" s="175" t="s">
        <v>271</v>
      </c>
      <c r="U349" s="176" t="str">
        <f t="shared" si="260"/>
        <v>&lt; 30 mn</v>
      </c>
      <c r="V349" s="177" t="s">
        <v>32</v>
      </c>
      <c r="W349" s="178" t="s">
        <v>112</v>
      </c>
      <c r="X349" s="179">
        <f t="shared" si="269"/>
        <v>0</v>
      </c>
      <c r="Y349" s="179">
        <f t="shared" si="270"/>
        <v>0</v>
      </c>
      <c r="Z349" s="179">
        <f t="shared" si="271"/>
        <v>0</v>
      </c>
      <c r="AA349" s="179">
        <f t="shared" si="272"/>
        <v>0</v>
      </c>
      <c r="AB349" s="179">
        <f t="shared" si="273"/>
        <v>0</v>
      </c>
      <c r="AC349" s="179">
        <f t="shared" si="274"/>
        <v>0</v>
      </c>
      <c r="AD349" s="179">
        <f t="shared" si="275"/>
        <v>0</v>
      </c>
      <c r="AE349" s="179">
        <f t="shared" si="276"/>
        <v>0</v>
      </c>
      <c r="AF349" s="179">
        <f t="shared" si="277"/>
        <v>0</v>
      </c>
      <c r="AG349" s="179">
        <f t="shared" si="278"/>
        <v>0</v>
      </c>
      <c r="AH349" s="179">
        <f t="shared" si="279"/>
        <v>0</v>
      </c>
      <c r="AI349" s="179">
        <f t="shared" si="280"/>
        <v>0</v>
      </c>
      <c r="AJ349" s="180">
        <f t="shared" si="299"/>
        <v>0</v>
      </c>
      <c r="AK349" s="180">
        <f t="shared" si="300"/>
        <v>0</v>
      </c>
      <c r="AL349" s="180" t="str">
        <f t="shared" si="301"/>
        <v>0</v>
      </c>
      <c r="AM349" s="180" t="str">
        <f t="shared" si="308"/>
        <v>0</v>
      </c>
      <c r="AN349" s="180" t="str">
        <f t="shared" si="309"/>
        <v>0</v>
      </c>
      <c r="AO349" s="181" t="str">
        <f t="shared" si="302"/>
        <v>NON</v>
      </c>
      <c r="AP349" s="181" t="str">
        <f t="shared" si="268"/>
        <v>NON</v>
      </c>
      <c r="AQ349" s="181" t="str">
        <f t="shared" si="310"/>
        <v>NON</v>
      </c>
      <c r="AR349" s="181" t="str">
        <f t="shared" si="281"/>
        <v>NON</v>
      </c>
      <c r="AS349" s="182">
        <f t="shared" si="282"/>
        <v>0</v>
      </c>
      <c r="AT349" s="182">
        <f t="shared" si="283"/>
        <v>0</v>
      </c>
      <c r="AU349" s="182">
        <f t="shared" si="284"/>
        <v>0</v>
      </c>
      <c r="AV349" s="182">
        <f t="shared" si="285"/>
        <v>0</v>
      </c>
      <c r="AW349" s="182">
        <f t="shared" si="286"/>
        <v>1</v>
      </c>
      <c r="AX349" s="182">
        <f t="shared" si="287"/>
        <v>1</v>
      </c>
      <c r="AY349" s="182">
        <f t="shared" si="288"/>
        <v>1</v>
      </c>
      <c r="AZ349" s="182">
        <f t="shared" si="289"/>
        <v>1</v>
      </c>
      <c r="BA349" s="182">
        <f t="shared" si="290"/>
        <v>1</v>
      </c>
      <c r="BB349" s="183">
        <f t="shared" si="303"/>
        <v>0</v>
      </c>
      <c r="BC349" s="184">
        <f t="shared" si="261"/>
        <v>11</v>
      </c>
      <c r="BD349" s="184">
        <f t="shared" si="262"/>
        <v>11</v>
      </c>
      <c r="BE349" s="185">
        <f t="shared" si="263"/>
        <v>1</v>
      </c>
      <c r="BF349" s="185">
        <f t="shared" si="291"/>
        <v>1</v>
      </c>
      <c r="BG349" s="186">
        <f t="shared" si="304"/>
        <v>1</v>
      </c>
      <c r="BH349" s="187">
        <f t="shared" si="264"/>
        <v>1</v>
      </c>
      <c r="BI349" s="187">
        <f t="shared" si="265"/>
        <v>1</v>
      </c>
      <c r="BJ349" s="187" t="str">
        <f t="shared" si="266"/>
        <v>Faible</v>
      </c>
      <c r="BK349" s="187">
        <f t="shared" si="267"/>
        <v>1</v>
      </c>
      <c r="BL349" s="187">
        <f t="shared" si="292"/>
        <v>1</v>
      </c>
      <c r="BM349" s="187">
        <f t="shared" si="293"/>
        <v>0.5</v>
      </c>
      <c r="BN349" s="187">
        <f t="shared" si="294"/>
        <v>1</v>
      </c>
      <c r="BO349" s="186">
        <f t="shared" si="305"/>
        <v>0.5</v>
      </c>
      <c r="BP349" s="188" t="str">
        <f t="shared" si="306"/>
        <v>RISQUE MINIME</v>
      </c>
      <c r="BQ349" s="182">
        <f t="shared" si="295"/>
        <v>0</v>
      </c>
      <c r="BR349" s="182">
        <f t="shared" si="296"/>
        <v>0</v>
      </c>
      <c r="BS349" s="182">
        <f t="shared" si="297"/>
        <v>0</v>
      </c>
      <c r="BT349" s="182">
        <f t="shared" si="298"/>
        <v>0</v>
      </c>
      <c r="BU349" s="182">
        <f t="shared" si="307"/>
        <v>0</v>
      </c>
      <c r="BV349" s="159" t="str">
        <f t="shared" si="311"/>
        <v>NON</v>
      </c>
      <c r="BW349" s="105"/>
      <c r="BX349" s="105"/>
      <c r="BY349" s="105"/>
      <c r="BZ349" s="105"/>
      <c r="CA349" s="105"/>
      <c r="CB349" s="105"/>
      <c r="CC349" s="105"/>
      <c r="CD349" s="105"/>
      <c r="CE349" s="105"/>
      <c r="CF349" s="105"/>
      <c r="CG349" s="105"/>
      <c r="CH349" s="105"/>
      <c r="CI349" s="105"/>
      <c r="CJ349" s="105"/>
      <c r="CK349" s="105"/>
      <c r="CL349" s="105"/>
      <c r="CM349" s="105"/>
      <c r="CN349" s="105"/>
      <c r="CO349" s="105"/>
      <c r="CP349" s="105"/>
      <c r="CQ349" s="105"/>
      <c r="CR349" s="105"/>
      <c r="CS349" s="105"/>
      <c r="CT349" s="105"/>
      <c r="CU349" s="105"/>
      <c r="CV349" s="105"/>
      <c r="CW349" s="105"/>
      <c r="CX349" s="105"/>
      <c r="CY349" s="105"/>
      <c r="CZ349" s="105"/>
      <c r="DA349" s="105"/>
      <c r="DB349" s="105"/>
      <c r="DC349" s="105"/>
      <c r="DD349" s="105"/>
      <c r="DE349" s="105"/>
      <c r="DF349" s="105"/>
      <c r="DG349" s="105"/>
      <c r="DH349" s="105"/>
      <c r="DI349" s="105"/>
      <c r="DJ349" s="105"/>
      <c r="DK349" s="105"/>
      <c r="DL349" s="105"/>
      <c r="DM349" s="105"/>
      <c r="DN349" s="105"/>
      <c r="DO349" s="105"/>
      <c r="DP349" s="105"/>
      <c r="DQ349" s="105"/>
      <c r="DR349" s="105"/>
      <c r="DS349" s="105"/>
      <c r="DT349" s="105"/>
      <c r="DU349" s="105"/>
      <c r="DV349" s="105"/>
      <c r="DW349" s="105"/>
      <c r="DX349" s="105"/>
      <c r="DY349" s="105"/>
      <c r="DZ349" s="105"/>
      <c r="EA349" s="105"/>
      <c r="EB349" s="105"/>
      <c r="EC349" s="105"/>
      <c r="ED349" s="105"/>
      <c r="EE349" s="105"/>
      <c r="EF349" s="105"/>
      <c r="EG349" s="105"/>
      <c r="EH349" s="105"/>
      <c r="EI349" s="105"/>
      <c r="EJ349" s="105"/>
      <c r="EK349" s="105"/>
      <c r="EL349" s="105"/>
      <c r="EM349" s="105"/>
      <c r="EN349" s="105"/>
      <c r="EO349" s="105"/>
      <c r="EP349" s="105"/>
      <c r="EQ349" s="105"/>
      <c r="ER349" s="105"/>
      <c r="ES349" s="105"/>
      <c r="ET349" s="105"/>
      <c r="EU349" s="105"/>
      <c r="EV349" s="105"/>
      <c r="EW349" s="105"/>
      <c r="EX349" s="105"/>
      <c r="EY349" s="105"/>
      <c r="EZ349" s="105"/>
      <c r="FA349" s="105"/>
      <c r="FB349" s="105"/>
      <c r="FC349" s="105"/>
      <c r="FD349" s="105"/>
      <c r="FE349" s="105"/>
      <c r="FF349" s="105"/>
      <c r="FG349" s="105"/>
      <c r="FH349" s="105"/>
      <c r="FI349" s="105"/>
      <c r="FJ349" s="105"/>
      <c r="FK349" s="105"/>
      <c r="FL349" s="105"/>
      <c r="FM349" s="105"/>
      <c r="FN349" s="105"/>
      <c r="FO349" s="105"/>
      <c r="FP349" s="105"/>
      <c r="FQ349" s="105"/>
      <c r="FR349" s="105"/>
      <c r="FS349" s="105"/>
      <c r="FT349" s="105"/>
      <c r="FU349" s="105"/>
      <c r="FV349" s="105"/>
      <c r="FW349" s="105"/>
      <c r="FX349" s="105"/>
      <c r="FY349" s="105"/>
      <c r="FZ349" s="105"/>
      <c r="GA349" s="105"/>
      <c r="GB349" s="105"/>
      <c r="GC349" s="105"/>
      <c r="GD349" s="105"/>
      <c r="GE349" s="105"/>
      <c r="GF349" s="105"/>
      <c r="GG349" s="105"/>
      <c r="GH349" s="105"/>
      <c r="GI349" s="105"/>
      <c r="GJ349" s="105"/>
      <c r="GK349" s="105"/>
      <c r="GL349" s="105"/>
      <c r="GM349" s="105"/>
      <c r="GN349" s="105"/>
      <c r="GO349" s="105"/>
      <c r="GP349" s="105"/>
      <c r="GQ349" s="105"/>
      <c r="GR349" s="105"/>
      <c r="GS349" s="105"/>
      <c r="GT349" s="105"/>
      <c r="GU349" s="105"/>
      <c r="GV349" s="105"/>
      <c r="GW349" s="105"/>
      <c r="GX349" s="105"/>
      <c r="GY349" s="105"/>
      <c r="GZ349" s="105"/>
      <c r="HA349" s="105"/>
      <c r="HB349" s="105"/>
      <c r="HC349" s="105"/>
      <c r="HD349" s="105"/>
      <c r="HE349" s="105"/>
      <c r="HF349" s="105"/>
      <c r="HG349" s="105"/>
      <c r="HH349" s="105"/>
      <c r="HI349" s="105"/>
      <c r="HJ349" s="105"/>
      <c r="HK349" s="105"/>
      <c r="HL349" s="105"/>
      <c r="HM349" s="105"/>
      <c r="HN349" s="105"/>
      <c r="HO349" s="105"/>
      <c r="HP349" s="105"/>
      <c r="HQ349" s="105"/>
      <c r="HR349" s="105"/>
      <c r="HS349" s="105"/>
      <c r="HT349" s="105"/>
      <c r="HU349" s="105"/>
      <c r="HV349" s="105"/>
      <c r="HW349" s="105"/>
      <c r="HX349" s="105"/>
      <c r="HY349" s="105"/>
      <c r="HZ349" s="105"/>
      <c r="IA349" s="105"/>
      <c r="IB349" s="105"/>
    </row>
    <row r="350" spans="1:236" s="116" customFormat="1" ht="26.55" customHeight="1" x14ac:dyDescent="0.25">
      <c r="A350" s="79">
        <v>344</v>
      </c>
      <c r="B350" s="113"/>
      <c r="C350" s="113"/>
      <c r="D350" s="114"/>
      <c r="E350" s="114"/>
      <c r="F350" s="115"/>
      <c r="G350" s="123" t="s">
        <v>77</v>
      </c>
      <c r="H350" s="123" t="s">
        <v>77</v>
      </c>
      <c r="I350" s="123" t="s">
        <v>77</v>
      </c>
      <c r="J350" s="123" t="s">
        <v>77</v>
      </c>
      <c r="K350" s="123" t="s">
        <v>9</v>
      </c>
      <c r="L350" s="116" t="s">
        <v>8</v>
      </c>
      <c r="M350" s="116" t="s">
        <v>8</v>
      </c>
      <c r="N350" s="116" t="s">
        <v>8</v>
      </c>
      <c r="O350" s="116" t="s">
        <v>8</v>
      </c>
      <c r="P350" s="131" t="s">
        <v>77</v>
      </c>
      <c r="Q350" s="124" t="s">
        <v>35</v>
      </c>
      <c r="R350" s="174">
        <v>0</v>
      </c>
      <c r="S350" s="175" t="s">
        <v>59</v>
      </c>
      <c r="T350" s="175" t="s">
        <v>271</v>
      </c>
      <c r="U350" s="176" t="str">
        <f t="shared" si="260"/>
        <v>&lt; 30 mn</v>
      </c>
      <c r="V350" s="177" t="s">
        <v>32</v>
      </c>
      <c r="W350" s="178" t="s">
        <v>112</v>
      </c>
      <c r="X350" s="179">
        <f t="shared" si="269"/>
        <v>0</v>
      </c>
      <c r="Y350" s="179">
        <f t="shared" si="270"/>
        <v>0</v>
      </c>
      <c r="Z350" s="179">
        <f t="shared" si="271"/>
        <v>0</v>
      </c>
      <c r="AA350" s="179">
        <f t="shared" si="272"/>
        <v>0</v>
      </c>
      <c r="AB350" s="179">
        <f t="shared" si="273"/>
        <v>0</v>
      </c>
      <c r="AC350" s="179">
        <f t="shared" si="274"/>
        <v>0</v>
      </c>
      <c r="AD350" s="179">
        <f t="shared" si="275"/>
        <v>0</v>
      </c>
      <c r="AE350" s="179">
        <f t="shared" si="276"/>
        <v>0</v>
      </c>
      <c r="AF350" s="179">
        <f t="shared" si="277"/>
        <v>0</v>
      </c>
      <c r="AG350" s="179">
        <f t="shared" si="278"/>
        <v>0</v>
      </c>
      <c r="AH350" s="179">
        <f t="shared" si="279"/>
        <v>0</v>
      </c>
      <c r="AI350" s="179">
        <f t="shared" si="280"/>
        <v>0</v>
      </c>
      <c r="AJ350" s="180">
        <f t="shared" si="299"/>
        <v>0</v>
      </c>
      <c r="AK350" s="180">
        <f t="shared" si="300"/>
        <v>0</v>
      </c>
      <c r="AL350" s="180" t="str">
        <f t="shared" si="301"/>
        <v>0</v>
      </c>
      <c r="AM350" s="180" t="str">
        <f t="shared" si="308"/>
        <v>0</v>
      </c>
      <c r="AN350" s="180" t="str">
        <f t="shared" si="309"/>
        <v>0</v>
      </c>
      <c r="AO350" s="181" t="str">
        <f t="shared" si="302"/>
        <v>NON</v>
      </c>
      <c r="AP350" s="181" t="str">
        <f t="shared" si="268"/>
        <v>NON</v>
      </c>
      <c r="AQ350" s="181" t="str">
        <f t="shared" si="310"/>
        <v>NON</v>
      </c>
      <c r="AR350" s="181" t="str">
        <f t="shared" si="281"/>
        <v>NON</v>
      </c>
      <c r="AS350" s="182">
        <f t="shared" si="282"/>
        <v>0</v>
      </c>
      <c r="AT350" s="182">
        <f t="shared" si="283"/>
        <v>0</v>
      </c>
      <c r="AU350" s="182">
        <f t="shared" si="284"/>
        <v>0</v>
      </c>
      <c r="AV350" s="182">
        <f t="shared" si="285"/>
        <v>0</v>
      </c>
      <c r="AW350" s="182">
        <f t="shared" si="286"/>
        <v>1</v>
      </c>
      <c r="AX350" s="182">
        <f t="shared" si="287"/>
        <v>1</v>
      </c>
      <c r="AY350" s="182">
        <f t="shared" si="288"/>
        <v>1</v>
      </c>
      <c r="AZ350" s="182">
        <f t="shared" si="289"/>
        <v>1</v>
      </c>
      <c r="BA350" s="182">
        <f t="shared" si="290"/>
        <v>1</v>
      </c>
      <c r="BB350" s="183">
        <f t="shared" si="303"/>
        <v>0</v>
      </c>
      <c r="BC350" s="184">
        <f t="shared" si="261"/>
        <v>11</v>
      </c>
      <c r="BD350" s="184">
        <f t="shared" si="262"/>
        <v>11</v>
      </c>
      <c r="BE350" s="185">
        <f t="shared" si="263"/>
        <v>1</v>
      </c>
      <c r="BF350" s="185">
        <f t="shared" si="291"/>
        <v>1</v>
      </c>
      <c r="BG350" s="186">
        <f t="shared" si="304"/>
        <v>1</v>
      </c>
      <c r="BH350" s="187">
        <f t="shared" si="264"/>
        <v>1</v>
      </c>
      <c r="BI350" s="187">
        <f t="shared" si="265"/>
        <v>1</v>
      </c>
      <c r="BJ350" s="187" t="str">
        <f t="shared" si="266"/>
        <v>Faible</v>
      </c>
      <c r="BK350" s="187">
        <f t="shared" si="267"/>
        <v>1</v>
      </c>
      <c r="BL350" s="187">
        <f t="shared" si="292"/>
        <v>1</v>
      </c>
      <c r="BM350" s="187">
        <f t="shared" si="293"/>
        <v>0.5</v>
      </c>
      <c r="BN350" s="187">
        <f t="shared" si="294"/>
        <v>1</v>
      </c>
      <c r="BO350" s="186">
        <f t="shared" si="305"/>
        <v>0.5</v>
      </c>
      <c r="BP350" s="188" t="str">
        <f t="shared" si="306"/>
        <v>RISQUE MINIME</v>
      </c>
      <c r="BQ350" s="182">
        <f t="shared" si="295"/>
        <v>0</v>
      </c>
      <c r="BR350" s="182">
        <f t="shared" si="296"/>
        <v>0</v>
      </c>
      <c r="BS350" s="182">
        <f t="shared" si="297"/>
        <v>0</v>
      </c>
      <c r="BT350" s="182">
        <f t="shared" si="298"/>
        <v>0</v>
      </c>
      <c r="BU350" s="182">
        <f t="shared" si="307"/>
        <v>0</v>
      </c>
      <c r="BV350" s="159" t="str">
        <f t="shared" si="311"/>
        <v>NON</v>
      </c>
      <c r="BW350" s="105"/>
      <c r="BX350" s="105"/>
      <c r="BY350" s="105"/>
      <c r="BZ350" s="105"/>
      <c r="CA350" s="105"/>
      <c r="CB350" s="105"/>
      <c r="CC350" s="105"/>
      <c r="CD350" s="105"/>
      <c r="CE350" s="105"/>
      <c r="CF350" s="105"/>
      <c r="CG350" s="105"/>
      <c r="CH350" s="105"/>
      <c r="CI350" s="105"/>
      <c r="CJ350" s="105"/>
      <c r="CK350" s="105"/>
      <c r="CL350" s="105"/>
      <c r="CM350" s="105"/>
      <c r="CN350" s="105"/>
      <c r="CO350" s="105"/>
      <c r="CP350" s="105"/>
      <c r="CQ350" s="105"/>
      <c r="CR350" s="105"/>
      <c r="CS350" s="105"/>
      <c r="CT350" s="105"/>
      <c r="CU350" s="105"/>
      <c r="CV350" s="105"/>
      <c r="CW350" s="105"/>
      <c r="CX350" s="105"/>
      <c r="CY350" s="105"/>
      <c r="CZ350" s="105"/>
      <c r="DA350" s="105"/>
      <c r="DB350" s="105"/>
      <c r="DC350" s="105"/>
      <c r="DD350" s="105"/>
      <c r="DE350" s="105"/>
      <c r="DF350" s="105"/>
      <c r="DG350" s="105"/>
      <c r="DH350" s="105"/>
      <c r="DI350" s="105"/>
      <c r="DJ350" s="105"/>
      <c r="DK350" s="105"/>
      <c r="DL350" s="105"/>
      <c r="DM350" s="105"/>
      <c r="DN350" s="105"/>
      <c r="DO350" s="105"/>
      <c r="DP350" s="105"/>
      <c r="DQ350" s="105"/>
      <c r="DR350" s="105"/>
      <c r="DS350" s="105"/>
      <c r="DT350" s="105"/>
      <c r="DU350" s="105"/>
      <c r="DV350" s="105"/>
      <c r="DW350" s="105"/>
      <c r="DX350" s="105"/>
      <c r="DY350" s="105"/>
      <c r="DZ350" s="105"/>
      <c r="EA350" s="105"/>
      <c r="EB350" s="105"/>
      <c r="EC350" s="105"/>
      <c r="ED350" s="105"/>
      <c r="EE350" s="105"/>
      <c r="EF350" s="105"/>
      <c r="EG350" s="105"/>
      <c r="EH350" s="105"/>
      <c r="EI350" s="105"/>
      <c r="EJ350" s="105"/>
      <c r="EK350" s="105"/>
      <c r="EL350" s="105"/>
      <c r="EM350" s="105"/>
      <c r="EN350" s="105"/>
      <c r="EO350" s="105"/>
      <c r="EP350" s="105"/>
      <c r="EQ350" s="105"/>
      <c r="ER350" s="105"/>
      <c r="ES350" s="105"/>
      <c r="ET350" s="105"/>
      <c r="EU350" s="105"/>
      <c r="EV350" s="105"/>
      <c r="EW350" s="105"/>
      <c r="EX350" s="105"/>
      <c r="EY350" s="105"/>
      <c r="EZ350" s="105"/>
      <c r="FA350" s="105"/>
      <c r="FB350" s="105"/>
      <c r="FC350" s="105"/>
      <c r="FD350" s="105"/>
      <c r="FE350" s="105"/>
      <c r="FF350" s="105"/>
      <c r="FG350" s="105"/>
      <c r="FH350" s="105"/>
      <c r="FI350" s="105"/>
      <c r="FJ350" s="105"/>
      <c r="FK350" s="105"/>
      <c r="FL350" s="105"/>
      <c r="FM350" s="105"/>
      <c r="FN350" s="105"/>
      <c r="FO350" s="105"/>
      <c r="FP350" s="105"/>
      <c r="FQ350" s="105"/>
      <c r="FR350" s="105"/>
      <c r="FS350" s="105"/>
      <c r="FT350" s="105"/>
      <c r="FU350" s="105"/>
      <c r="FV350" s="105"/>
      <c r="FW350" s="105"/>
      <c r="FX350" s="105"/>
      <c r="FY350" s="105"/>
      <c r="FZ350" s="105"/>
      <c r="GA350" s="105"/>
      <c r="GB350" s="105"/>
      <c r="GC350" s="105"/>
      <c r="GD350" s="105"/>
      <c r="GE350" s="105"/>
      <c r="GF350" s="105"/>
      <c r="GG350" s="105"/>
      <c r="GH350" s="105"/>
      <c r="GI350" s="105"/>
      <c r="GJ350" s="105"/>
      <c r="GK350" s="105"/>
      <c r="GL350" s="105"/>
      <c r="GM350" s="105"/>
      <c r="GN350" s="105"/>
      <c r="GO350" s="105"/>
      <c r="GP350" s="105"/>
      <c r="GQ350" s="105"/>
      <c r="GR350" s="105"/>
      <c r="GS350" s="105"/>
      <c r="GT350" s="105"/>
      <c r="GU350" s="105"/>
      <c r="GV350" s="105"/>
      <c r="GW350" s="105"/>
      <c r="GX350" s="105"/>
      <c r="GY350" s="105"/>
      <c r="GZ350" s="105"/>
      <c r="HA350" s="105"/>
      <c r="HB350" s="105"/>
      <c r="HC350" s="105"/>
      <c r="HD350" s="105"/>
      <c r="HE350" s="105"/>
      <c r="HF350" s="105"/>
      <c r="HG350" s="105"/>
      <c r="HH350" s="105"/>
      <c r="HI350" s="105"/>
      <c r="HJ350" s="105"/>
      <c r="HK350" s="105"/>
      <c r="HL350" s="105"/>
      <c r="HM350" s="105"/>
      <c r="HN350" s="105"/>
      <c r="HO350" s="105"/>
      <c r="HP350" s="105"/>
      <c r="HQ350" s="105"/>
      <c r="HR350" s="105"/>
      <c r="HS350" s="105"/>
      <c r="HT350" s="105"/>
      <c r="HU350" s="105"/>
      <c r="HV350" s="105"/>
      <c r="HW350" s="105"/>
      <c r="HX350" s="105"/>
      <c r="HY350" s="105"/>
      <c r="HZ350" s="105"/>
      <c r="IA350" s="105"/>
      <c r="IB350" s="105"/>
    </row>
    <row r="351" spans="1:236" s="116" customFormat="1" ht="26.55" customHeight="1" x14ac:dyDescent="0.25">
      <c r="A351" s="79">
        <v>345</v>
      </c>
      <c r="B351" s="113"/>
      <c r="C351" s="113"/>
      <c r="D351" s="114"/>
      <c r="E351" s="114"/>
      <c r="F351" s="115"/>
      <c r="G351" s="123" t="s">
        <v>77</v>
      </c>
      <c r="H351" s="123" t="s">
        <v>77</v>
      </c>
      <c r="I351" s="123" t="s">
        <v>77</v>
      </c>
      <c r="J351" s="123" t="s">
        <v>77</v>
      </c>
      <c r="K351" s="123" t="s">
        <v>9</v>
      </c>
      <c r="L351" s="116" t="s">
        <v>8</v>
      </c>
      <c r="M351" s="116" t="s">
        <v>8</v>
      </c>
      <c r="N351" s="116" t="s">
        <v>8</v>
      </c>
      <c r="O351" s="116" t="s">
        <v>8</v>
      </c>
      <c r="P351" s="131" t="s">
        <v>77</v>
      </c>
      <c r="Q351" s="124" t="s">
        <v>35</v>
      </c>
      <c r="R351" s="174">
        <v>0</v>
      </c>
      <c r="S351" s="175" t="s">
        <v>59</v>
      </c>
      <c r="T351" s="175" t="s">
        <v>271</v>
      </c>
      <c r="U351" s="176" t="str">
        <f t="shared" si="260"/>
        <v>&lt; 30 mn</v>
      </c>
      <c r="V351" s="177" t="s">
        <v>32</v>
      </c>
      <c r="W351" s="178" t="s">
        <v>112</v>
      </c>
      <c r="X351" s="179">
        <f t="shared" si="269"/>
        <v>0</v>
      </c>
      <c r="Y351" s="179">
        <f t="shared" si="270"/>
        <v>0</v>
      </c>
      <c r="Z351" s="179">
        <f t="shared" si="271"/>
        <v>0</v>
      </c>
      <c r="AA351" s="179">
        <f t="shared" si="272"/>
        <v>0</v>
      </c>
      <c r="AB351" s="179">
        <f t="shared" si="273"/>
        <v>0</v>
      </c>
      <c r="AC351" s="179">
        <f t="shared" si="274"/>
        <v>0</v>
      </c>
      <c r="AD351" s="179">
        <f t="shared" si="275"/>
        <v>0</v>
      </c>
      <c r="AE351" s="179">
        <f t="shared" si="276"/>
        <v>0</v>
      </c>
      <c r="AF351" s="179">
        <f t="shared" si="277"/>
        <v>0</v>
      </c>
      <c r="AG351" s="179">
        <f t="shared" si="278"/>
        <v>0</v>
      </c>
      <c r="AH351" s="179">
        <f t="shared" si="279"/>
        <v>0</v>
      </c>
      <c r="AI351" s="179">
        <f t="shared" si="280"/>
        <v>0</v>
      </c>
      <c r="AJ351" s="180">
        <f t="shared" si="299"/>
        <v>0</v>
      </c>
      <c r="AK351" s="180">
        <f t="shared" si="300"/>
        <v>0</v>
      </c>
      <c r="AL351" s="180" t="str">
        <f t="shared" si="301"/>
        <v>0</v>
      </c>
      <c r="AM351" s="180" t="str">
        <f t="shared" si="308"/>
        <v>0</v>
      </c>
      <c r="AN351" s="180" t="str">
        <f t="shared" si="309"/>
        <v>0</v>
      </c>
      <c r="AO351" s="181" t="str">
        <f t="shared" si="302"/>
        <v>NON</v>
      </c>
      <c r="AP351" s="181" t="str">
        <f t="shared" si="268"/>
        <v>NON</v>
      </c>
      <c r="AQ351" s="181" t="str">
        <f t="shared" si="310"/>
        <v>NON</v>
      </c>
      <c r="AR351" s="181" t="str">
        <f t="shared" si="281"/>
        <v>NON</v>
      </c>
      <c r="AS351" s="182">
        <f t="shared" si="282"/>
        <v>0</v>
      </c>
      <c r="AT351" s="182">
        <f t="shared" si="283"/>
        <v>0</v>
      </c>
      <c r="AU351" s="182">
        <f t="shared" si="284"/>
        <v>0</v>
      </c>
      <c r="AV351" s="182">
        <f t="shared" si="285"/>
        <v>0</v>
      </c>
      <c r="AW351" s="182">
        <f t="shared" si="286"/>
        <v>1</v>
      </c>
      <c r="AX351" s="182">
        <f t="shared" si="287"/>
        <v>1</v>
      </c>
      <c r="AY351" s="182">
        <f t="shared" si="288"/>
        <v>1</v>
      </c>
      <c r="AZ351" s="182">
        <f t="shared" si="289"/>
        <v>1</v>
      </c>
      <c r="BA351" s="182">
        <f t="shared" si="290"/>
        <v>1</v>
      </c>
      <c r="BB351" s="183">
        <f t="shared" si="303"/>
        <v>0</v>
      </c>
      <c r="BC351" s="184">
        <f t="shared" si="261"/>
        <v>11</v>
      </c>
      <c r="BD351" s="184">
        <f t="shared" si="262"/>
        <v>11</v>
      </c>
      <c r="BE351" s="185">
        <f t="shared" si="263"/>
        <v>1</v>
      </c>
      <c r="BF351" s="185">
        <f t="shared" si="291"/>
        <v>1</v>
      </c>
      <c r="BG351" s="186">
        <f t="shared" si="304"/>
        <v>1</v>
      </c>
      <c r="BH351" s="187">
        <f t="shared" si="264"/>
        <v>1</v>
      </c>
      <c r="BI351" s="187">
        <f t="shared" si="265"/>
        <v>1</v>
      </c>
      <c r="BJ351" s="187" t="str">
        <f t="shared" si="266"/>
        <v>Faible</v>
      </c>
      <c r="BK351" s="187">
        <f t="shared" si="267"/>
        <v>1</v>
      </c>
      <c r="BL351" s="187">
        <f t="shared" si="292"/>
        <v>1</v>
      </c>
      <c r="BM351" s="187">
        <f t="shared" si="293"/>
        <v>0.5</v>
      </c>
      <c r="BN351" s="187">
        <f t="shared" si="294"/>
        <v>1</v>
      </c>
      <c r="BO351" s="186">
        <f t="shared" si="305"/>
        <v>0.5</v>
      </c>
      <c r="BP351" s="188" t="str">
        <f t="shared" si="306"/>
        <v>RISQUE MINIME</v>
      </c>
      <c r="BQ351" s="182">
        <f t="shared" si="295"/>
        <v>0</v>
      </c>
      <c r="BR351" s="182">
        <f t="shared" si="296"/>
        <v>0</v>
      </c>
      <c r="BS351" s="182">
        <f t="shared" si="297"/>
        <v>0</v>
      </c>
      <c r="BT351" s="182">
        <f t="shared" si="298"/>
        <v>0</v>
      </c>
      <c r="BU351" s="182">
        <f t="shared" si="307"/>
        <v>0</v>
      </c>
      <c r="BV351" s="159" t="str">
        <f t="shared" si="311"/>
        <v>NON</v>
      </c>
      <c r="BW351" s="105"/>
      <c r="BX351" s="105"/>
      <c r="BY351" s="105"/>
      <c r="BZ351" s="105"/>
      <c r="CA351" s="105"/>
      <c r="CB351" s="105"/>
      <c r="CC351" s="105"/>
      <c r="CD351" s="105"/>
      <c r="CE351" s="105"/>
      <c r="CF351" s="105"/>
      <c r="CG351" s="105"/>
      <c r="CH351" s="105"/>
      <c r="CI351" s="105"/>
      <c r="CJ351" s="105"/>
      <c r="CK351" s="105"/>
      <c r="CL351" s="105"/>
      <c r="CM351" s="105"/>
      <c r="CN351" s="105"/>
      <c r="CO351" s="105"/>
      <c r="CP351" s="105"/>
      <c r="CQ351" s="105"/>
      <c r="CR351" s="105"/>
      <c r="CS351" s="105"/>
      <c r="CT351" s="105"/>
      <c r="CU351" s="105"/>
      <c r="CV351" s="105"/>
      <c r="CW351" s="105"/>
      <c r="CX351" s="105"/>
      <c r="CY351" s="105"/>
      <c r="CZ351" s="105"/>
      <c r="DA351" s="105"/>
      <c r="DB351" s="105"/>
      <c r="DC351" s="105"/>
      <c r="DD351" s="105"/>
      <c r="DE351" s="105"/>
      <c r="DF351" s="105"/>
      <c r="DG351" s="105"/>
      <c r="DH351" s="105"/>
      <c r="DI351" s="105"/>
      <c r="DJ351" s="105"/>
      <c r="DK351" s="105"/>
      <c r="DL351" s="105"/>
      <c r="DM351" s="105"/>
      <c r="DN351" s="105"/>
      <c r="DO351" s="105"/>
      <c r="DP351" s="105"/>
      <c r="DQ351" s="105"/>
      <c r="DR351" s="105"/>
      <c r="DS351" s="105"/>
      <c r="DT351" s="105"/>
      <c r="DU351" s="105"/>
      <c r="DV351" s="105"/>
      <c r="DW351" s="105"/>
      <c r="DX351" s="105"/>
      <c r="DY351" s="105"/>
      <c r="DZ351" s="105"/>
      <c r="EA351" s="105"/>
      <c r="EB351" s="105"/>
      <c r="EC351" s="105"/>
      <c r="ED351" s="105"/>
      <c r="EE351" s="105"/>
      <c r="EF351" s="105"/>
      <c r="EG351" s="105"/>
      <c r="EH351" s="105"/>
      <c r="EI351" s="105"/>
      <c r="EJ351" s="105"/>
      <c r="EK351" s="105"/>
      <c r="EL351" s="105"/>
      <c r="EM351" s="105"/>
      <c r="EN351" s="105"/>
      <c r="EO351" s="105"/>
      <c r="EP351" s="105"/>
      <c r="EQ351" s="105"/>
      <c r="ER351" s="105"/>
      <c r="ES351" s="105"/>
      <c r="ET351" s="105"/>
      <c r="EU351" s="105"/>
      <c r="EV351" s="105"/>
      <c r="EW351" s="105"/>
      <c r="EX351" s="105"/>
      <c r="EY351" s="105"/>
      <c r="EZ351" s="105"/>
      <c r="FA351" s="105"/>
      <c r="FB351" s="105"/>
      <c r="FC351" s="105"/>
      <c r="FD351" s="105"/>
      <c r="FE351" s="105"/>
      <c r="FF351" s="105"/>
      <c r="FG351" s="105"/>
      <c r="FH351" s="105"/>
      <c r="FI351" s="105"/>
      <c r="FJ351" s="105"/>
      <c r="FK351" s="105"/>
      <c r="FL351" s="105"/>
      <c r="FM351" s="105"/>
      <c r="FN351" s="105"/>
      <c r="FO351" s="105"/>
      <c r="FP351" s="105"/>
      <c r="FQ351" s="105"/>
      <c r="FR351" s="105"/>
      <c r="FS351" s="105"/>
      <c r="FT351" s="105"/>
      <c r="FU351" s="105"/>
      <c r="FV351" s="105"/>
      <c r="FW351" s="105"/>
      <c r="FX351" s="105"/>
      <c r="FY351" s="105"/>
      <c r="FZ351" s="105"/>
      <c r="GA351" s="105"/>
      <c r="GB351" s="105"/>
      <c r="GC351" s="105"/>
      <c r="GD351" s="105"/>
      <c r="GE351" s="105"/>
      <c r="GF351" s="105"/>
      <c r="GG351" s="105"/>
      <c r="GH351" s="105"/>
      <c r="GI351" s="105"/>
      <c r="GJ351" s="105"/>
      <c r="GK351" s="105"/>
      <c r="GL351" s="105"/>
      <c r="GM351" s="105"/>
      <c r="GN351" s="105"/>
      <c r="GO351" s="105"/>
      <c r="GP351" s="105"/>
      <c r="GQ351" s="105"/>
      <c r="GR351" s="105"/>
      <c r="GS351" s="105"/>
      <c r="GT351" s="105"/>
      <c r="GU351" s="105"/>
      <c r="GV351" s="105"/>
      <c r="GW351" s="105"/>
      <c r="GX351" s="105"/>
      <c r="GY351" s="105"/>
      <c r="GZ351" s="105"/>
      <c r="HA351" s="105"/>
      <c r="HB351" s="105"/>
      <c r="HC351" s="105"/>
      <c r="HD351" s="105"/>
      <c r="HE351" s="105"/>
      <c r="HF351" s="105"/>
      <c r="HG351" s="105"/>
      <c r="HH351" s="105"/>
      <c r="HI351" s="105"/>
      <c r="HJ351" s="105"/>
      <c r="HK351" s="105"/>
      <c r="HL351" s="105"/>
      <c r="HM351" s="105"/>
      <c r="HN351" s="105"/>
      <c r="HO351" s="105"/>
      <c r="HP351" s="105"/>
      <c r="HQ351" s="105"/>
      <c r="HR351" s="105"/>
      <c r="HS351" s="105"/>
      <c r="HT351" s="105"/>
      <c r="HU351" s="105"/>
      <c r="HV351" s="105"/>
      <c r="HW351" s="105"/>
      <c r="HX351" s="105"/>
      <c r="HY351" s="105"/>
      <c r="HZ351" s="105"/>
      <c r="IA351" s="105"/>
      <c r="IB351" s="105"/>
    </row>
    <row r="352" spans="1:236" s="116" customFormat="1" ht="26.55" customHeight="1" x14ac:dyDescent="0.25">
      <c r="A352" s="79">
        <v>346</v>
      </c>
      <c r="B352" s="113"/>
      <c r="C352" s="113"/>
      <c r="D352" s="114"/>
      <c r="E352" s="114"/>
      <c r="F352" s="115"/>
      <c r="G352" s="123" t="s">
        <v>77</v>
      </c>
      <c r="H352" s="123" t="s">
        <v>77</v>
      </c>
      <c r="I352" s="123" t="s">
        <v>77</v>
      </c>
      <c r="J352" s="123" t="s">
        <v>77</v>
      </c>
      <c r="K352" s="123" t="s">
        <v>9</v>
      </c>
      <c r="L352" s="116" t="s">
        <v>8</v>
      </c>
      <c r="M352" s="116" t="s">
        <v>8</v>
      </c>
      <c r="N352" s="116" t="s">
        <v>8</v>
      </c>
      <c r="O352" s="116" t="s">
        <v>8</v>
      </c>
      <c r="P352" s="131" t="s">
        <v>77</v>
      </c>
      <c r="Q352" s="124" t="s">
        <v>35</v>
      </c>
      <c r="R352" s="174">
        <v>0</v>
      </c>
      <c r="S352" s="175" t="s">
        <v>59</v>
      </c>
      <c r="T352" s="175" t="s">
        <v>271</v>
      </c>
      <c r="U352" s="176" t="str">
        <f t="shared" si="260"/>
        <v>&lt; 30 mn</v>
      </c>
      <c r="V352" s="177" t="s">
        <v>32</v>
      </c>
      <c r="W352" s="178" t="s">
        <v>112</v>
      </c>
      <c r="X352" s="179">
        <f t="shared" si="269"/>
        <v>0</v>
      </c>
      <c r="Y352" s="179">
        <f t="shared" si="270"/>
        <v>0</v>
      </c>
      <c r="Z352" s="179">
        <f t="shared" si="271"/>
        <v>0</v>
      </c>
      <c r="AA352" s="179">
        <f t="shared" si="272"/>
        <v>0</v>
      </c>
      <c r="AB352" s="179">
        <f t="shared" si="273"/>
        <v>0</v>
      </c>
      <c r="AC352" s="179">
        <f t="shared" si="274"/>
        <v>0</v>
      </c>
      <c r="AD352" s="179">
        <f t="shared" si="275"/>
        <v>0</v>
      </c>
      <c r="AE352" s="179">
        <f t="shared" si="276"/>
        <v>0</v>
      </c>
      <c r="AF352" s="179">
        <f t="shared" si="277"/>
        <v>0</v>
      </c>
      <c r="AG352" s="179">
        <f t="shared" si="278"/>
        <v>0</v>
      </c>
      <c r="AH352" s="179">
        <f t="shared" si="279"/>
        <v>0</v>
      </c>
      <c r="AI352" s="179">
        <f t="shared" si="280"/>
        <v>0</v>
      </c>
      <c r="AJ352" s="180">
        <f t="shared" si="299"/>
        <v>0</v>
      </c>
      <c r="AK352" s="180">
        <f t="shared" si="300"/>
        <v>0</v>
      </c>
      <c r="AL352" s="180" t="str">
        <f t="shared" si="301"/>
        <v>0</v>
      </c>
      <c r="AM352" s="180" t="str">
        <f t="shared" si="308"/>
        <v>0</v>
      </c>
      <c r="AN352" s="180" t="str">
        <f t="shared" si="309"/>
        <v>0</v>
      </c>
      <c r="AO352" s="181" t="str">
        <f t="shared" si="302"/>
        <v>NON</v>
      </c>
      <c r="AP352" s="181" t="str">
        <f t="shared" si="268"/>
        <v>NON</v>
      </c>
      <c r="AQ352" s="181" t="str">
        <f t="shared" si="310"/>
        <v>NON</v>
      </c>
      <c r="AR352" s="181" t="str">
        <f t="shared" si="281"/>
        <v>NON</v>
      </c>
      <c r="AS352" s="182">
        <f t="shared" si="282"/>
        <v>0</v>
      </c>
      <c r="AT352" s="182">
        <f t="shared" si="283"/>
        <v>0</v>
      </c>
      <c r="AU352" s="182">
        <f t="shared" si="284"/>
        <v>0</v>
      </c>
      <c r="AV352" s="182">
        <f t="shared" si="285"/>
        <v>0</v>
      </c>
      <c r="AW352" s="182">
        <f t="shared" si="286"/>
        <v>1</v>
      </c>
      <c r="AX352" s="182">
        <f t="shared" si="287"/>
        <v>1</v>
      </c>
      <c r="AY352" s="182">
        <f t="shared" si="288"/>
        <v>1</v>
      </c>
      <c r="AZ352" s="182">
        <f t="shared" si="289"/>
        <v>1</v>
      </c>
      <c r="BA352" s="182">
        <f t="shared" si="290"/>
        <v>1</v>
      </c>
      <c r="BB352" s="183">
        <f t="shared" si="303"/>
        <v>0</v>
      </c>
      <c r="BC352" s="184">
        <f t="shared" si="261"/>
        <v>11</v>
      </c>
      <c r="BD352" s="184">
        <f t="shared" si="262"/>
        <v>11</v>
      </c>
      <c r="BE352" s="185">
        <f t="shared" si="263"/>
        <v>1</v>
      </c>
      <c r="BF352" s="185">
        <f t="shared" si="291"/>
        <v>1</v>
      </c>
      <c r="BG352" s="186">
        <f t="shared" si="304"/>
        <v>1</v>
      </c>
      <c r="BH352" s="187">
        <f t="shared" si="264"/>
        <v>1</v>
      </c>
      <c r="BI352" s="187">
        <f t="shared" si="265"/>
        <v>1</v>
      </c>
      <c r="BJ352" s="187" t="str">
        <f t="shared" si="266"/>
        <v>Faible</v>
      </c>
      <c r="BK352" s="187">
        <f t="shared" si="267"/>
        <v>1</v>
      </c>
      <c r="BL352" s="187">
        <f t="shared" si="292"/>
        <v>1</v>
      </c>
      <c r="BM352" s="187">
        <f t="shared" si="293"/>
        <v>0.5</v>
      </c>
      <c r="BN352" s="187">
        <f t="shared" si="294"/>
        <v>1</v>
      </c>
      <c r="BO352" s="186">
        <f t="shared" si="305"/>
        <v>0.5</v>
      </c>
      <c r="BP352" s="188" t="str">
        <f t="shared" si="306"/>
        <v>RISQUE MINIME</v>
      </c>
      <c r="BQ352" s="182">
        <f t="shared" si="295"/>
        <v>0</v>
      </c>
      <c r="BR352" s="182">
        <f t="shared" si="296"/>
        <v>0</v>
      </c>
      <c r="BS352" s="182">
        <f t="shared" si="297"/>
        <v>0</v>
      </c>
      <c r="BT352" s="182">
        <f t="shared" si="298"/>
        <v>0</v>
      </c>
      <c r="BU352" s="182">
        <f t="shared" si="307"/>
        <v>0</v>
      </c>
      <c r="BV352" s="159" t="str">
        <f t="shared" si="311"/>
        <v>NON</v>
      </c>
      <c r="BW352" s="105"/>
      <c r="BX352" s="105"/>
      <c r="BY352" s="105"/>
      <c r="BZ352" s="105"/>
      <c r="CA352" s="105"/>
      <c r="CB352" s="105"/>
      <c r="CC352" s="105"/>
      <c r="CD352" s="105"/>
      <c r="CE352" s="105"/>
      <c r="CF352" s="105"/>
      <c r="CG352" s="105"/>
      <c r="CH352" s="105"/>
      <c r="CI352" s="105"/>
      <c r="CJ352" s="105"/>
      <c r="CK352" s="105"/>
      <c r="CL352" s="105"/>
      <c r="CM352" s="105"/>
      <c r="CN352" s="105"/>
      <c r="CO352" s="105"/>
      <c r="CP352" s="105"/>
      <c r="CQ352" s="105"/>
      <c r="CR352" s="105"/>
      <c r="CS352" s="105"/>
      <c r="CT352" s="105"/>
      <c r="CU352" s="105"/>
      <c r="CV352" s="105"/>
      <c r="CW352" s="105"/>
      <c r="CX352" s="105"/>
      <c r="CY352" s="105"/>
      <c r="CZ352" s="105"/>
      <c r="DA352" s="105"/>
      <c r="DB352" s="105"/>
      <c r="DC352" s="105"/>
      <c r="DD352" s="105"/>
      <c r="DE352" s="105"/>
      <c r="DF352" s="105"/>
      <c r="DG352" s="105"/>
      <c r="DH352" s="105"/>
      <c r="DI352" s="105"/>
      <c r="DJ352" s="105"/>
      <c r="DK352" s="105"/>
      <c r="DL352" s="105"/>
      <c r="DM352" s="105"/>
      <c r="DN352" s="105"/>
      <c r="DO352" s="105"/>
      <c r="DP352" s="105"/>
      <c r="DQ352" s="105"/>
      <c r="DR352" s="105"/>
      <c r="DS352" s="105"/>
      <c r="DT352" s="105"/>
      <c r="DU352" s="105"/>
      <c r="DV352" s="105"/>
      <c r="DW352" s="105"/>
      <c r="DX352" s="105"/>
      <c r="DY352" s="105"/>
      <c r="DZ352" s="105"/>
      <c r="EA352" s="105"/>
      <c r="EB352" s="105"/>
      <c r="EC352" s="105"/>
      <c r="ED352" s="105"/>
      <c r="EE352" s="105"/>
      <c r="EF352" s="105"/>
      <c r="EG352" s="105"/>
      <c r="EH352" s="105"/>
      <c r="EI352" s="105"/>
      <c r="EJ352" s="105"/>
      <c r="EK352" s="105"/>
      <c r="EL352" s="105"/>
      <c r="EM352" s="105"/>
      <c r="EN352" s="105"/>
      <c r="EO352" s="105"/>
      <c r="EP352" s="105"/>
      <c r="EQ352" s="105"/>
      <c r="ER352" s="105"/>
      <c r="ES352" s="105"/>
      <c r="ET352" s="105"/>
      <c r="EU352" s="105"/>
      <c r="EV352" s="105"/>
      <c r="EW352" s="105"/>
      <c r="EX352" s="105"/>
      <c r="EY352" s="105"/>
      <c r="EZ352" s="105"/>
      <c r="FA352" s="105"/>
      <c r="FB352" s="105"/>
      <c r="FC352" s="105"/>
      <c r="FD352" s="105"/>
      <c r="FE352" s="105"/>
      <c r="FF352" s="105"/>
      <c r="FG352" s="105"/>
      <c r="FH352" s="105"/>
      <c r="FI352" s="105"/>
      <c r="FJ352" s="105"/>
      <c r="FK352" s="105"/>
      <c r="FL352" s="105"/>
      <c r="FM352" s="105"/>
      <c r="FN352" s="105"/>
      <c r="FO352" s="105"/>
      <c r="FP352" s="105"/>
      <c r="FQ352" s="105"/>
      <c r="FR352" s="105"/>
      <c r="FS352" s="105"/>
      <c r="FT352" s="105"/>
      <c r="FU352" s="105"/>
      <c r="FV352" s="105"/>
      <c r="FW352" s="105"/>
      <c r="FX352" s="105"/>
      <c r="FY352" s="105"/>
      <c r="FZ352" s="105"/>
      <c r="GA352" s="105"/>
      <c r="GB352" s="105"/>
      <c r="GC352" s="105"/>
      <c r="GD352" s="105"/>
      <c r="GE352" s="105"/>
      <c r="GF352" s="105"/>
      <c r="GG352" s="105"/>
      <c r="GH352" s="105"/>
      <c r="GI352" s="105"/>
      <c r="GJ352" s="105"/>
      <c r="GK352" s="105"/>
      <c r="GL352" s="105"/>
      <c r="GM352" s="105"/>
      <c r="GN352" s="105"/>
      <c r="GO352" s="105"/>
      <c r="GP352" s="105"/>
      <c r="GQ352" s="105"/>
      <c r="GR352" s="105"/>
      <c r="GS352" s="105"/>
      <c r="GT352" s="105"/>
      <c r="GU352" s="105"/>
      <c r="GV352" s="105"/>
      <c r="GW352" s="105"/>
      <c r="GX352" s="105"/>
      <c r="GY352" s="105"/>
      <c r="GZ352" s="105"/>
      <c r="HA352" s="105"/>
      <c r="HB352" s="105"/>
      <c r="HC352" s="105"/>
      <c r="HD352" s="105"/>
      <c r="HE352" s="105"/>
      <c r="HF352" s="105"/>
      <c r="HG352" s="105"/>
      <c r="HH352" s="105"/>
      <c r="HI352" s="105"/>
      <c r="HJ352" s="105"/>
      <c r="HK352" s="105"/>
      <c r="HL352" s="105"/>
      <c r="HM352" s="105"/>
      <c r="HN352" s="105"/>
      <c r="HO352" s="105"/>
      <c r="HP352" s="105"/>
      <c r="HQ352" s="105"/>
      <c r="HR352" s="105"/>
      <c r="HS352" s="105"/>
      <c r="HT352" s="105"/>
      <c r="HU352" s="105"/>
      <c r="HV352" s="105"/>
      <c r="HW352" s="105"/>
      <c r="HX352" s="105"/>
      <c r="HY352" s="105"/>
      <c r="HZ352" s="105"/>
      <c r="IA352" s="105"/>
      <c r="IB352" s="105"/>
    </row>
    <row r="353" spans="1:236" s="116" customFormat="1" ht="26.55" customHeight="1" x14ac:dyDescent="0.25">
      <c r="A353" s="79">
        <v>347</v>
      </c>
      <c r="B353" s="113"/>
      <c r="C353" s="113"/>
      <c r="D353" s="114"/>
      <c r="E353" s="114"/>
      <c r="F353" s="115"/>
      <c r="G353" s="123" t="s">
        <v>77</v>
      </c>
      <c r="H353" s="123" t="s">
        <v>77</v>
      </c>
      <c r="I353" s="123" t="s">
        <v>77</v>
      </c>
      <c r="J353" s="123" t="s">
        <v>77</v>
      </c>
      <c r="K353" s="123" t="s">
        <v>9</v>
      </c>
      <c r="L353" s="116" t="s">
        <v>8</v>
      </c>
      <c r="M353" s="116" t="s">
        <v>8</v>
      </c>
      <c r="N353" s="116" t="s">
        <v>8</v>
      </c>
      <c r="O353" s="116" t="s">
        <v>8</v>
      </c>
      <c r="P353" s="131" t="s">
        <v>77</v>
      </c>
      <c r="Q353" s="124" t="s">
        <v>35</v>
      </c>
      <c r="R353" s="174">
        <v>0</v>
      </c>
      <c r="S353" s="175" t="s">
        <v>59</v>
      </c>
      <c r="T353" s="175" t="s">
        <v>271</v>
      </c>
      <c r="U353" s="176" t="str">
        <f t="shared" si="260"/>
        <v>&lt; 30 mn</v>
      </c>
      <c r="V353" s="177" t="s">
        <v>32</v>
      </c>
      <c r="W353" s="178" t="s">
        <v>112</v>
      </c>
      <c r="X353" s="179">
        <f t="shared" si="269"/>
        <v>0</v>
      </c>
      <c r="Y353" s="179">
        <f t="shared" si="270"/>
        <v>0</v>
      </c>
      <c r="Z353" s="179">
        <f t="shared" si="271"/>
        <v>0</v>
      </c>
      <c r="AA353" s="179">
        <f t="shared" si="272"/>
        <v>0</v>
      </c>
      <c r="AB353" s="179">
        <f t="shared" si="273"/>
        <v>0</v>
      </c>
      <c r="AC353" s="179">
        <f t="shared" si="274"/>
        <v>0</v>
      </c>
      <c r="AD353" s="179">
        <f t="shared" si="275"/>
        <v>0</v>
      </c>
      <c r="AE353" s="179">
        <f t="shared" si="276"/>
        <v>0</v>
      </c>
      <c r="AF353" s="179">
        <f t="shared" si="277"/>
        <v>0</v>
      </c>
      <c r="AG353" s="179">
        <f t="shared" si="278"/>
        <v>0</v>
      </c>
      <c r="AH353" s="179">
        <f t="shared" si="279"/>
        <v>0</v>
      </c>
      <c r="AI353" s="179">
        <f t="shared" si="280"/>
        <v>0</v>
      </c>
      <c r="AJ353" s="180">
        <f t="shared" si="299"/>
        <v>0</v>
      </c>
      <c r="AK353" s="180">
        <f t="shared" si="300"/>
        <v>0</v>
      </c>
      <c r="AL353" s="180" t="str">
        <f t="shared" si="301"/>
        <v>0</v>
      </c>
      <c r="AM353" s="180" t="str">
        <f t="shared" si="308"/>
        <v>0</v>
      </c>
      <c r="AN353" s="180" t="str">
        <f t="shared" si="309"/>
        <v>0</v>
      </c>
      <c r="AO353" s="181" t="str">
        <f t="shared" si="302"/>
        <v>NON</v>
      </c>
      <c r="AP353" s="181" t="str">
        <f t="shared" si="268"/>
        <v>NON</v>
      </c>
      <c r="AQ353" s="181" t="str">
        <f t="shared" si="310"/>
        <v>NON</v>
      </c>
      <c r="AR353" s="181" t="str">
        <f t="shared" si="281"/>
        <v>NON</v>
      </c>
      <c r="AS353" s="182">
        <f t="shared" si="282"/>
        <v>0</v>
      </c>
      <c r="AT353" s="182">
        <f t="shared" si="283"/>
        <v>0</v>
      </c>
      <c r="AU353" s="182">
        <f t="shared" si="284"/>
        <v>0</v>
      </c>
      <c r="AV353" s="182">
        <f t="shared" si="285"/>
        <v>0</v>
      </c>
      <c r="AW353" s="182">
        <f t="shared" si="286"/>
        <v>1</v>
      </c>
      <c r="AX353" s="182">
        <f t="shared" si="287"/>
        <v>1</v>
      </c>
      <c r="AY353" s="182">
        <f t="shared" si="288"/>
        <v>1</v>
      </c>
      <c r="AZ353" s="182">
        <f t="shared" si="289"/>
        <v>1</v>
      </c>
      <c r="BA353" s="182">
        <f t="shared" si="290"/>
        <v>1</v>
      </c>
      <c r="BB353" s="183">
        <f t="shared" si="303"/>
        <v>0</v>
      </c>
      <c r="BC353" s="184">
        <f t="shared" si="261"/>
        <v>11</v>
      </c>
      <c r="BD353" s="184">
        <f t="shared" si="262"/>
        <v>11</v>
      </c>
      <c r="BE353" s="185">
        <f t="shared" si="263"/>
        <v>1</v>
      </c>
      <c r="BF353" s="185">
        <f t="shared" si="291"/>
        <v>1</v>
      </c>
      <c r="BG353" s="186">
        <f t="shared" si="304"/>
        <v>1</v>
      </c>
      <c r="BH353" s="187">
        <f t="shared" si="264"/>
        <v>1</v>
      </c>
      <c r="BI353" s="187">
        <f t="shared" si="265"/>
        <v>1</v>
      </c>
      <c r="BJ353" s="187" t="str">
        <f t="shared" si="266"/>
        <v>Faible</v>
      </c>
      <c r="BK353" s="187">
        <f t="shared" si="267"/>
        <v>1</v>
      </c>
      <c r="BL353" s="187">
        <f t="shared" si="292"/>
        <v>1</v>
      </c>
      <c r="BM353" s="187">
        <f t="shared" si="293"/>
        <v>0.5</v>
      </c>
      <c r="BN353" s="187">
        <f t="shared" si="294"/>
        <v>1</v>
      </c>
      <c r="BO353" s="186">
        <f t="shared" si="305"/>
        <v>0.5</v>
      </c>
      <c r="BP353" s="188" t="str">
        <f t="shared" si="306"/>
        <v>RISQUE MINIME</v>
      </c>
      <c r="BQ353" s="182">
        <f t="shared" si="295"/>
        <v>0</v>
      </c>
      <c r="BR353" s="182">
        <f t="shared" si="296"/>
        <v>0</v>
      </c>
      <c r="BS353" s="182">
        <f t="shared" si="297"/>
        <v>0</v>
      </c>
      <c r="BT353" s="182">
        <f t="shared" si="298"/>
        <v>0</v>
      </c>
      <c r="BU353" s="182">
        <f t="shared" si="307"/>
        <v>0</v>
      </c>
      <c r="BV353" s="159" t="str">
        <f t="shared" si="311"/>
        <v>NON</v>
      </c>
      <c r="BW353" s="105"/>
      <c r="BX353" s="105"/>
      <c r="BY353" s="105"/>
      <c r="BZ353" s="105"/>
      <c r="CA353" s="105"/>
      <c r="CB353" s="105"/>
      <c r="CC353" s="105"/>
      <c r="CD353" s="105"/>
      <c r="CE353" s="105"/>
      <c r="CF353" s="105"/>
      <c r="CG353" s="105"/>
      <c r="CH353" s="105"/>
      <c r="CI353" s="105"/>
      <c r="CJ353" s="105"/>
      <c r="CK353" s="105"/>
      <c r="CL353" s="105"/>
      <c r="CM353" s="105"/>
      <c r="CN353" s="105"/>
      <c r="CO353" s="105"/>
      <c r="CP353" s="105"/>
      <c r="CQ353" s="105"/>
      <c r="CR353" s="105"/>
      <c r="CS353" s="105"/>
      <c r="CT353" s="105"/>
      <c r="CU353" s="105"/>
      <c r="CV353" s="105"/>
      <c r="CW353" s="105"/>
      <c r="CX353" s="105"/>
      <c r="CY353" s="105"/>
      <c r="CZ353" s="105"/>
      <c r="DA353" s="105"/>
      <c r="DB353" s="105"/>
      <c r="DC353" s="105"/>
      <c r="DD353" s="105"/>
      <c r="DE353" s="105"/>
      <c r="DF353" s="105"/>
      <c r="DG353" s="105"/>
      <c r="DH353" s="105"/>
      <c r="DI353" s="105"/>
      <c r="DJ353" s="105"/>
      <c r="DK353" s="105"/>
      <c r="DL353" s="105"/>
      <c r="DM353" s="105"/>
      <c r="DN353" s="105"/>
      <c r="DO353" s="105"/>
      <c r="DP353" s="105"/>
      <c r="DQ353" s="105"/>
      <c r="DR353" s="105"/>
      <c r="DS353" s="105"/>
      <c r="DT353" s="105"/>
      <c r="DU353" s="105"/>
      <c r="DV353" s="105"/>
      <c r="DW353" s="105"/>
      <c r="DX353" s="105"/>
      <c r="DY353" s="105"/>
      <c r="DZ353" s="105"/>
      <c r="EA353" s="105"/>
      <c r="EB353" s="105"/>
      <c r="EC353" s="105"/>
      <c r="ED353" s="105"/>
      <c r="EE353" s="105"/>
      <c r="EF353" s="105"/>
      <c r="EG353" s="105"/>
      <c r="EH353" s="105"/>
      <c r="EI353" s="105"/>
      <c r="EJ353" s="105"/>
      <c r="EK353" s="105"/>
      <c r="EL353" s="105"/>
      <c r="EM353" s="105"/>
      <c r="EN353" s="105"/>
      <c r="EO353" s="105"/>
      <c r="EP353" s="105"/>
      <c r="EQ353" s="105"/>
      <c r="ER353" s="105"/>
      <c r="ES353" s="105"/>
      <c r="ET353" s="105"/>
      <c r="EU353" s="105"/>
      <c r="EV353" s="105"/>
      <c r="EW353" s="105"/>
      <c r="EX353" s="105"/>
      <c r="EY353" s="105"/>
      <c r="EZ353" s="105"/>
      <c r="FA353" s="105"/>
      <c r="FB353" s="105"/>
      <c r="FC353" s="105"/>
      <c r="FD353" s="105"/>
      <c r="FE353" s="105"/>
      <c r="FF353" s="105"/>
      <c r="FG353" s="105"/>
      <c r="FH353" s="105"/>
      <c r="FI353" s="105"/>
      <c r="FJ353" s="105"/>
      <c r="FK353" s="105"/>
      <c r="FL353" s="105"/>
      <c r="FM353" s="105"/>
      <c r="FN353" s="105"/>
      <c r="FO353" s="105"/>
      <c r="FP353" s="105"/>
      <c r="FQ353" s="105"/>
      <c r="FR353" s="105"/>
      <c r="FS353" s="105"/>
      <c r="FT353" s="105"/>
      <c r="FU353" s="105"/>
      <c r="FV353" s="105"/>
      <c r="FW353" s="105"/>
      <c r="FX353" s="105"/>
      <c r="FY353" s="105"/>
      <c r="FZ353" s="105"/>
      <c r="GA353" s="105"/>
      <c r="GB353" s="105"/>
      <c r="GC353" s="105"/>
      <c r="GD353" s="105"/>
      <c r="GE353" s="105"/>
      <c r="GF353" s="105"/>
      <c r="GG353" s="105"/>
      <c r="GH353" s="105"/>
      <c r="GI353" s="105"/>
      <c r="GJ353" s="105"/>
      <c r="GK353" s="105"/>
      <c r="GL353" s="105"/>
      <c r="GM353" s="105"/>
      <c r="GN353" s="105"/>
      <c r="GO353" s="105"/>
      <c r="GP353" s="105"/>
      <c r="GQ353" s="105"/>
      <c r="GR353" s="105"/>
      <c r="GS353" s="105"/>
      <c r="GT353" s="105"/>
      <c r="GU353" s="105"/>
      <c r="GV353" s="105"/>
      <c r="GW353" s="105"/>
      <c r="GX353" s="105"/>
      <c r="GY353" s="105"/>
      <c r="GZ353" s="105"/>
      <c r="HA353" s="105"/>
      <c r="HB353" s="105"/>
      <c r="HC353" s="105"/>
      <c r="HD353" s="105"/>
      <c r="HE353" s="105"/>
      <c r="HF353" s="105"/>
      <c r="HG353" s="105"/>
      <c r="HH353" s="105"/>
      <c r="HI353" s="105"/>
      <c r="HJ353" s="105"/>
      <c r="HK353" s="105"/>
      <c r="HL353" s="105"/>
      <c r="HM353" s="105"/>
      <c r="HN353" s="105"/>
      <c r="HO353" s="105"/>
      <c r="HP353" s="105"/>
      <c r="HQ353" s="105"/>
      <c r="HR353" s="105"/>
      <c r="HS353" s="105"/>
      <c r="HT353" s="105"/>
      <c r="HU353" s="105"/>
      <c r="HV353" s="105"/>
      <c r="HW353" s="105"/>
      <c r="HX353" s="105"/>
      <c r="HY353" s="105"/>
      <c r="HZ353" s="105"/>
      <c r="IA353" s="105"/>
      <c r="IB353" s="105"/>
    </row>
    <row r="354" spans="1:236" s="116" customFormat="1" ht="26.55" customHeight="1" x14ac:dyDescent="0.25">
      <c r="A354" s="79">
        <v>348</v>
      </c>
      <c r="B354" s="113"/>
      <c r="C354" s="113"/>
      <c r="D354" s="114"/>
      <c r="E354" s="114"/>
      <c r="F354" s="115"/>
      <c r="G354" s="123" t="s">
        <v>77</v>
      </c>
      <c r="H354" s="123" t="s">
        <v>77</v>
      </c>
      <c r="I354" s="123" t="s">
        <v>77</v>
      </c>
      <c r="J354" s="123" t="s">
        <v>77</v>
      </c>
      <c r="K354" s="123" t="s">
        <v>9</v>
      </c>
      <c r="L354" s="116" t="s">
        <v>8</v>
      </c>
      <c r="M354" s="116" t="s">
        <v>8</v>
      </c>
      <c r="N354" s="116" t="s">
        <v>8</v>
      </c>
      <c r="O354" s="116" t="s">
        <v>8</v>
      </c>
      <c r="P354" s="131" t="s">
        <v>77</v>
      </c>
      <c r="Q354" s="124" t="s">
        <v>35</v>
      </c>
      <c r="R354" s="174">
        <v>0</v>
      </c>
      <c r="S354" s="175" t="s">
        <v>59</v>
      </c>
      <c r="T354" s="175" t="s">
        <v>271</v>
      </c>
      <c r="U354" s="176" t="str">
        <f t="shared" si="260"/>
        <v>&lt; 30 mn</v>
      </c>
      <c r="V354" s="177" t="s">
        <v>32</v>
      </c>
      <c r="W354" s="178" t="s">
        <v>112</v>
      </c>
      <c r="X354" s="179">
        <f t="shared" si="269"/>
        <v>0</v>
      </c>
      <c r="Y354" s="179">
        <f t="shared" si="270"/>
        <v>0</v>
      </c>
      <c r="Z354" s="179">
        <f t="shared" si="271"/>
        <v>0</v>
      </c>
      <c r="AA354" s="179">
        <f t="shared" si="272"/>
        <v>0</v>
      </c>
      <c r="AB354" s="179">
        <f t="shared" si="273"/>
        <v>0</v>
      </c>
      <c r="AC354" s="179">
        <f t="shared" si="274"/>
        <v>0</v>
      </c>
      <c r="AD354" s="179">
        <f t="shared" si="275"/>
        <v>0</v>
      </c>
      <c r="AE354" s="179">
        <f t="shared" si="276"/>
        <v>0</v>
      </c>
      <c r="AF354" s="179">
        <f t="shared" si="277"/>
        <v>0</v>
      </c>
      <c r="AG354" s="179">
        <f t="shared" si="278"/>
        <v>0</v>
      </c>
      <c r="AH354" s="179">
        <f t="shared" si="279"/>
        <v>0</v>
      </c>
      <c r="AI354" s="179">
        <f t="shared" si="280"/>
        <v>0</v>
      </c>
      <c r="AJ354" s="180">
        <f t="shared" si="299"/>
        <v>0</v>
      </c>
      <c r="AK354" s="180">
        <f t="shared" si="300"/>
        <v>0</v>
      </c>
      <c r="AL354" s="180" t="str">
        <f t="shared" si="301"/>
        <v>0</v>
      </c>
      <c r="AM354" s="180" t="str">
        <f t="shared" si="308"/>
        <v>0</v>
      </c>
      <c r="AN354" s="180" t="str">
        <f t="shared" si="309"/>
        <v>0</v>
      </c>
      <c r="AO354" s="181" t="str">
        <f t="shared" si="302"/>
        <v>NON</v>
      </c>
      <c r="AP354" s="181" t="str">
        <f t="shared" si="268"/>
        <v>NON</v>
      </c>
      <c r="AQ354" s="181" t="str">
        <f t="shared" si="310"/>
        <v>NON</v>
      </c>
      <c r="AR354" s="181" t="str">
        <f t="shared" si="281"/>
        <v>NON</v>
      </c>
      <c r="AS354" s="182">
        <f t="shared" si="282"/>
        <v>0</v>
      </c>
      <c r="AT354" s="182">
        <f t="shared" si="283"/>
        <v>0</v>
      </c>
      <c r="AU354" s="182">
        <f t="shared" si="284"/>
        <v>0</v>
      </c>
      <c r="AV354" s="182">
        <f t="shared" si="285"/>
        <v>0</v>
      </c>
      <c r="AW354" s="182">
        <f t="shared" si="286"/>
        <v>1</v>
      </c>
      <c r="AX354" s="182">
        <f t="shared" si="287"/>
        <v>1</v>
      </c>
      <c r="AY354" s="182">
        <f t="shared" si="288"/>
        <v>1</v>
      </c>
      <c r="AZ354" s="182">
        <f t="shared" si="289"/>
        <v>1</v>
      </c>
      <c r="BA354" s="182">
        <f t="shared" si="290"/>
        <v>1</v>
      </c>
      <c r="BB354" s="183">
        <f t="shared" si="303"/>
        <v>0</v>
      </c>
      <c r="BC354" s="184">
        <f t="shared" si="261"/>
        <v>11</v>
      </c>
      <c r="BD354" s="184">
        <f t="shared" si="262"/>
        <v>11</v>
      </c>
      <c r="BE354" s="185">
        <f t="shared" si="263"/>
        <v>1</v>
      </c>
      <c r="BF354" s="185">
        <f t="shared" si="291"/>
        <v>1</v>
      </c>
      <c r="BG354" s="186">
        <f t="shared" si="304"/>
        <v>1</v>
      </c>
      <c r="BH354" s="187">
        <f t="shared" si="264"/>
        <v>1</v>
      </c>
      <c r="BI354" s="187">
        <f t="shared" si="265"/>
        <v>1</v>
      </c>
      <c r="BJ354" s="187" t="str">
        <f t="shared" si="266"/>
        <v>Faible</v>
      </c>
      <c r="BK354" s="187">
        <f t="shared" si="267"/>
        <v>1</v>
      </c>
      <c r="BL354" s="187">
        <f t="shared" si="292"/>
        <v>1</v>
      </c>
      <c r="BM354" s="187">
        <f t="shared" si="293"/>
        <v>0.5</v>
      </c>
      <c r="BN354" s="187">
        <f t="shared" si="294"/>
        <v>1</v>
      </c>
      <c r="BO354" s="186">
        <f t="shared" si="305"/>
        <v>0.5</v>
      </c>
      <c r="BP354" s="188" t="str">
        <f t="shared" si="306"/>
        <v>RISQUE MINIME</v>
      </c>
      <c r="BQ354" s="182">
        <f t="shared" si="295"/>
        <v>0</v>
      </c>
      <c r="BR354" s="182">
        <f t="shared" si="296"/>
        <v>0</v>
      </c>
      <c r="BS354" s="182">
        <f t="shared" si="297"/>
        <v>0</v>
      </c>
      <c r="BT354" s="182">
        <f t="shared" si="298"/>
        <v>0</v>
      </c>
      <c r="BU354" s="182">
        <f t="shared" si="307"/>
        <v>0</v>
      </c>
      <c r="BV354" s="159" t="str">
        <f t="shared" si="311"/>
        <v>NON</v>
      </c>
      <c r="BW354" s="105"/>
      <c r="BX354" s="105"/>
      <c r="BY354" s="105"/>
      <c r="BZ354" s="105"/>
      <c r="CA354" s="105"/>
      <c r="CB354" s="105"/>
      <c r="CC354" s="105"/>
      <c r="CD354" s="105"/>
      <c r="CE354" s="105"/>
      <c r="CF354" s="105"/>
      <c r="CG354" s="105"/>
      <c r="CH354" s="105"/>
      <c r="CI354" s="105"/>
      <c r="CJ354" s="105"/>
      <c r="CK354" s="105"/>
      <c r="CL354" s="105"/>
      <c r="CM354" s="105"/>
      <c r="CN354" s="105"/>
      <c r="CO354" s="105"/>
      <c r="CP354" s="105"/>
      <c r="CQ354" s="105"/>
      <c r="CR354" s="105"/>
      <c r="CS354" s="105"/>
      <c r="CT354" s="105"/>
      <c r="CU354" s="105"/>
      <c r="CV354" s="105"/>
      <c r="CW354" s="105"/>
      <c r="CX354" s="105"/>
      <c r="CY354" s="105"/>
      <c r="CZ354" s="105"/>
      <c r="DA354" s="105"/>
      <c r="DB354" s="105"/>
      <c r="DC354" s="105"/>
      <c r="DD354" s="105"/>
      <c r="DE354" s="105"/>
      <c r="DF354" s="105"/>
      <c r="DG354" s="105"/>
      <c r="DH354" s="105"/>
      <c r="DI354" s="105"/>
      <c r="DJ354" s="105"/>
      <c r="DK354" s="105"/>
      <c r="DL354" s="105"/>
      <c r="DM354" s="105"/>
      <c r="DN354" s="105"/>
      <c r="DO354" s="105"/>
      <c r="DP354" s="105"/>
      <c r="DQ354" s="105"/>
      <c r="DR354" s="105"/>
      <c r="DS354" s="105"/>
      <c r="DT354" s="105"/>
      <c r="DU354" s="105"/>
      <c r="DV354" s="105"/>
      <c r="DW354" s="105"/>
      <c r="DX354" s="105"/>
      <c r="DY354" s="105"/>
      <c r="DZ354" s="105"/>
      <c r="EA354" s="105"/>
      <c r="EB354" s="105"/>
      <c r="EC354" s="105"/>
      <c r="ED354" s="105"/>
      <c r="EE354" s="105"/>
      <c r="EF354" s="105"/>
      <c r="EG354" s="105"/>
      <c r="EH354" s="105"/>
      <c r="EI354" s="105"/>
      <c r="EJ354" s="105"/>
      <c r="EK354" s="105"/>
      <c r="EL354" s="105"/>
      <c r="EM354" s="105"/>
      <c r="EN354" s="105"/>
      <c r="EO354" s="105"/>
      <c r="EP354" s="105"/>
      <c r="EQ354" s="105"/>
      <c r="ER354" s="105"/>
      <c r="ES354" s="105"/>
      <c r="ET354" s="105"/>
      <c r="EU354" s="105"/>
      <c r="EV354" s="105"/>
      <c r="EW354" s="105"/>
      <c r="EX354" s="105"/>
      <c r="EY354" s="105"/>
      <c r="EZ354" s="105"/>
      <c r="FA354" s="105"/>
      <c r="FB354" s="105"/>
      <c r="FC354" s="105"/>
      <c r="FD354" s="105"/>
      <c r="FE354" s="105"/>
      <c r="FF354" s="105"/>
      <c r="FG354" s="105"/>
      <c r="FH354" s="105"/>
      <c r="FI354" s="105"/>
      <c r="FJ354" s="105"/>
      <c r="FK354" s="105"/>
      <c r="FL354" s="105"/>
      <c r="FM354" s="105"/>
      <c r="FN354" s="105"/>
      <c r="FO354" s="105"/>
      <c r="FP354" s="105"/>
      <c r="FQ354" s="105"/>
      <c r="FR354" s="105"/>
      <c r="FS354" s="105"/>
      <c r="FT354" s="105"/>
      <c r="FU354" s="105"/>
      <c r="FV354" s="105"/>
      <c r="FW354" s="105"/>
      <c r="FX354" s="105"/>
      <c r="FY354" s="105"/>
      <c r="FZ354" s="105"/>
      <c r="GA354" s="105"/>
      <c r="GB354" s="105"/>
      <c r="GC354" s="105"/>
      <c r="GD354" s="105"/>
      <c r="GE354" s="105"/>
      <c r="GF354" s="105"/>
      <c r="GG354" s="105"/>
      <c r="GH354" s="105"/>
      <c r="GI354" s="105"/>
      <c r="GJ354" s="105"/>
      <c r="GK354" s="105"/>
      <c r="GL354" s="105"/>
      <c r="GM354" s="105"/>
      <c r="GN354" s="105"/>
      <c r="GO354" s="105"/>
      <c r="GP354" s="105"/>
      <c r="GQ354" s="105"/>
      <c r="GR354" s="105"/>
      <c r="GS354" s="105"/>
      <c r="GT354" s="105"/>
      <c r="GU354" s="105"/>
      <c r="GV354" s="105"/>
      <c r="GW354" s="105"/>
      <c r="GX354" s="105"/>
      <c r="GY354" s="105"/>
      <c r="GZ354" s="105"/>
      <c r="HA354" s="105"/>
      <c r="HB354" s="105"/>
      <c r="HC354" s="105"/>
      <c r="HD354" s="105"/>
      <c r="HE354" s="105"/>
      <c r="HF354" s="105"/>
      <c r="HG354" s="105"/>
      <c r="HH354" s="105"/>
      <c r="HI354" s="105"/>
      <c r="HJ354" s="105"/>
      <c r="HK354" s="105"/>
      <c r="HL354" s="105"/>
      <c r="HM354" s="105"/>
      <c r="HN354" s="105"/>
      <c r="HO354" s="105"/>
      <c r="HP354" s="105"/>
      <c r="HQ354" s="105"/>
      <c r="HR354" s="105"/>
      <c r="HS354" s="105"/>
      <c r="HT354" s="105"/>
      <c r="HU354" s="105"/>
      <c r="HV354" s="105"/>
      <c r="HW354" s="105"/>
      <c r="HX354" s="105"/>
      <c r="HY354" s="105"/>
      <c r="HZ354" s="105"/>
      <c r="IA354" s="105"/>
      <c r="IB354" s="105"/>
    </row>
    <row r="355" spans="1:236" s="116" customFormat="1" ht="26.55" customHeight="1" x14ac:dyDescent="0.25">
      <c r="A355" s="79">
        <v>349</v>
      </c>
      <c r="B355" s="113"/>
      <c r="C355" s="113"/>
      <c r="D355" s="114"/>
      <c r="E355" s="114"/>
      <c r="F355" s="115"/>
      <c r="G355" s="123" t="s">
        <v>77</v>
      </c>
      <c r="H355" s="123" t="s">
        <v>77</v>
      </c>
      <c r="I355" s="123" t="s">
        <v>77</v>
      </c>
      <c r="J355" s="123" t="s">
        <v>77</v>
      </c>
      <c r="K355" s="123" t="s">
        <v>9</v>
      </c>
      <c r="L355" s="116" t="s">
        <v>8</v>
      </c>
      <c r="M355" s="116" t="s">
        <v>8</v>
      </c>
      <c r="N355" s="116" t="s">
        <v>8</v>
      </c>
      <c r="O355" s="116" t="s">
        <v>8</v>
      </c>
      <c r="P355" s="131" t="s">
        <v>77</v>
      </c>
      <c r="Q355" s="124" t="s">
        <v>35</v>
      </c>
      <c r="R355" s="174">
        <v>0</v>
      </c>
      <c r="S355" s="175" t="s">
        <v>59</v>
      </c>
      <c r="T355" s="175" t="s">
        <v>271</v>
      </c>
      <c r="U355" s="176" t="str">
        <f t="shared" si="260"/>
        <v>&lt; 30 mn</v>
      </c>
      <c r="V355" s="177" t="s">
        <v>32</v>
      </c>
      <c r="W355" s="178" t="s">
        <v>112</v>
      </c>
      <c r="X355" s="179">
        <f t="shared" si="269"/>
        <v>0</v>
      </c>
      <c r="Y355" s="179">
        <f t="shared" si="270"/>
        <v>0</v>
      </c>
      <c r="Z355" s="179">
        <f t="shared" si="271"/>
        <v>0</v>
      </c>
      <c r="AA355" s="179">
        <f t="shared" si="272"/>
        <v>0</v>
      </c>
      <c r="AB355" s="179">
        <f t="shared" si="273"/>
        <v>0</v>
      </c>
      <c r="AC355" s="179">
        <f t="shared" si="274"/>
        <v>0</v>
      </c>
      <c r="AD355" s="179">
        <f t="shared" si="275"/>
        <v>0</v>
      </c>
      <c r="AE355" s="179">
        <f t="shared" si="276"/>
        <v>0</v>
      </c>
      <c r="AF355" s="179">
        <f t="shared" si="277"/>
        <v>0</v>
      </c>
      <c r="AG355" s="179">
        <f t="shared" si="278"/>
        <v>0</v>
      </c>
      <c r="AH355" s="179">
        <f t="shared" si="279"/>
        <v>0</v>
      </c>
      <c r="AI355" s="179">
        <f t="shared" si="280"/>
        <v>0</v>
      </c>
      <c r="AJ355" s="180">
        <f t="shared" si="299"/>
        <v>0</v>
      </c>
      <c r="AK355" s="180">
        <f t="shared" si="300"/>
        <v>0</v>
      </c>
      <c r="AL355" s="180" t="str">
        <f t="shared" si="301"/>
        <v>0</v>
      </c>
      <c r="AM355" s="180" t="str">
        <f t="shared" si="308"/>
        <v>0</v>
      </c>
      <c r="AN355" s="180" t="str">
        <f t="shared" si="309"/>
        <v>0</v>
      </c>
      <c r="AO355" s="181" t="str">
        <f t="shared" si="302"/>
        <v>NON</v>
      </c>
      <c r="AP355" s="181" t="str">
        <f t="shared" si="268"/>
        <v>NON</v>
      </c>
      <c r="AQ355" s="181" t="str">
        <f t="shared" si="310"/>
        <v>NON</v>
      </c>
      <c r="AR355" s="181" t="str">
        <f t="shared" si="281"/>
        <v>NON</v>
      </c>
      <c r="AS355" s="182">
        <f t="shared" si="282"/>
        <v>0</v>
      </c>
      <c r="AT355" s="182">
        <f t="shared" si="283"/>
        <v>0</v>
      </c>
      <c r="AU355" s="182">
        <f t="shared" si="284"/>
        <v>0</v>
      </c>
      <c r="AV355" s="182">
        <f t="shared" si="285"/>
        <v>0</v>
      </c>
      <c r="AW355" s="182">
        <f t="shared" si="286"/>
        <v>1</v>
      </c>
      <c r="AX355" s="182">
        <f t="shared" si="287"/>
        <v>1</v>
      </c>
      <c r="AY355" s="182">
        <f t="shared" si="288"/>
        <v>1</v>
      </c>
      <c r="AZ355" s="182">
        <f t="shared" si="289"/>
        <v>1</v>
      </c>
      <c r="BA355" s="182">
        <f t="shared" si="290"/>
        <v>1</v>
      </c>
      <c r="BB355" s="183">
        <f t="shared" si="303"/>
        <v>0</v>
      </c>
      <c r="BC355" s="184">
        <f t="shared" si="261"/>
        <v>11</v>
      </c>
      <c r="BD355" s="184">
        <f t="shared" si="262"/>
        <v>11</v>
      </c>
      <c r="BE355" s="185">
        <f t="shared" si="263"/>
        <v>1</v>
      </c>
      <c r="BF355" s="185">
        <f t="shared" si="291"/>
        <v>1</v>
      </c>
      <c r="BG355" s="186">
        <f t="shared" si="304"/>
        <v>1</v>
      </c>
      <c r="BH355" s="187">
        <f t="shared" si="264"/>
        <v>1</v>
      </c>
      <c r="BI355" s="187">
        <f t="shared" si="265"/>
        <v>1</v>
      </c>
      <c r="BJ355" s="187" t="str">
        <f t="shared" si="266"/>
        <v>Faible</v>
      </c>
      <c r="BK355" s="187">
        <f t="shared" si="267"/>
        <v>1</v>
      </c>
      <c r="BL355" s="187">
        <f t="shared" si="292"/>
        <v>1</v>
      </c>
      <c r="BM355" s="187">
        <f t="shared" si="293"/>
        <v>0.5</v>
      </c>
      <c r="BN355" s="187">
        <f t="shared" si="294"/>
        <v>1</v>
      </c>
      <c r="BO355" s="186">
        <f t="shared" si="305"/>
        <v>0.5</v>
      </c>
      <c r="BP355" s="188" t="str">
        <f t="shared" si="306"/>
        <v>RISQUE MINIME</v>
      </c>
      <c r="BQ355" s="182">
        <f t="shared" si="295"/>
        <v>0</v>
      </c>
      <c r="BR355" s="182">
        <f t="shared" si="296"/>
        <v>0</v>
      </c>
      <c r="BS355" s="182">
        <f t="shared" si="297"/>
        <v>0</v>
      </c>
      <c r="BT355" s="182">
        <f t="shared" si="298"/>
        <v>0</v>
      </c>
      <c r="BU355" s="182">
        <f t="shared" si="307"/>
        <v>0</v>
      </c>
      <c r="BV355" s="159" t="str">
        <f t="shared" si="311"/>
        <v>NON</v>
      </c>
      <c r="BW355" s="105"/>
      <c r="BX355" s="105"/>
      <c r="BY355" s="105"/>
      <c r="BZ355" s="105"/>
      <c r="CA355" s="105"/>
      <c r="CB355" s="105"/>
      <c r="CC355" s="105"/>
      <c r="CD355" s="105"/>
      <c r="CE355" s="105"/>
      <c r="CF355" s="105"/>
      <c r="CG355" s="105"/>
      <c r="CH355" s="105"/>
      <c r="CI355" s="105"/>
      <c r="CJ355" s="105"/>
      <c r="CK355" s="105"/>
      <c r="CL355" s="105"/>
      <c r="CM355" s="105"/>
      <c r="CN355" s="105"/>
      <c r="CO355" s="105"/>
      <c r="CP355" s="105"/>
      <c r="CQ355" s="105"/>
      <c r="CR355" s="105"/>
      <c r="CS355" s="105"/>
      <c r="CT355" s="105"/>
      <c r="CU355" s="105"/>
      <c r="CV355" s="105"/>
      <c r="CW355" s="105"/>
      <c r="CX355" s="105"/>
      <c r="CY355" s="105"/>
      <c r="CZ355" s="105"/>
      <c r="DA355" s="105"/>
      <c r="DB355" s="105"/>
      <c r="DC355" s="105"/>
      <c r="DD355" s="105"/>
      <c r="DE355" s="105"/>
      <c r="DF355" s="105"/>
      <c r="DG355" s="105"/>
      <c r="DH355" s="105"/>
      <c r="DI355" s="105"/>
      <c r="DJ355" s="105"/>
      <c r="DK355" s="105"/>
      <c r="DL355" s="105"/>
      <c r="DM355" s="105"/>
      <c r="DN355" s="105"/>
      <c r="DO355" s="105"/>
      <c r="DP355" s="105"/>
      <c r="DQ355" s="105"/>
      <c r="DR355" s="105"/>
      <c r="DS355" s="105"/>
      <c r="DT355" s="105"/>
      <c r="DU355" s="105"/>
      <c r="DV355" s="105"/>
      <c r="DW355" s="105"/>
      <c r="DX355" s="105"/>
      <c r="DY355" s="105"/>
      <c r="DZ355" s="105"/>
      <c r="EA355" s="105"/>
      <c r="EB355" s="105"/>
      <c r="EC355" s="105"/>
      <c r="ED355" s="105"/>
      <c r="EE355" s="105"/>
      <c r="EF355" s="105"/>
      <c r="EG355" s="105"/>
      <c r="EH355" s="105"/>
      <c r="EI355" s="105"/>
      <c r="EJ355" s="105"/>
      <c r="EK355" s="105"/>
      <c r="EL355" s="105"/>
      <c r="EM355" s="105"/>
      <c r="EN355" s="105"/>
      <c r="EO355" s="105"/>
      <c r="EP355" s="105"/>
      <c r="EQ355" s="105"/>
      <c r="ER355" s="105"/>
      <c r="ES355" s="105"/>
      <c r="ET355" s="105"/>
      <c r="EU355" s="105"/>
      <c r="EV355" s="105"/>
      <c r="EW355" s="105"/>
      <c r="EX355" s="105"/>
      <c r="EY355" s="105"/>
      <c r="EZ355" s="105"/>
      <c r="FA355" s="105"/>
      <c r="FB355" s="105"/>
      <c r="FC355" s="105"/>
      <c r="FD355" s="105"/>
      <c r="FE355" s="105"/>
      <c r="FF355" s="105"/>
      <c r="FG355" s="105"/>
      <c r="FH355" s="105"/>
      <c r="FI355" s="105"/>
      <c r="FJ355" s="105"/>
      <c r="FK355" s="105"/>
      <c r="FL355" s="105"/>
      <c r="FM355" s="105"/>
      <c r="FN355" s="105"/>
      <c r="FO355" s="105"/>
      <c r="FP355" s="105"/>
      <c r="FQ355" s="105"/>
      <c r="FR355" s="105"/>
      <c r="FS355" s="105"/>
      <c r="FT355" s="105"/>
      <c r="FU355" s="105"/>
      <c r="FV355" s="105"/>
      <c r="FW355" s="105"/>
      <c r="FX355" s="105"/>
      <c r="FY355" s="105"/>
      <c r="FZ355" s="105"/>
      <c r="GA355" s="105"/>
      <c r="GB355" s="105"/>
      <c r="GC355" s="105"/>
      <c r="GD355" s="105"/>
      <c r="GE355" s="105"/>
      <c r="GF355" s="105"/>
      <c r="GG355" s="105"/>
      <c r="GH355" s="105"/>
      <c r="GI355" s="105"/>
      <c r="GJ355" s="105"/>
      <c r="GK355" s="105"/>
      <c r="GL355" s="105"/>
      <c r="GM355" s="105"/>
      <c r="GN355" s="105"/>
      <c r="GO355" s="105"/>
      <c r="GP355" s="105"/>
      <c r="GQ355" s="105"/>
      <c r="GR355" s="105"/>
      <c r="GS355" s="105"/>
      <c r="GT355" s="105"/>
      <c r="GU355" s="105"/>
      <c r="GV355" s="105"/>
      <c r="GW355" s="105"/>
      <c r="GX355" s="105"/>
      <c r="GY355" s="105"/>
      <c r="GZ355" s="105"/>
      <c r="HA355" s="105"/>
      <c r="HB355" s="105"/>
      <c r="HC355" s="105"/>
      <c r="HD355" s="105"/>
      <c r="HE355" s="105"/>
      <c r="HF355" s="105"/>
      <c r="HG355" s="105"/>
      <c r="HH355" s="105"/>
      <c r="HI355" s="105"/>
      <c r="HJ355" s="105"/>
      <c r="HK355" s="105"/>
      <c r="HL355" s="105"/>
      <c r="HM355" s="105"/>
      <c r="HN355" s="105"/>
      <c r="HO355" s="105"/>
      <c r="HP355" s="105"/>
      <c r="HQ355" s="105"/>
      <c r="HR355" s="105"/>
      <c r="HS355" s="105"/>
      <c r="HT355" s="105"/>
      <c r="HU355" s="105"/>
      <c r="HV355" s="105"/>
      <c r="HW355" s="105"/>
      <c r="HX355" s="105"/>
      <c r="HY355" s="105"/>
      <c r="HZ355" s="105"/>
      <c r="IA355" s="105"/>
      <c r="IB355" s="105"/>
    </row>
    <row r="356" spans="1:236" s="116" customFormat="1" ht="26.55" customHeight="1" x14ac:dyDescent="0.25">
      <c r="A356" s="79">
        <v>350</v>
      </c>
      <c r="B356" s="113"/>
      <c r="C356" s="113"/>
      <c r="D356" s="114"/>
      <c r="E356" s="114"/>
      <c r="F356" s="115"/>
      <c r="G356" s="123" t="s">
        <v>77</v>
      </c>
      <c r="H356" s="123" t="s">
        <v>77</v>
      </c>
      <c r="I356" s="123" t="s">
        <v>77</v>
      </c>
      <c r="J356" s="123" t="s">
        <v>77</v>
      </c>
      <c r="K356" s="123" t="s">
        <v>9</v>
      </c>
      <c r="L356" s="116" t="s">
        <v>8</v>
      </c>
      <c r="M356" s="116" t="s">
        <v>8</v>
      </c>
      <c r="N356" s="116" t="s">
        <v>8</v>
      </c>
      <c r="O356" s="116" t="s">
        <v>8</v>
      </c>
      <c r="P356" s="131" t="s">
        <v>77</v>
      </c>
      <c r="Q356" s="124" t="s">
        <v>35</v>
      </c>
      <c r="R356" s="174">
        <v>0</v>
      </c>
      <c r="S356" s="175" t="s">
        <v>59</v>
      </c>
      <c r="T356" s="175" t="s">
        <v>271</v>
      </c>
      <c r="U356" s="176" t="str">
        <f t="shared" si="260"/>
        <v>&lt; 30 mn</v>
      </c>
      <c r="V356" s="177" t="s">
        <v>32</v>
      </c>
      <c r="W356" s="178" t="s">
        <v>112</v>
      </c>
      <c r="X356" s="179">
        <f t="shared" si="269"/>
        <v>0</v>
      </c>
      <c r="Y356" s="179">
        <f t="shared" si="270"/>
        <v>0</v>
      </c>
      <c r="Z356" s="179">
        <f t="shared" si="271"/>
        <v>0</v>
      </c>
      <c r="AA356" s="179">
        <f t="shared" si="272"/>
        <v>0</v>
      </c>
      <c r="AB356" s="179">
        <f t="shared" si="273"/>
        <v>0</v>
      </c>
      <c r="AC356" s="179">
        <f t="shared" si="274"/>
        <v>0</v>
      </c>
      <c r="AD356" s="179">
        <f t="shared" si="275"/>
        <v>0</v>
      </c>
      <c r="AE356" s="179">
        <f t="shared" si="276"/>
        <v>0</v>
      </c>
      <c r="AF356" s="179">
        <f t="shared" si="277"/>
        <v>0</v>
      </c>
      <c r="AG356" s="179">
        <f t="shared" si="278"/>
        <v>0</v>
      </c>
      <c r="AH356" s="179">
        <f t="shared" si="279"/>
        <v>0</v>
      </c>
      <c r="AI356" s="179">
        <f t="shared" si="280"/>
        <v>0</v>
      </c>
      <c r="AJ356" s="180">
        <f t="shared" si="299"/>
        <v>0</v>
      </c>
      <c r="AK356" s="180">
        <f t="shared" si="300"/>
        <v>0</v>
      </c>
      <c r="AL356" s="180" t="str">
        <f t="shared" si="301"/>
        <v>0</v>
      </c>
      <c r="AM356" s="180" t="str">
        <f t="shared" si="308"/>
        <v>0</v>
      </c>
      <c r="AN356" s="180" t="str">
        <f t="shared" si="309"/>
        <v>0</v>
      </c>
      <c r="AO356" s="181" t="str">
        <f t="shared" si="302"/>
        <v>NON</v>
      </c>
      <c r="AP356" s="181" t="str">
        <f t="shared" si="268"/>
        <v>NON</v>
      </c>
      <c r="AQ356" s="181" t="str">
        <f t="shared" si="310"/>
        <v>NON</v>
      </c>
      <c r="AR356" s="181" t="str">
        <f t="shared" si="281"/>
        <v>NON</v>
      </c>
      <c r="AS356" s="182">
        <f t="shared" si="282"/>
        <v>0</v>
      </c>
      <c r="AT356" s="182">
        <f t="shared" si="283"/>
        <v>0</v>
      </c>
      <c r="AU356" s="182">
        <f t="shared" si="284"/>
        <v>0</v>
      </c>
      <c r="AV356" s="182">
        <f t="shared" si="285"/>
        <v>0</v>
      </c>
      <c r="AW356" s="182">
        <f t="shared" si="286"/>
        <v>1</v>
      </c>
      <c r="AX356" s="182">
        <f t="shared" si="287"/>
        <v>1</v>
      </c>
      <c r="AY356" s="182">
        <f t="shared" si="288"/>
        <v>1</v>
      </c>
      <c r="AZ356" s="182">
        <f t="shared" si="289"/>
        <v>1</v>
      </c>
      <c r="BA356" s="182">
        <f t="shared" si="290"/>
        <v>1</v>
      </c>
      <c r="BB356" s="183">
        <f t="shared" si="303"/>
        <v>0</v>
      </c>
      <c r="BC356" s="184">
        <f t="shared" si="261"/>
        <v>11</v>
      </c>
      <c r="BD356" s="184">
        <f t="shared" si="262"/>
        <v>11</v>
      </c>
      <c r="BE356" s="185">
        <f t="shared" si="263"/>
        <v>1</v>
      </c>
      <c r="BF356" s="185">
        <f t="shared" si="291"/>
        <v>1</v>
      </c>
      <c r="BG356" s="186">
        <f t="shared" si="304"/>
        <v>1</v>
      </c>
      <c r="BH356" s="187">
        <f t="shared" si="264"/>
        <v>1</v>
      </c>
      <c r="BI356" s="187">
        <f t="shared" si="265"/>
        <v>1</v>
      </c>
      <c r="BJ356" s="187" t="str">
        <f t="shared" si="266"/>
        <v>Faible</v>
      </c>
      <c r="BK356" s="187">
        <f t="shared" si="267"/>
        <v>1</v>
      </c>
      <c r="BL356" s="187">
        <f t="shared" si="292"/>
        <v>1</v>
      </c>
      <c r="BM356" s="187">
        <f t="shared" si="293"/>
        <v>0.5</v>
      </c>
      <c r="BN356" s="187">
        <f t="shared" si="294"/>
        <v>1</v>
      </c>
      <c r="BO356" s="186">
        <f t="shared" si="305"/>
        <v>0.5</v>
      </c>
      <c r="BP356" s="188" t="str">
        <f t="shared" si="306"/>
        <v>RISQUE MINIME</v>
      </c>
      <c r="BQ356" s="182">
        <f t="shared" si="295"/>
        <v>0</v>
      </c>
      <c r="BR356" s="182">
        <f t="shared" si="296"/>
        <v>0</v>
      </c>
      <c r="BS356" s="182">
        <f t="shared" si="297"/>
        <v>0</v>
      </c>
      <c r="BT356" s="182">
        <f t="shared" si="298"/>
        <v>0</v>
      </c>
      <c r="BU356" s="182">
        <f t="shared" si="307"/>
        <v>0</v>
      </c>
      <c r="BV356" s="159" t="str">
        <f t="shared" si="311"/>
        <v>NON</v>
      </c>
      <c r="BW356" s="105"/>
      <c r="BX356" s="105"/>
      <c r="BY356" s="105"/>
      <c r="BZ356" s="105"/>
      <c r="CA356" s="105"/>
      <c r="CB356" s="105"/>
      <c r="CC356" s="105"/>
      <c r="CD356" s="105"/>
      <c r="CE356" s="105"/>
      <c r="CF356" s="105"/>
      <c r="CG356" s="105"/>
      <c r="CH356" s="105"/>
      <c r="CI356" s="105"/>
      <c r="CJ356" s="105"/>
      <c r="CK356" s="105"/>
      <c r="CL356" s="105"/>
      <c r="CM356" s="105"/>
      <c r="CN356" s="105"/>
      <c r="CO356" s="105"/>
      <c r="CP356" s="105"/>
      <c r="CQ356" s="105"/>
      <c r="CR356" s="105"/>
      <c r="CS356" s="105"/>
      <c r="CT356" s="105"/>
      <c r="CU356" s="105"/>
      <c r="CV356" s="105"/>
      <c r="CW356" s="105"/>
      <c r="CX356" s="105"/>
      <c r="CY356" s="105"/>
      <c r="CZ356" s="105"/>
      <c r="DA356" s="105"/>
      <c r="DB356" s="105"/>
      <c r="DC356" s="105"/>
      <c r="DD356" s="105"/>
      <c r="DE356" s="105"/>
      <c r="DF356" s="105"/>
      <c r="DG356" s="105"/>
      <c r="DH356" s="105"/>
      <c r="DI356" s="105"/>
      <c r="DJ356" s="105"/>
      <c r="DK356" s="105"/>
      <c r="DL356" s="105"/>
      <c r="DM356" s="105"/>
      <c r="DN356" s="105"/>
      <c r="DO356" s="105"/>
      <c r="DP356" s="105"/>
      <c r="DQ356" s="105"/>
      <c r="DR356" s="105"/>
      <c r="DS356" s="105"/>
      <c r="DT356" s="105"/>
      <c r="DU356" s="105"/>
      <c r="DV356" s="105"/>
      <c r="DW356" s="105"/>
      <c r="DX356" s="105"/>
      <c r="DY356" s="105"/>
      <c r="DZ356" s="105"/>
      <c r="EA356" s="105"/>
      <c r="EB356" s="105"/>
      <c r="EC356" s="105"/>
      <c r="ED356" s="105"/>
      <c r="EE356" s="105"/>
      <c r="EF356" s="105"/>
      <c r="EG356" s="105"/>
      <c r="EH356" s="105"/>
      <c r="EI356" s="105"/>
      <c r="EJ356" s="105"/>
      <c r="EK356" s="105"/>
      <c r="EL356" s="105"/>
      <c r="EM356" s="105"/>
      <c r="EN356" s="105"/>
      <c r="EO356" s="105"/>
      <c r="EP356" s="105"/>
      <c r="EQ356" s="105"/>
      <c r="ER356" s="105"/>
      <c r="ES356" s="105"/>
      <c r="ET356" s="105"/>
      <c r="EU356" s="105"/>
      <c r="EV356" s="105"/>
      <c r="EW356" s="105"/>
      <c r="EX356" s="105"/>
      <c r="EY356" s="105"/>
      <c r="EZ356" s="105"/>
      <c r="FA356" s="105"/>
      <c r="FB356" s="105"/>
      <c r="FC356" s="105"/>
      <c r="FD356" s="105"/>
      <c r="FE356" s="105"/>
      <c r="FF356" s="105"/>
      <c r="FG356" s="105"/>
      <c r="FH356" s="105"/>
      <c r="FI356" s="105"/>
      <c r="FJ356" s="105"/>
      <c r="FK356" s="105"/>
      <c r="FL356" s="105"/>
      <c r="FM356" s="105"/>
      <c r="FN356" s="105"/>
      <c r="FO356" s="105"/>
      <c r="FP356" s="105"/>
      <c r="FQ356" s="105"/>
      <c r="FR356" s="105"/>
      <c r="FS356" s="105"/>
      <c r="FT356" s="105"/>
      <c r="FU356" s="105"/>
      <c r="FV356" s="105"/>
      <c r="FW356" s="105"/>
      <c r="FX356" s="105"/>
      <c r="FY356" s="105"/>
      <c r="FZ356" s="105"/>
      <c r="GA356" s="105"/>
      <c r="GB356" s="105"/>
      <c r="GC356" s="105"/>
      <c r="GD356" s="105"/>
      <c r="GE356" s="105"/>
      <c r="GF356" s="105"/>
      <c r="GG356" s="105"/>
      <c r="GH356" s="105"/>
      <c r="GI356" s="105"/>
      <c r="GJ356" s="105"/>
      <c r="GK356" s="105"/>
      <c r="GL356" s="105"/>
      <c r="GM356" s="105"/>
      <c r="GN356" s="105"/>
      <c r="GO356" s="105"/>
      <c r="GP356" s="105"/>
      <c r="GQ356" s="105"/>
      <c r="GR356" s="105"/>
      <c r="GS356" s="105"/>
      <c r="GT356" s="105"/>
      <c r="GU356" s="105"/>
      <c r="GV356" s="105"/>
      <c r="GW356" s="105"/>
      <c r="GX356" s="105"/>
      <c r="GY356" s="105"/>
      <c r="GZ356" s="105"/>
      <c r="HA356" s="105"/>
      <c r="HB356" s="105"/>
      <c r="HC356" s="105"/>
      <c r="HD356" s="105"/>
      <c r="HE356" s="105"/>
      <c r="HF356" s="105"/>
      <c r="HG356" s="105"/>
      <c r="HH356" s="105"/>
      <c r="HI356" s="105"/>
      <c r="HJ356" s="105"/>
      <c r="HK356" s="105"/>
      <c r="HL356" s="105"/>
      <c r="HM356" s="105"/>
      <c r="HN356" s="105"/>
      <c r="HO356" s="105"/>
      <c r="HP356" s="105"/>
      <c r="HQ356" s="105"/>
      <c r="HR356" s="105"/>
      <c r="HS356" s="105"/>
      <c r="HT356" s="105"/>
      <c r="HU356" s="105"/>
      <c r="HV356" s="105"/>
      <c r="HW356" s="105"/>
      <c r="HX356" s="105"/>
      <c r="HY356" s="105"/>
      <c r="HZ356" s="105"/>
      <c r="IA356" s="105"/>
      <c r="IB356" s="105"/>
    </row>
    <row r="357" spans="1:236" s="116" customFormat="1" ht="26.55" customHeight="1" x14ac:dyDescent="0.25">
      <c r="A357" s="79">
        <v>351</v>
      </c>
      <c r="B357" s="113"/>
      <c r="C357" s="113"/>
      <c r="D357" s="114"/>
      <c r="E357" s="114"/>
      <c r="F357" s="115"/>
      <c r="G357" s="123" t="s">
        <v>77</v>
      </c>
      <c r="H357" s="123" t="s">
        <v>77</v>
      </c>
      <c r="I357" s="123" t="s">
        <v>77</v>
      </c>
      <c r="J357" s="123" t="s">
        <v>77</v>
      </c>
      <c r="K357" s="123" t="s">
        <v>9</v>
      </c>
      <c r="L357" s="116" t="s">
        <v>8</v>
      </c>
      <c r="M357" s="116" t="s">
        <v>8</v>
      </c>
      <c r="N357" s="116" t="s">
        <v>8</v>
      </c>
      <c r="O357" s="116" t="s">
        <v>8</v>
      </c>
      <c r="P357" s="131" t="s">
        <v>77</v>
      </c>
      <c r="Q357" s="124" t="s">
        <v>35</v>
      </c>
      <c r="R357" s="174">
        <v>0</v>
      </c>
      <c r="S357" s="175" t="s">
        <v>59</v>
      </c>
      <c r="T357" s="175" t="s">
        <v>271</v>
      </c>
      <c r="U357" s="176" t="str">
        <f t="shared" si="260"/>
        <v>&lt; 30 mn</v>
      </c>
      <c r="V357" s="177" t="s">
        <v>32</v>
      </c>
      <c r="W357" s="178" t="s">
        <v>112</v>
      </c>
      <c r="X357" s="179">
        <f t="shared" si="269"/>
        <v>0</v>
      </c>
      <c r="Y357" s="179">
        <f t="shared" si="270"/>
        <v>0</v>
      </c>
      <c r="Z357" s="179">
        <f t="shared" si="271"/>
        <v>0</v>
      </c>
      <c r="AA357" s="179">
        <f t="shared" si="272"/>
        <v>0</v>
      </c>
      <c r="AB357" s="179">
        <f t="shared" si="273"/>
        <v>0</v>
      </c>
      <c r="AC357" s="179">
        <f t="shared" si="274"/>
        <v>0</v>
      </c>
      <c r="AD357" s="179">
        <f t="shared" si="275"/>
        <v>0</v>
      </c>
      <c r="AE357" s="179">
        <f t="shared" si="276"/>
        <v>0</v>
      </c>
      <c r="AF357" s="179">
        <f t="shared" si="277"/>
        <v>0</v>
      </c>
      <c r="AG357" s="179">
        <f t="shared" si="278"/>
        <v>0</v>
      </c>
      <c r="AH357" s="179">
        <f t="shared" si="279"/>
        <v>0</v>
      </c>
      <c r="AI357" s="179">
        <f t="shared" si="280"/>
        <v>0</v>
      </c>
      <c r="AJ357" s="180">
        <f t="shared" si="299"/>
        <v>0</v>
      </c>
      <c r="AK357" s="180">
        <f t="shared" si="300"/>
        <v>0</v>
      </c>
      <c r="AL357" s="180" t="str">
        <f t="shared" si="301"/>
        <v>0</v>
      </c>
      <c r="AM357" s="180" t="str">
        <f t="shared" si="308"/>
        <v>0</v>
      </c>
      <c r="AN357" s="180" t="str">
        <f t="shared" si="309"/>
        <v>0</v>
      </c>
      <c r="AO357" s="181" t="str">
        <f t="shared" si="302"/>
        <v>NON</v>
      </c>
      <c r="AP357" s="181" t="str">
        <f t="shared" si="268"/>
        <v>NON</v>
      </c>
      <c r="AQ357" s="181" t="str">
        <f t="shared" si="310"/>
        <v>NON</v>
      </c>
      <c r="AR357" s="181" t="str">
        <f t="shared" si="281"/>
        <v>NON</v>
      </c>
      <c r="AS357" s="182">
        <f t="shared" si="282"/>
        <v>0</v>
      </c>
      <c r="AT357" s="182">
        <f t="shared" si="283"/>
        <v>0</v>
      </c>
      <c r="AU357" s="182">
        <f t="shared" si="284"/>
        <v>0</v>
      </c>
      <c r="AV357" s="182">
        <f t="shared" si="285"/>
        <v>0</v>
      </c>
      <c r="AW357" s="182">
        <f t="shared" si="286"/>
        <v>1</v>
      </c>
      <c r="AX357" s="182">
        <f t="shared" si="287"/>
        <v>1</v>
      </c>
      <c r="AY357" s="182">
        <f t="shared" si="288"/>
        <v>1</v>
      </c>
      <c r="AZ357" s="182">
        <f t="shared" si="289"/>
        <v>1</v>
      </c>
      <c r="BA357" s="182">
        <f t="shared" si="290"/>
        <v>1</v>
      </c>
      <c r="BB357" s="183">
        <f t="shared" si="303"/>
        <v>0</v>
      </c>
      <c r="BC357" s="184">
        <f t="shared" si="261"/>
        <v>11</v>
      </c>
      <c r="BD357" s="184">
        <f t="shared" si="262"/>
        <v>11</v>
      </c>
      <c r="BE357" s="185">
        <f t="shared" si="263"/>
        <v>1</v>
      </c>
      <c r="BF357" s="185">
        <f t="shared" si="291"/>
        <v>1</v>
      </c>
      <c r="BG357" s="186">
        <f t="shared" si="304"/>
        <v>1</v>
      </c>
      <c r="BH357" s="187">
        <f t="shared" si="264"/>
        <v>1</v>
      </c>
      <c r="BI357" s="187">
        <f t="shared" si="265"/>
        <v>1</v>
      </c>
      <c r="BJ357" s="187" t="str">
        <f t="shared" si="266"/>
        <v>Faible</v>
      </c>
      <c r="BK357" s="187">
        <f t="shared" si="267"/>
        <v>1</v>
      </c>
      <c r="BL357" s="187">
        <f t="shared" si="292"/>
        <v>1</v>
      </c>
      <c r="BM357" s="187">
        <f t="shared" si="293"/>
        <v>0.5</v>
      </c>
      <c r="BN357" s="187">
        <f t="shared" si="294"/>
        <v>1</v>
      </c>
      <c r="BO357" s="186">
        <f t="shared" si="305"/>
        <v>0.5</v>
      </c>
      <c r="BP357" s="188" t="str">
        <f t="shared" si="306"/>
        <v>RISQUE MINIME</v>
      </c>
      <c r="BQ357" s="182">
        <f t="shared" si="295"/>
        <v>0</v>
      </c>
      <c r="BR357" s="182">
        <f t="shared" si="296"/>
        <v>0</v>
      </c>
      <c r="BS357" s="182">
        <f t="shared" si="297"/>
        <v>0</v>
      </c>
      <c r="BT357" s="182">
        <f t="shared" si="298"/>
        <v>0</v>
      </c>
      <c r="BU357" s="182">
        <f t="shared" si="307"/>
        <v>0</v>
      </c>
      <c r="BV357" s="159" t="str">
        <f t="shared" si="311"/>
        <v>NON</v>
      </c>
      <c r="BW357" s="105"/>
      <c r="BX357" s="105"/>
      <c r="BY357" s="105"/>
      <c r="BZ357" s="105"/>
      <c r="CA357" s="105"/>
      <c r="CB357" s="105"/>
      <c r="CC357" s="105"/>
      <c r="CD357" s="105"/>
      <c r="CE357" s="105"/>
      <c r="CF357" s="105"/>
      <c r="CG357" s="105"/>
      <c r="CH357" s="105"/>
      <c r="CI357" s="105"/>
      <c r="CJ357" s="105"/>
      <c r="CK357" s="105"/>
      <c r="CL357" s="105"/>
      <c r="CM357" s="105"/>
      <c r="CN357" s="105"/>
      <c r="CO357" s="105"/>
      <c r="CP357" s="105"/>
      <c r="CQ357" s="105"/>
      <c r="CR357" s="105"/>
      <c r="CS357" s="105"/>
      <c r="CT357" s="105"/>
      <c r="CU357" s="105"/>
      <c r="CV357" s="105"/>
      <c r="CW357" s="105"/>
      <c r="CX357" s="105"/>
      <c r="CY357" s="105"/>
      <c r="CZ357" s="105"/>
      <c r="DA357" s="105"/>
      <c r="DB357" s="105"/>
      <c r="DC357" s="105"/>
      <c r="DD357" s="105"/>
      <c r="DE357" s="105"/>
      <c r="DF357" s="105"/>
      <c r="DG357" s="105"/>
      <c r="DH357" s="105"/>
      <c r="DI357" s="105"/>
      <c r="DJ357" s="105"/>
      <c r="DK357" s="105"/>
      <c r="DL357" s="105"/>
      <c r="DM357" s="105"/>
      <c r="DN357" s="105"/>
      <c r="DO357" s="105"/>
      <c r="DP357" s="105"/>
      <c r="DQ357" s="105"/>
      <c r="DR357" s="105"/>
      <c r="DS357" s="105"/>
      <c r="DT357" s="105"/>
      <c r="DU357" s="105"/>
      <c r="DV357" s="105"/>
      <c r="DW357" s="105"/>
      <c r="DX357" s="105"/>
      <c r="DY357" s="105"/>
      <c r="DZ357" s="105"/>
      <c r="EA357" s="105"/>
      <c r="EB357" s="105"/>
      <c r="EC357" s="105"/>
      <c r="ED357" s="105"/>
      <c r="EE357" s="105"/>
      <c r="EF357" s="105"/>
      <c r="EG357" s="105"/>
      <c r="EH357" s="105"/>
      <c r="EI357" s="105"/>
      <c r="EJ357" s="105"/>
      <c r="EK357" s="105"/>
      <c r="EL357" s="105"/>
      <c r="EM357" s="105"/>
      <c r="EN357" s="105"/>
      <c r="EO357" s="105"/>
      <c r="EP357" s="105"/>
      <c r="EQ357" s="105"/>
      <c r="ER357" s="105"/>
      <c r="ES357" s="105"/>
      <c r="ET357" s="105"/>
      <c r="EU357" s="105"/>
      <c r="EV357" s="105"/>
      <c r="EW357" s="105"/>
      <c r="EX357" s="105"/>
      <c r="EY357" s="105"/>
      <c r="EZ357" s="105"/>
      <c r="FA357" s="105"/>
      <c r="FB357" s="105"/>
      <c r="FC357" s="105"/>
      <c r="FD357" s="105"/>
      <c r="FE357" s="105"/>
      <c r="FF357" s="105"/>
      <c r="FG357" s="105"/>
      <c r="FH357" s="105"/>
      <c r="FI357" s="105"/>
      <c r="FJ357" s="105"/>
      <c r="FK357" s="105"/>
      <c r="FL357" s="105"/>
      <c r="FM357" s="105"/>
      <c r="FN357" s="105"/>
      <c r="FO357" s="105"/>
      <c r="FP357" s="105"/>
      <c r="FQ357" s="105"/>
      <c r="FR357" s="105"/>
      <c r="FS357" s="105"/>
      <c r="FT357" s="105"/>
      <c r="FU357" s="105"/>
      <c r="FV357" s="105"/>
      <c r="FW357" s="105"/>
      <c r="FX357" s="105"/>
      <c r="FY357" s="105"/>
      <c r="FZ357" s="105"/>
      <c r="GA357" s="105"/>
      <c r="GB357" s="105"/>
      <c r="GC357" s="105"/>
      <c r="GD357" s="105"/>
      <c r="GE357" s="105"/>
      <c r="GF357" s="105"/>
      <c r="GG357" s="105"/>
      <c r="GH357" s="105"/>
      <c r="GI357" s="105"/>
      <c r="GJ357" s="105"/>
      <c r="GK357" s="105"/>
      <c r="GL357" s="105"/>
      <c r="GM357" s="105"/>
      <c r="GN357" s="105"/>
      <c r="GO357" s="105"/>
      <c r="GP357" s="105"/>
      <c r="GQ357" s="105"/>
      <c r="GR357" s="105"/>
      <c r="GS357" s="105"/>
      <c r="GT357" s="105"/>
      <c r="GU357" s="105"/>
      <c r="GV357" s="105"/>
      <c r="GW357" s="105"/>
      <c r="GX357" s="105"/>
      <c r="GY357" s="105"/>
      <c r="GZ357" s="105"/>
      <c r="HA357" s="105"/>
      <c r="HB357" s="105"/>
      <c r="HC357" s="105"/>
      <c r="HD357" s="105"/>
      <c r="HE357" s="105"/>
      <c r="HF357" s="105"/>
      <c r="HG357" s="105"/>
      <c r="HH357" s="105"/>
      <c r="HI357" s="105"/>
      <c r="HJ357" s="105"/>
      <c r="HK357" s="105"/>
      <c r="HL357" s="105"/>
      <c r="HM357" s="105"/>
      <c r="HN357" s="105"/>
      <c r="HO357" s="105"/>
      <c r="HP357" s="105"/>
      <c r="HQ357" s="105"/>
      <c r="HR357" s="105"/>
      <c r="HS357" s="105"/>
      <c r="HT357" s="105"/>
      <c r="HU357" s="105"/>
      <c r="HV357" s="105"/>
      <c r="HW357" s="105"/>
      <c r="HX357" s="105"/>
      <c r="HY357" s="105"/>
      <c r="HZ357" s="105"/>
      <c r="IA357" s="105"/>
      <c r="IB357" s="105"/>
    </row>
    <row r="358" spans="1:236" s="116" customFormat="1" ht="26.55" customHeight="1" x14ac:dyDescent="0.25">
      <c r="A358" s="79">
        <v>352</v>
      </c>
      <c r="B358" s="113"/>
      <c r="C358" s="113"/>
      <c r="D358" s="114"/>
      <c r="E358" s="114"/>
      <c r="F358" s="115"/>
      <c r="G358" s="123" t="s">
        <v>77</v>
      </c>
      <c r="H358" s="123" t="s">
        <v>77</v>
      </c>
      <c r="I358" s="123" t="s">
        <v>77</v>
      </c>
      <c r="J358" s="123" t="s">
        <v>77</v>
      </c>
      <c r="K358" s="123" t="s">
        <v>9</v>
      </c>
      <c r="L358" s="116" t="s">
        <v>8</v>
      </c>
      <c r="M358" s="116" t="s">
        <v>8</v>
      </c>
      <c r="N358" s="116" t="s">
        <v>8</v>
      </c>
      <c r="O358" s="116" t="s">
        <v>8</v>
      </c>
      <c r="P358" s="131" t="s">
        <v>77</v>
      </c>
      <c r="Q358" s="124" t="s">
        <v>35</v>
      </c>
      <c r="R358" s="174">
        <v>0</v>
      </c>
      <c r="S358" s="175" t="s">
        <v>59</v>
      </c>
      <c r="T358" s="175" t="s">
        <v>271</v>
      </c>
      <c r="U358" s="176" t="str">
        <f t="shared" si="260"/>
        <v>&lt; 30 mn</v>
      </c>
      <c r="V358" s="177" t="s">
        <v>32</v>
      </c>
      <c r="W358" s="178" t="s">
        <v>112</v>
      </c>
      <c r="X358" s="179">
        <f t="shared" si="269"/>
        <v>0</v>
      </c>
      <c r="Y358" s="179">
        <f t="shared" si="270"/>
        <v>0</v>
      </c>
      <c r="Z358" s="179">
        <f t="shared" si="271"/>
        <v>0</v>
      </c>
      <c r="AA358" s="179">
        <f t="shared" si="272"/>
        <v>0</v>
      </c>
      <c r="AB358" s="179">
        <f t="shared" si="273"/>
        <v>0</v>
      </c>
      <c r="AC358" s="179">
        <f t="shared" si="274"/>
        <v>0</v>
      </c>
      <c r="AD358" s="179">
        <f t="shared" si="275"/>
        <v>0</v>
      </c>
      <c r="AE358" s="179">
        <f t="shared" si="276"/>
        <v>0</v>
      </c>
      <c r="AF358" s="179">
        <f t="shared" si="277"/>
        <v>0</v>
      </c>
      <c r="AG358" s="179">
        <f t="shared" si="278"/>
        <v>0</v>
      </c>
      <c r="AH358" s="179">
        <f t="shared" si="279"/>
        <v>0</v>
      </c>
      <c r="AI358" s="179">
        <f t="shared" si="280"/>
        <v>0</v>
      </c>
      <c r="AJ358" s="180">
        <f t="shared" si="299"/>
        <v>0</v>
      </c>
      <c r="AK358" s="180">
        <f t="shared" si="300"/>
        <v>0</v>
      </c>
      <c r="AL358" s="180" t="str">
        <f t="shared" si="301"/>
        <v>0</v>
      </c>
      <c r="AM358" s="180" t="str">
        <f t="shared" si="308"/>
        <v>0</v>
      </c>
      <c r="AN358" s="180" t="str">
        <f t="shared" si="309"/>
        <v>0</v>
      </c>
      <c r="AO358" s="181" t="str">
        <f t="shared" si="302"/>
        <v>NON</v>
      </c>
      <c r="AP358" s="181" t="str">
        <f t="shared" si="268"/>
        <v>NON</v>
      </c>
      <c r="AQ358" s="181" t="str">
        <f t="shared" si="310"/>
        <v>NON</v>
      </c>
      <c r="AR358" s="181" t="str">
        <f t="shared" si="281"/>
        <v>NON</v>
      </c>
      <c r="AS358" s="182">
        <f t="shared" si="282"/>
        <v>0</v>
      </c>
      <c r="AT358" s="182">
        <f t="shared" si="283"/>
        <v>0</v>
      </c>
      <c r="AU358" s="182">
        <f t="shared" si="284"/>
        <v>0</v>
      </c>
      <c r="AV358" s="182">
        <f t="shared" si="285"/>
        <v>0</v>
      </c>
      <c r="AW358" s="182">
        <f t="shared" si="286"/>
        <v>1</v>
      </c>
      <c r="AX358" s="182">
        <f t="shared" si="287"/>
        <v>1</v>
      </c>
      <c r="AY358" s="182">
        <f t="shared" si="288"/>
        <v>1</v>
      </c>
      <c r="AZ358" s="182">
        <f t="shared" si="289"/>
        <v>1</v>
      </c>
      <c r="BA358" s="182">
        <f t="shared" si="290"/>
        <v>1</v>
      </c>
      <c r="BB358" s="183">
        <f t="shared" si="303"/>
        <v>0</v>
      </c>
      <c r="BC358" s="184">
        <f t="shared" si="261"/>
        <v>11</v>
      </c>
      <c r="BD358" s="184">
        <f t="shared" si="262"/>
        <v>11</v>
      </c>
      <c r="BE358" s="185">
        <f t="shared" si="263"/>
        <v>1</v>
      </c>
      <c r="BF358" s="185">
        <f t="shared" si="291"/>
        <v>1</v>
      </c>
      <c r="BG358" s="186">
        <f t="shared" si="304"/>
        <v>1</v>
      </c>
      <c r="BH358" s="187">
        <f t="shared" si="264"/>
        <v>1</v>
      </c>
      <c r="BI358" s="187">
        <f t="shared" si="265"/>
        <v>1</v>
      </c>
      <c r="BJ358" s="187" t="str">
        <f t="shared" si="266"/>
        <v>Faible</v>
      </c>
      <c r="BK358" s="187">
        <f t="shared" si="267"/>
        <v>1</v>
      </c>
      <c r="BL358" s="187">
        <f t="shared" si="292"/>
        <v>1</v>
      </c>
      <c r="BM358" s="187">
        <f t="shared" si="293"/>
        <v>0.5</v>
      </c>
      <c r="BN358" s="187">
        <f t="shared" si="294"/>
        <v>1</v>
      </c>
      <c r="BO358" s="186">
        <f t="shared" si="305"/>
        <v>0.5</v>
      </c>
      <c r="BP358" s="188" t="str">
        <f t="shared" si="306"/>
        <v>RISQUE MINIME</v>
      </c>
      <c r="BQ358" s="182">
        <f t="shared" si="295"/>
        <v>0</v>
      </c>
      <c r="BR358" s="182">
        <f t="shared" si="296"/>
        <v>0</v>
      </c>
      <c r="BS358" s="182">
        <f t="shared" si="297"/>
        <v>0</v>
      </c>
      <c r="BT358" s="182">
        <f t="shared" si="298"/>
        <v>0</v>
      </c>
      <c r="BU358" s="182">
        <f t="shared" si="307"/>
        <v>0</v>
      </c>
      <c r="BV358" s="159" t="str">
        <f t="shared" si="311"/>
        <v>NON</v>
      </c>
      <c r="BW358" s="105"/>
      <c r="BX358" s="105"/>
      <c r="BY358" s="105"/>
      <c r="BZ358" s="105"/>
      <c r="CA358" s="105"/>
      <c r="CB358" s="105"/>
      <c r="CC358" s="105"/>
      <c r="CD358" s="105"/>
      <c r="CE358" s="105"/>
      <c r="CF358" s="105"/>
      <c r="CG358" s="105"/>
      <c r="CH358" s="105"/>
      <c r="CI358" s="105"/>
      <c r="CJ358" s="105"/>
      <c r="CK358" s="105"/>
      <c r="CL358" s="105"/>
      <c r="CM358" s="105"/>
      <c r="CN358" s="105"/>
      <c r="CO358" s="105"/>
      <c r="CP358" s="105"/>
      <c r="CQ358" s="105"/>
      <c r="CR358" s="105"/>
      <c r="CS358" s="105"/>
      <c r="CT358" s="105"/>
      <c r="CU358" s="105"/>
      <c r="CV358" s="105"/>
      <c r="CW358" s="105"/>
      <c r="CX358" s="105"/>
      <c r="CY358" s="105"/>
      <c r="CZ358" s="105"/>
      <c r="DA358" s="105"/>
      <c r="DB358" s="105"/>
      <c r="DC358" s="105"/>
      <c r="DD358" s="105"/>
      <c r="DE358" s="105"/>
      <c r="DF358" s="105"/>
      <c r="DG358" s="105"/>
      <c r="DH358" s="105"/>
      <c r="DI358" s="105"/>
      <c r="DJ358" s="105"/>
      <c r="DK358" s="105"/>
      <c r="DL358" s="105"/>
      <c r="DM358" s="105"/>
      <c r="DN358" s="105"/>
      <c r="DO358" s="105"/>
      <c r="DP358" s="105"/>
      <c r="DQ358" s="105"/>
      <c r="DR358" s="105"/>
      <c r="DS358" s="105"/>
      <c r="DT358" s="105"/>
      <c r="DU358" s="105"/>
      <c r="DV358" s="105"/>
      <c r="DW358" s="105"/>
      <c r="DX358" s="105"/>
      <c r="DY358" s="105"/>
      <c r="DZ358" s="105"/>
      <c r="EA358" s="105"/>
      <c r="EB358" s="105"/>
      <c r="EC358" s="105"/>
      <c r="ED358" s="105"/>
      <c r="EE358" s="105"/>
      <c r="EF358" s="105"/>
      <c r="EG358" s="105"/>
      <c r="EH358" s="105"/>
      <c r="EI358" s="105"/>
      <c r="EJ358" s="105"/>
      <c r="EK358" s="105"/>
      <c r="EL358" s="105"/>
      <c r="EM358" s="105"/>
      <c r="EN358" s="105"/>
      <c r="EO358" s="105"/>
      <c r="EP358" s="105"/>
      <c r="EQ358" s="105"/>
      <c r="ER358" s="105"/>
      <c r="ES358" s="105"/>
      <c r="ET358" s="105"/>
      <c r="EU358" s="105"/>
      <c r="EV358" s="105"/>
      <c r="EW358" s="105"/>
      <c r="EX358" s="105"/>
      <c r="EY358" s="105"/>
      <c r="EZ358" s="105"/>
      <c r="FA358" s="105"/>
      <c r="FB358" s="105"/>
      <c r="FC358" s="105"/>
      <c r="FD358" s="105"/>
      <c r="FE358" s="105"/>
      <c r="FF358" s="105"/>
      <c r="FG358" s="105"/>
      <c r="FH358" s="105"/>
      <c r="FI358" s="105"/>
      <c r="FJ358" s="105"/>
      <c r="FK358" s="105"/>
      <c r="FL358" s="105"/>
      <c r="FM358" s="105"/>
      <c r="FN358" s="105"/>
      <c r="FO358" s="105"/>
      <c r="FP358" s="105"/>
      <c r="FQ358" s="105"/>
      <c r="FR358" s="105"/>
      <c r="FS358" s="105"/>
      <c r="FT358" s="105"/>
      <c r="FU358" s="105"/>
      <c r="FV358" s="105"/>
      <c r="FW358" s="105"/>
      <c r="FX358" s="105"/>
      <c r="FY358" s="105"/>
      <c r="FZ358" s="105"/>
      <c r="GA358" s="105"/>
      <c r="GB358" s="105"/>
      <c r="GC358" s="105"/>
      <c r="GD358" s="105"/>
      <c r="GE358" s="105"/>
      <c r="GF358" s="105"/>
      <c r="GG358" s="105"/>
      <c r="GH358" s="105"/>
      <c r="GI358" s="105"/>
      <c r="GJ358" s="105"/>
      <c r="GK358" s="105"/>
      <c r="GL358" s="105"/>
      <c r="GM358" s="105"/>
      <c r="GN358" s="105"/>
      <c r="GO358" s="105"/>
      <c r="GP358" s="105"/>
      <c r="GQ358" s="105"/>
      <c r="GR358" s="105"/>
      <c r="GS358" s="105"/>
      <c r="GT358" s="105"/>
      <c r="GU358" s="105"/>
      <c r="GV358" s="105"/>
      <c r="GW358" s="105"/>
      <c r="GX358" s="105"/>
      <c r="GY358" s="105"/>
      <c r="GZ358" s="105"/>
      <c r="HA358" s="105"/>
      <c r="HB358" s="105"/>
      <c r="HC358" s="105"/>
      <c r="HD358" s="105"/>
      <c r="HE358" s="105"/>
      <c r="HF358" s="105"/>
      <c r="HG358" s="105"/>
      <c r="HH358" s="105"/>
      <c r="HI358" s="105"/>
      <c r="HJ358" s="105"/>
      <c r="HK358" s="105"/>
      <c r="HL358" s="105"/>
      <c r="HM358" s="105"/>
      <c r="HN358" s="105"/>
      <c r="HO358" s="105"/>
      <c r="HP358" s="105"/>
      <c r="HQ358" s="105"/>
      <c r="HR358" s="105"/>
      <c r="HS358" s="105"/>
      <c r="HT358" s="105"/>
      <c r="HU358" s="105"/>
      <c r="HV358" s="105"/>
      <c r="HW358" s="105"/>
      <c r="HX358" s="105"/>
      <c r="HY358" s="105"/>
      <c r="HZ358" s="105"/>
      <c r="IA358" s="105"/>
      <c r="IB358" s="105"/>
    </row>
    <row r="359" spans="1:236" s="116" customFormat="1" ht="26.55" customHeight="1" x14ac:dyDescent="0.25">
      <c r="A359" s="79">
        <v>353</v>
      </c>
      <c r="B359" s="113"/>
      <c r="C359" s="113"/>
      <c r="D359" s="114"/>
      <c r="E359" s="114"/>
      <c r="F359" s="115"/>
      <c r="G359" s="123" t="s">
        <v>77</v>
      </c>
      <c r="H359" s="123" t="s">
        <v>77</v>
      </c>
      <c r="I359" s="123" t="s">
        <v>77</v>
      </c>
      <c r="J359" s="123" t="s">
        <v>77</v>
      </c>
      <c r="K359" s="123" t="s">
        <v>9</v>
      </c>
      <c r="L359" s="116" t="s">
        <v>8</v>
      </c>
      <c r="M359" s="116" t="s">
        <v>8</v>
      </c>
      <c r="N359" s="116" t="s">
        <v>8</v>
      </c>
      <c r="O359" s="116" t="s">
        <v>8</v>
      </c>
      <c r="P359" s="131" t="s">
        <v>77</v>
      </c>
      <c r="Q359" s="124" t="s">
        <v>35</v>
      </c>
      <c r="R359" s="174">
        <v>0</v>
      </c>
      <c r="S359" s="175" t="s">
        <v>59</v>
      </c>
      <c r="T359" s="175" t="s">
        <v>271</v>
      </c>
      <c r="U359" s="176" t="str">
        <f t="shared" si="260"/>
        <v>&lt; 30 mn</v>
      </c>
      <c r="V359" s="177" t="s">
        <v>32</v>
      </c>
      <c r="W359" s="178" t="s">
        <v>112</v>
      </c>
      <c r="X359" s="179">
        <f t="shared" si="269"/>
        <v>0</v>
      </c>
      <c r="Y359" s="179">
        <f t="shared" si="270"/>
        <v>0</v>
      </c>
      <c r="Z359" s="179">
        <f t="shared" si="271"/>
        <v>0</v>
      </c>
      <c r="AA359" s="179">
        <f t="shared" si="272"/>
        <v>0</v>
      </c>
      <c r="AB359" s="179">
        <f t="shared" si="273"/>
        <v>0</v>
      </c>
      <c r="AC359" s="179">
        <f t="shared" si="274"/>
        <v>0</v>
      </c>
      <c r="AD359" s="179">
        <f t="shared" si="275"/>
        <v>0</v>
      </c>
      <c r="AE359" s="179">
        <f t="shared" si="276"/>
        <v>0</v>
      </c>
      <c r="AF359" s="179">
        <f t="shared" si="277"/>
        <v>0</v>
      </c>
      <c r="AG359" s="179">
        <f t="shared" si="278"/>
        <v>0</v>
      </c>
      <c r="AH359" s="179">
        <f t="shared" si="279"/>
        <v>0</v>
      </c>
      <c r="AI359" s="179">
        <f t="shared" si="280"/>
        <v>0</v>
      </c>
      <c r="AJ359" s="180">
        <f t="shared" si="299"/>
        <v>0</v>
      </c>
      <c r="AK359" s="180">
        <f t="shared" si="300"/>
        <v>0</v>
      </c>
      <c r="AL359" s="180" t="str">
        <f t="shared" si="301"/>
        <v>0</v>
      </c>
      <c r="AM359" s="180" t="str">
        <f t="shared" si="308"/>
        <v>0</v>
      </c>
      <c r="AN359" s="180" t="str">
        <f t="shared" si="309"/>
        <v>0</v>
      </c>
      <c r="AO359" s="181" t="str">
        <f t="shared" si="302"/>
        <v>NON</v>
      </c>
      <c r="AP359" s="181" t="str">
        <f t="shared" si="268"/>
        <v>NON</v>
      </c>
      <c r="AQ359" s="181" t="str">
        <f t="shared" si="310"/>
        <v>NON</v>
      </c>
      <c r="AR359" s="181" t="str">
        <f t="shared" si="281"/>
        <v>NON</v>
      </c>
      <c r="AS359" s="182">
        <f t="shared" si="282"/>
        <v>0</v>
      </c>
      <c r="AT359" s="182">
        <f t="shared" si="283"/>
        <v>0</v>
      </c>
      <c r="AU359" s="182">
        <f t="shared" si="284"/>
        <v>0</v>
      </c>
      <c r="AV359" s="182">
        <f t="shared" si="285"/>
        <v>0</v>
      </c>
      <c r="AW359" s="182">
        <f t="shared" si="286"/>
        <v>1</v>
      </c>
      <c r="AX359" s="182">
        <f t="shared" si="287"/>
        <v>1</v>
      </c>
      <c r="AY359" s="182">
        <f t="shared" si="288"/>
        <v>1</v>
      </c>
      <c r="AZ359" s="182">
        <f t="shared" si="289"/>
        <v>1</v>
      </c>
      <c r="BA359" s="182">
        <f t="shared" si="290"/>
        <v>1</v>
      </c>
      <c r="BB359" s="183">
        <f t="shared" si="303"/>
        <v>0</v>
      </c>
      <c r="BC359" s="184">
        <f t="shared" si="261"/>
        <v>11</v>
      </c>
      <c r="BD359" s="184">
        <f t="shared" si="262"/>
        <v>11</v>
      </c>
      <c r="BE359" s="185">
        <f t="shared" si="263"/>
        <v>1</v>
      </c>
      <c r="BF359" s="185">
        <f t="shared" si="291"/>
        <v>1</v>
      </c>
      <c r="BG359" s="186">
        <f t="shared" si="304"/>
        <v>1</v>
      </c>
      <c r="BH359" s="187">
        <f t="shared" si="264"/>
        <v>1</v>
      </c>
      <c r="BI359" s="187">
        <f t="shared" si="265"/>
        <v>1</v>
      </c>
      <c r="BJ359" s="187" t="str">
        <f t="shared" si="266"/>
        <v>Faible</v>
      </c>
      <c r="BK359" s="187">
        <f t="shared" si="267"/>
        <v>1</v>
      </c>
      <c r="BL359" s="187">
        <f t="shared" si="292"/>
        <v>1</v>
      </c>
      <c r="BM359" s="187">
        <f t="shared" si="293"/>
        <v>0.5</v>
      </c>
      <c r="BN359" s="187">
        <f t="shared" si="294"/>
        <v>1</v>
      </c>
      <c r="BO359" s="186">
        <f t="shared" si="305"/>
        <v>0.5</v>
      </c>
      <c r="BP359" s="188" t="str">
        <f t="shared" si="306"/>
        <v>RISQUE MINIME</v>
      </c>
      <c r="BQ359" s="182">
        <f t="shared" si="295"/>
        <v>0</v>
      </c>
      <c r="BR359" s="182">
        <f t="shared" si="296"/>
        <v>0</v>
      </c>
      <c r="BS359" s="182">
        <f t="shared" si="297"/>
        <v>0</v>
      </c>
      <c r="BT359" s="182">
        <f t="shared" si="298"/>
        <v>0</v>
      </c>
      <c r="BU359" s="182">
        <f t="shared" si="307"/>
        <v>0</v>
      </c>
      <c r="BV359" s="159" t="str">
        <f t="shared" si="311"/>
        <v>NON</v>
      </c>
      <c r="BW359" s="105"/>
      <c r="BX359" s="105"/>
      <c r="BY359" s="105"/>
      <c r="BZ359" s="105"/>
      <c r="CA359" s="105"/>
      <c r="CB359" s="105"/>
      <c r="CC359" s="105"/>
      <c r="CD359" s="105"/>
      <c r="CE359" s="105"/>
      <c r="CF359" s="105"/>
      <c r="CG359" s="105"/>
      <c r="CH359" s="105"/>
      <c r="CI359" s="105"/>
      <c r="CJ359" s="105"/>
      <c r="CK359" s="105"/>
      <c r="CL359" s="105"/>
      <c r="CM359" s="105"/>
      <c r="CN359" s="105"/>
      <c r="CO359" s="105"/>
      <c r="CP359" s="105"/>
      <c r="CQ359" s="105"/>
      <c r="CR359" s="105"/>
      <c r="CS359" s="105"/>
      <c r="CT359" s="105"/>
      <c r="CU359" s="105"/>
      <c r="CV359" s="105"/>
      <c r="CW359" s="105"/>
      <c r="CX359" s="105"/>
      <c r="CY359" s="105"/>
      <c r="CZ359" s="105"/>
      <c r="DA359" s="105"/>
      <c r="DB359" s="105"/>
      <c r="DC359" s="105"/>
      <c r="DD359" s="105"/>
      <c r="DE359" s="105"/>
      <c r="DF359" s="105"/>
      <c r="DG359" s="105"/>
      <c r="DH359" s="105"/>
      <c r="DI359" s="105"/>
      <c r="DJ359" s="105"/>
      <c r="DK359" s="105"/>
      <c r="DL359" s="105"/>
      <c r="DM359" s="105"/>
      <c r="DN359" s="105"/>
      <c r="DO359" s="105"/>
      <c r="DP359" s="105"/>
      <c r="DQ359" s="105"/>
      <c r="DR359" s="105"/>
      <c r="DS359" s="105"/>
      <c r="DT359" s="105"/>
      <c r="DU359" s="105"/>
      <c r="DV359" s="105"/>
      <c r="DW359" s="105"/>
      <c r="DX359" s="105"/>
      <c r="DY359" s="105"/>
      <c r="DZ359" s="105"/>
      <c r="EA359" s="105"/>
      <c r="EB359" s="105"/>
      <c r="EC359" s="105"/>
      <c r="ED359" s="105"/>
      <c r="EE359" s="105"/>
      <c r="EF359" s="105"/>
      <c r="EG359" s="105"/>
      <c r="EH359" s="105"/>
      <c r="EI359" s="105"/>
      <c r="EJ359" s="105"/>
      <c r="EK359" s="105"/>
      <c r="EL359" s="105"/>
      <c r="EM359" s="105"/>
      <c r="EN359" s="105"/>
      <c r="EO359" s="105"/>
      <c r="EP359" s="105"/>
      <c r="EQ359" s="105"/>
      <c r="ER359" s="105"/>
      <c r="ES359" s="105"/>
      <c r="ET359" s="105"/>
      <c r="EU359" s="105"/>
      <c r="EV359" s="105"/>
      <c r="EW359" s="105"/>
      <c r="EX359" s="105"/>
      <c r="EY359" s="105"/>
      <c r="EZ359" s="105"/>
      <c r="FA359" s="105"/>
      <c r="FB359" s="105"/>
      <c r="FC359" s="105"/>
      <c r="FD359" s="105"/>
      <c r="FE359" s="105"/>
      <c r="FF359" s="105"/>
      <c r="FG359" s="105"/>
      <c r="FH359" s="105"/>
      <c r="FI359" s="105"/>
      <c r="FJ359" s="105"/>
      <c r="FK359" s="105"/>
      <c r="FL359" s="105"/>
      <c r="FM359" s="105"/>
      <c r="FN359" s="105"/>
      <c r="FO359" s="105"/>
      <c r="FP359" s="105"/>
      <c r="FQ359" s="105"/>
      <c r="FR359" s="105"/>
      <c r="FS359" s="105"/>
      <c r="FT359" s="105"/>
      <c r="FU359" s="105"/>
      <c r="FV359" s="105"/>
      <c r="FW359" s="105"/>
      <c r="FX359" s="105"/>
      <c r="FY359" s="105"/>
      <c r="FZ359" s="105"/>
      <c r="GA359" s="105"/>
      <c r="GB359" s="105"/>
      <c r="GC359" s="105"/>
      <c r="GD359" s="105"/>
      <c r="GE359" s="105"/>
      <c r="GF359" s="105"/>
      <c r="GG359" s="105"/>
      <c r="GH359" s="105"/>
      <c r="GI359" s="105"/>
      <c r="GJ359" s="105"/>
      <c r="GK359" s="105"/>
      <c r="GL359" s="105"/>
      <c r="GM359" s="105"/>
      <c r="GN359" s="105"/>
      <c r="GO359" s="105"/>
      <c r="GP359" s="105"/>
      <c r="GQ359" s="105"/>
      <c r="GR359" s="105"/>
      <c r="GS359" s="105"/>
      <c r="GT359" s="105"/>
      <c r="GU359" s="105"/>
      <c r="GV359" s="105"/>
      <c r="GW359" s="105"/>
      <c r="GX359" s="105"/>
      <c r="GY359" s="105"/>
      <c r="GZ359" s="105"/>
      <c r="HA359" s="105"/>
      <c r="HB359" s="105"/>
      <c r="HC359" s="105"/>
      <c r="HD359" s="105"/>
      <c r="HE359" s="105"/>
      <c r="HF359" s="105"/>
      <c r="HG359" s="105"/>
      <c r="HH359" s="105"/>
      <c r="HI359" s="105"/>
      <c r="HJ359" s="105"/>
      <c r="HK359" s="105"/>
      <c r="HL359" s="105"/>
      <c r="HM359" s="105"/>
      <c r="HN359" s="105"/>
      <c r="HO359" s="105"/>
      <c r="HP359" s="105"/>
      <c r="HQ359" s="105"/>
      <c r="HR359" s="105"/>
      <c r="HS359" s="105"/>
      <c r="HT359" s="105"/>
      <c r="HU359" s="105"/>
      <c r="HV359" s="105"/>
      <c r="HW359" s="105"/>
      <c r="HX359" s="105"/>
      <c r="HY359" s="105"/>
      <c r="HZ359" s="105"/>
      <c r="IA359" s="105"/>
      <c r="IB359" s="105"/>
    </row>
    <row r="360" spans="1:236" s="116" customFormat="1" ht="26.55" customHeight="1" x14ac:dyDescent="0.25">
      <c r="A360" s="79">
        <v>354</v>
      </c>
      <c r="B360" s="113"/>
      <c r="C360" s="113"/>
      <c r="D360" s="114"/>
      <c r="E360" s="114"/>
      <c r="F360" s="115"/>
      <c r="G360" s="123" t="s">
        <v>77</v>
      </c>
      <c r="H360" s="123" t="s">
        <v>77</v>
      </c>
      <c r="I360" s="123" t="s">
        <v>77</v>
      </c>
      <c r="J360" s="123" t="s">
        <v>77</v>
      </c>
      <c r="K360" s="123" t="s">
        <v>9</v>
      </c>
      <c r="L360" s="116" t="s">
        <v>8</v>
      </c>
      <c r="M360" s="116" t="s">
        <v>8</v>
      </c>
      <c r="N360" s="116" t="s">
        <v>8</v>
      </c>
      <c r="O360" s="116" t="s">
        <v>8</v>
      </c>
      <c r="P360" s="131" t="s">
        <v>77</v>
      </c>
      <c r="Q360" s="124" t="s">
        <v>35</v>
      </c>
      <c r="R360" s="174">
        <v>0</v>
      </c>
      <c r="S360" s="175" t="s">
        <v>59</v>
      </c>
      <c r="T360" s="175" t="s">
        <v>271</v>
      </c>
      <c r="U360" s="176" t="str">
        <f t="shared" ref="U360:U393" si="312">IF(ISNA(VLOOKUP((CONCATENATE(S360,T360)),Fréquencess,2,FALSE)),0,VLOOKUP((CONCATENATE(S360,T360)),Fréquencess,2,FALSE))</f>
        <v>&lt; 30 mn</v>
      </c>
      <c r="V360" s="177" t="s">
        <v>32</v>
      </c>
      <c r="W360" s="178" t="s">
        <v>112</v>
      </c>
      <c r="X360" s="179">
        <f t="shared" si="269"/>
        <v>0</v>
      </c>
      <c r="Y360" s="179">
        <f t="shared" si="270"/>
        <v>0</v>
      </c>
      <c r="Z360" s="179">
        <f t="shared" si="271"/>
        <v>0</v>
      </c>
      <c r="AA360" s="179">
        <f t="shared" si="272"/>
        <v>0</v>
      </c>
      <c r="AB360" s="179">
        <f t="shared" si="273"/>
        <v>0</v>
      </c>
      <c r="AC360" s="179">
        <f t="shared" si="274"/>
        <v>0</v>
      </c>
      <c r="AD360" s="179">
        <f t="shared" si="275"/>
        <v>0</v>
      </c>
      <c r="AE360" s="179">
        <f t="shared" si="276"/>
        <v>0</v>
      </c>
      <c r="AF360" s="179">
        <f t="shared" si="277"/>
        <v>0</v>
      </c>
      <c r="AG360" s="179">
        <f t="shared" si="278"/>
        <v>0</v>
      </c>
      <c r="AH360" s="179">
        <f t="shared" si="279"/>
        <v>0</v>
      </c>
      <c r="AI360" s="179">
        <f t="shared" si="280"/>
        <v>0</v>
      </c>
      <c r="AJ360" s="180">
        <f t="shared" si="299"/>
        <v>0</v>
      </c>
      <c r="AK360" s="180">
        <f t="shared" si="300"/>
        <v>0</v>
      </c>
      <c r="AL360" s="180" t="str">
        <f t="shared" si="301"/>
        <v>0</v>
      </c>
      <c r="AM360" s="180" t="str">
        <f t="shared" si="308"/>
        <v>0</v>
      </c>
      <c r="AN360" s="180" t="str">
        <f t="shared" si="309"/>
        <v>0</v>
      </c>
      <c r="AO360" s="181" t="str">
        <f t="shared" si="302"/>
        <v>NON</v>
      </c>
      <c r="AP360" s="181" t="str">
        <f t="shared" si="268"/>
        <v>NON</v>
      </c>
      <c r="AQ360" s="181" t="str">
        <f t="shared" si="310"/>
        <v>NON</v>
      </c>
      <c r="AR360" s="181" t="str">
        <f t="shared" si="281"/>
        <v>NON</v>
      </c>
      <c r="AS360" s="182">
        <f t="shared" si="282"/>
        <v>0</v>
      </c>
      <c r="AT360" s="182">
        <f t="shared" si="283"/>
        <v>0</v>
      </c>
      <c r="AU360" s="182">
        <f t="shared" si="284"/>
        <v>0</v>
      </c>
      <c r="AV360" s="182">
        <f t="shared" si="285"/>
        <v>0</v>
      </c>
      <c r="AW360" s="182">
        <f t="shared" si="286"/>
        <v>1</v>
      </c>
      <c r="AX360" s="182">
        <f t="shared" si="287"/>
        <v>1</v>
      </c>
      <c r="AY360" s="182">
        <f t="shared" si="288"/>
        <v>1</v>
      </c>
      <c r="AZ360" s="182">
        <f t="shared" si="289"/>
        <v>1</v>
      </c>
      <c r="BA360" s="182">
        <f t="shared" si="290"/>
        <v>1</v>
      </c>
      <c r="BB360" s="183">
        <f t="shared" si="303"/>
        <v>0</v>
      </c>
      <c r="BC360" s="184">
        <f t="shared" ref="BC360:BC393" si="313">BE360*10+BG360</f>
        <v>11</v>
      </c>
      <c r="BD360" s="184">
        <f t="shared" ref="BD360:BD393" si="314">BH360*10+BF360</f>
        <v>11</v>
      </c>
      <c r="BE360" s="185">
        <f t="shared" ref="BE360:BE393" si="315">IF(BB360&gt;0.33,5,(IF(BB360&gt;0.12,4,IF(BB360&gt;0.05,3,IF(BB360&gt;0.01001,2,1)))))</f>
        <v>1</v>
      </c>
      <c r="BF360" s="185">
        <f t="shared" si="291"/>
        <v>1</v>
      </c>
      <c r="BG360" s="186">
        <f t="shared" si="304"/>
        <v>1</v>
      </c>
      <c r="BH360" s="187">
        <f t="shared" ref="BH360:BH393" si="316">IF(ISNA(VLOOKUP(BC360,Exposition,2,FALSE)),0,VLOOKUP(BC360,Exposition,2,FALSE))</f>
        <v>1</v>
      </c>
      <c r="BI360" s="187">
        <f t="shared" ref="BI360:BI393" si="317">IF(ISNA(VLOOKUP(BD360,Risque_potentiel,2,FALSE)),0,VLOOKUP(BD360,Risque_potentiel,2,FALSE))</f>
        <v>1</v>
      </c>
      <c r="BJ360" s="187" t="str">
        <f t="shared" ref="BJ360:BJ393" si="318">IF(BI360&gt;=10000,"Fort",IF(BI360&lt;100,"Faible", "Moyen"))</f>
        <v>Faible</v>
      </c>
      <c r="BK360" s="187">
        <f t="shared" ref="BK360:BK393" si="319">VLOOKUP(BF360,score_danger,2,FALSE)</f>
        <v>1</v>
      </c>
      <c r="BL360" s="187">
        <f t="shared" si="292"/>
        <v>1</v>
      </c>
      <c r="BM360" s="187">
        <f t="shared" si="293"/>
        <v>0.5</v>
      </c>
      <c r="BN360" s="187">
        <f t="shared" si="294"/>
        <v>1</v>
      </c>
      <c r="BO360" s="186">
        <f t="shared" si="305"/>
        <v>0.5</v>
      </c>
      <c r="BP360" s="188" t="str">
        <f t="shared" si="306"/>
        <v>RISQUE MINIME</v>
      </c>
      <c r="BQ360" s="182">
        <f t="shared" si="295"/>
        <v>0</v>
      </c>
      <c r="BR360" s="182">
        <f t="shared" si="296"/>
        <v>0</v>
      </c>
      <c r="BS360" s="182">
        <f t="shared" si="297"/>
        <v>0</v>
      </c>
      <c r="BT360" s="182">
        <f t="shared" si="298"/>
        <v>0</v>
      </c>
      <c r="BU360" s="182">
        <f t="shared" si="307"/>
        <v>0</v>
      </c>
      <c r="BV360" s="159" t="str">
        <f t="shared" si="311"/>
        <v>NON</v>
      </c>
      <c r="BW360" s="105"/>
      <c r="BX360" s="105"/>
      <c r="BY360" s="105"/>
      <c r="BZ360" s="105"/>
      <c r="CA360" s="105"/>
      <c r="CB360" s="105"/>
      <c r="CC360" s="105"/>
      <c r="CD360" s="105"/>
      <c r="CE360" s="105"/>
      <c r="CF360" s="105"/>
      <c r="CG360" s="105"/>
      <c r="CH360" s="105"/>
      <c r="CI360" s="105"/>
      <c r="CJ360" s="105"/>
      <c r="CK360" s="105"/>
      <c r="CL360" s="105"/>
      <c r="CM360" s="105"/>
      <c r="CN360" s="105"/>
      <c r="CO360" s="105"/>
      <c r="CP360" s="105"/>
      <c r="CQ360" s="105"/>
      <c r="CR360" s="105"/>
      <c r="CS360" s="105"/>
      <c r="CT360" s="105"/>
      <c r="CU360" s="105"/>
      <c r="CV360" s="105"/>
      <c r="CW360" s="105"/>
      <c r="CX360" s="105"/>
      <c r="CY360" s="105"/>
      <c r="CZ360" s="105"/>
      <c r="DA360" s="105"/>
      <c r="DB360" s="105"/>
      <c r="DC360" s="105"/>
      <c r="DD360" s="105"/>
      <c r="DE360" s="105"/>
      <c r="DF360" s="105"/>
      <c r="DG360" s="105"/>
      <c r="DH360" s="105"/>
      <c r="DI360" s="105"/>
      <c r="DJ360" s="105"/>
      <c r="DK360" s="105"/>
      <c r="DL360" s="105"/>
      <c r="DM360" s="105"/>
      <c r="DN360" s="105"/>
      <c r="DO360" s="105"/>
      <c r="DP360" s="105"/>
      <c r="DQ360" s="105"/>
      <c r="DR360" s="105"/>
      <c r="DS360" s="105"/>
      <c r="DT360" s="105"/>
      <c r="DU360" s="105"/>
      <c r="DV360" s="105"/>
      <c r="DW360" s="105"/>
      <c r="DX360" s="105"/>
      <c r="DY360" s="105"/>
      <c r="DZ360" s="105"/>
      <c r="EA360" s="105"/>
      <c r="EB360" s="105"/>
      <c r="EC360" s="105"/>
      <c r="ED360" s="105"/>
      <c r="EE360" s="105"/>
      <c r="EF360" s="105"/>
      <c r="EG360" s="105"/>
      <c r="EH360" s="105"/>
      <c r="EI360" s="105"/>
      <c r="EJ360" s="105"/>
      <c r="EK360" s="105"/>
      <c r="EL360" s="105"/>
      <c r="EM360" s="105"/>
      <c r="EN360" s="105"/>
      <c r="EO360" s="105"/>
      <c r="EP360" s="105"/>
      <c r="EQ360" s="105"/>
      <c r="ER360" s="105"/>
      <c r="ES360" s="105"/>
      <c r="ET360" s="105"/>
      <c r="EU360" s="105"/>
      <c r="EV360" s="105"/>
      <c r="EW360" s="105"/>
      <c r="EX360" s="105"/>
      <c r="EY360" s="105"/>
      <c r="EZ360" s="105"/>
      <c r="FA360" s="105"/>
      <c r="FB360" s="105"/>
      <c r="FC360" s="105"/>
      <c r="FD360" s="105"/>
      <c r="FE360" s="105"/>
      <c r="FF360" s="105"/>
      <c r="FG360" s="105"/>
      <c r="FH360" s="105"/>
      <c r="FI360" s="105"/>
      <c r="FJ360" s="105"/>
      <c r="FK360" s="105"/>
      <c r="FL360" s="105"/>
      <c r="FM360" s="105"/>
      <c r="FN360" s="105"/>
      <c r="FO360" s="105"/>
      <c r="FP360" s="105"/>
      <c r="FQ360" s="105"/>
      <c r="FR360" s="105"/>
      <c r="FS360" s="105"/>
      <c r="FT360" s="105"/>
      <c r="FU360" s="105"/>
      <c r="FV360" s="105"/>
      <c r="FW360" s="105"/>
      <c r="FX360" s="105"/>
      <c r="FY360" s="105"/>
      <c r="FZ360" s="105"/>
      <c r="GA360" s="105"/>
      <c r="GB360" s="105"/>
      <c r="GC360" s="105"/>
      <c r="GD360" s="105"/>
      <c r="GE360" s="105"/>
      <c r="GF360" s="105"/>
      <c r="GG360" s="105"/>
      <c r="GH360" s="105"/>
      <c r="GI360" s="105"/>
      <c r="GJ360" s="105"/>
      <c r="GK360" s="105"/>
      <c r="GL360" s="105"/>
      <c r="GM360" s="105"/>
      <c r="GN360" s="105"/>
      <c r="GO360" s="105"/>
      <c r="GP360" s="105"/>
      <c r="GQ360" s="105"/>
      <c r="GR360" s="105"/>
      <c r="GS360" s="105"/>
      <c r="GT360" s="105"/>
      <c r="GU360" s="105"/>
      <c r="GV360" s="105"/>
      <c r="GW360" s="105"/>
      <c r="GX360" s="105"/>
      <c r="GY360" s="105"/>
      <c r="GZ360" s="105"/>
      <c r="HA360" s="105"/>
      <c r="HB360" s="105"/>
      <c r="HC360" s="105"/>
      <c r="HD360" s="105"/>
      <c r="HE360" s="105"/>
      <c r="HF360" s="105"/>
      <c r="HG360" s="105"/>
      <c r="HH360" s="105"/>
      <c r="HI360" s="105"/>
      <c r="HJ360" s="105"/>
      <c r="HK360" s="105"/>
      <c r="HL360" s="105"/>
      <c r="HM360" s="105"/>
      <c r="HN360" s="105"/>
      <c r="HO360" s="105"/>
      <c r="HP360" s="105"/>
      <c r="HQ360" s="105"/>
      <c r="HR360" s="105"/>
      <c r="HS360" s="105"/>
      <c r="HT360" s="105"/>
      <c r="HU360" s="105"/>
      <c r="HV360" s="105"/>
      <c r="HW360" s="105"/>
      <c r="HX360" s="105"/>
      <c r="HY360" s="105"/>
      <c r="HZ360" s="105"/>
      <c r="IA360" s="105"/>
      <c r="IB360" s="105"/>
    </row>
    <row r="361" spans="1:236" s="116" customFormat="1" ht="26.55" customHeight="1" x14ac:dyDescent="0.25">
      <c r="A361" s="79">
        <v>355</v>
      </c>
      <c r="B361" s="113"/>
      <c r="C361" s="113"/>
      <c r="D361" s="114"/>
      <c r="E361" s="114"/>
      <c r="F361" s="115"/>
      <c r="G361" s="123" t="s">
        <v>77</v>
      </c>
      <c r="H361" s="123" t="s">
        <v>77</v>
      </c>
      <c r="I361" s="123" t="s">
        <v>77</v>
      </c>
      <c r="J361" s="123" t="s">
        <v>77</v>
      </c>
      <c r="K361" s="123" t="s">
        <v>9</v>
      </c>
      <c r="L361" s="116" t="s">
        <v>8</v>
      </c>
      <c r="M361" s="116" t="s">
        <v>8</v>
      </c>
      <c r="N361" s="116" t="s">
        <v>8</v>
      </c>
      <c r="O361" s="116" t="s">
        <v>8</v>
      </c>
      <c r="P361" s="131" t="s">
        <v>77</v>
      </c>
      <c r="Q361" s="124" t="s">
        <v>35</v>
      </c>
      <c r="R361" s="174">
        <v>0</v>
      </c>
      <c r="S361" s="175" t="s">
        <v>59</v>
      </c>
      <c r="T361" s="175" t="s">
        <v>271</v>
      </c>
      <c r="U361" s="176" t="str">
        <f t="shared" si="312"/>
        <v>&lt; 30 mn</v>
      </c>
      <c r="V361" s="177" t="s">
        <v>32</v>
      </c>
      <c r="W361" s="178" t="s">
        <v>112</v>
      </c>
      <c r="X361" s="179">
        <f t="shared" si="269"/>
        <v>0</v>
      </c>
      <c r="Y361" s="179">
        <f t="shared" si="270"/>
        <v>0</v>
      </c>
      <c r="Z361" s="179">
        <f t="shared" si="271"/>
        <v>0</v>
      </c>
      <c r="AA361" s="179">
        <f t="shared" si="272"/>
        <v>0</v>
      </c>
      <c r="AB361" s="179">
        <f t="shared" si="273"/>
        <v>0</v>
      </c>
      <c r="AC361" s="179">
        <f t="shared" si="274"/>
        <v>0</v>
      </c>
      <c r="AD361" s="179">
        <f t="shared" si="275"/>
        <v>0</v>
      </c>
      <c r="AE361" s="179">
        <f t="shared" si="276"/>
        <v>0</v>
      </c>
      <c r="AF361" s="179">
        <f t="shared" si="277"/>
        <v>0</v>
      </c>
      <c r="AG361" s="179">
        <f t="shared" si="278"/>
        <v>0</v>
      </c>
      <c r="AH361" s="179">
        <f t="shared" si="279"/>
        <v>0</v>
      </c>
      <c r="AI361" s="179">
        <f t="shared" si="280"/>
        <v>0</v>
      </c>
      <c r="AJ361" s="180">
        <f t="shared" si="299"/>
        <v>0</v>
      </c>
      <c r="AK361" s="180">
        <f t="shared" si="300"/>
        <v>0</v>
      </c>
      <c r="AL361" s="180" t="str">
        <f t="shared" si="301"/>
        <v>0</v>
      </c>
      <c r="AM361" s="180" t="str">
        <f t="shared" si="308"/>
        <v>0</v>
      </c>
      <c r="AN361" s="180" t="str">
        <f t="shared" si="309"/>
        <v>0</v>
      </c>
      <c r="AO361" s="181" t="str">
        <f t="shared" si="302"/>
        <v>NON</v>
      </c>
      <c r="AP361" s="181" t="str">
        <f t="shared" ref="AP361:AP393" si="320">IF(AK361=0,"NON","OUI")</f>
        <v>NON</v>
      </c>
      <c r="AQ361" s="181" t="str">
        <f t="shared" si="310"/>
        <v>NON</v>
      </c>
      <c r="AR361" s="181" t="str">
        <f t="shared" si="281"/>
        <v>NON</v>
      </c>
      <c r="AS361" s="182">
        <f t="shared" si="282"/>
        <v>0</v>
      </c>
      <c r="AT361" s="182">
        <f t="shared" si="283"/>
        <v>0</v>
      </c>
      <c r="AU361" s="182">
        <f t="shared" si="284"/>
        <v>0</v>
      </c>
      <c r="AV361" s="182">
        <f t="shared" si="285"/>
        <v>0</v>
      </c>
      <c r="AW361" s="182">
        <f t="shared" si="286"/>
        <v>1</v>
      </c>
      <c r="AX361" s="182">
        <f t="shared" si="287"/>
        <v>1</v>
      </c>
      <c r="AY361" s="182">
        <f t="shared" si="288"/>
        <v>1</v>
      </c>
      <c r="AZ361" s="182">
        <f t="shared" si="289"/>
        <v>1</v>
      </c>
      <c r="BA361" s="182">
        <f t="shared" si="290"/>
        <v>1</v>
      </c>
      <c r="BB361" s="183">
        <f t="shared" si="303"/>
        <v>0</v>
      </c>
      <c r="BC361" s="184">
        <f t="shared" si="313"/>
        <v>11</v>
      </c>
      <c r="BD361" s="184">
        <f t="shared" si="314"/>
        <v>11</v>
      </c>
      <c r="BE361" s="185">
        <f t="shared" si="315"/>
        <v>1</v>
      </c>
      <c r="BF361" s="185">
        <f t="shared" si="291"/>
        <v>1</v>
      </c>
      <c r="BG361" s="186">
        <f t="shared" si="304"/>
        <v>1</v>
      </c>
      <c r="BH361" s="187">
        <f t="shared" si="316"/>
        <v>1</v>
      </c>
      <c r="BI361" s="187">
        <f t="shared" si="317"/>
        <v>1</v>
      </c>
      <c r="BJ361" s="187" t="str">
        <f t="shared" si="318"/>
        <v>Faible</v>
      </c>
      <c r="BK361" s="187">
        <f t="shared" si="319"/>
        <v>1</v>
      </c>
      <c r="BL361" s="187">
        <f t="shared" si="292"/>
        <v>1</v>
      </c>
      <c r="BM361" s="187">
        <f t="shared" si="293"/>
        <v>0.5</v>
      </c>
      <c r="BN361" s="187">
        <f t="shared" si="294"/>
        <v>1</v>
      </c>
      <c r="BO361" s="186">
        <f t="shared" si="305"/>
        <v>0.5</v>
      </c>
      <c r="BP361" s="188" t="str">
        <f t="shared" si="306"/>
        <v>RISQUE MINIME</v>
      </c>
      <c r="BQ361" s="182">
        <f t="shared" si="295"/>
        <v>0</v>
      </c>
      <c r="BR361" s="182">
        <f t="shared" si="296"/>
        <v>0</v>
      </c>
      <c r="BS361" s="182">
        <f t="shared" si="297"/>
        <v>0</v>
      </c>
      <c r="BT361" s="182">
        <f t="shared" si="298"/>
        <v>0</v>
      </c>
      <c r="BU361" s="182">
        <f t="shared" si="307"/>
        <v>0</v>
      </c>
      <c r="BV361" s="159" t="str">
        <f t="shared" si="311"/>
        <v>NON</v>
      </c>
      <c r="BW361" s="105"/>
      <c r="BX361" s="105"/>
      <c r="BY361" s="105"/>
      <c r="BZ361" s="105"/>
      <c r="CA361" s="105"/>
      <c r="CB361" s="105"/>
      <c r="CC361" s="105"/>
      <c r="CD361" s="105"/>
      <c r="CE361" s="105"/>
      <c r="CF361" s="105"/>
      <c r="CG361" s="105"/>
      <c r="CH361" s="105"/>
      <c r="CI361" s="105"/>
      <c r="CJ361" s="105"/>
      <c r="CK361" s="105"/>
      <c r="CL361" s="105"/>
      <c r="CM361" s="105"/>
      <c r="CN361" s="105"/>
      <c r="CO361" s="105"/>
      <c r="CP361" s="105"/>
      <c r="CQ361" s="105"/>
      <c r="CR361" s="105"/>
      <c r="CS361" s="105"/>
      <c r="CT361" s="105"/>
      <c r="CU361" s="105"/>
      <c r="CV361" s="105"/>
      <c r="CW361" s="105"/>
      <c r="CX361" s="105"/>
      <c r="CY361" s="105"/>
      <c r="CZ361" s="105"/>
      <c r="DA361" s="105"/>
      <c r="DB361" s="105"/>
      <c r="DC361" s="105"/>
      <c r="DD361" s="105"/>
      <c r="DE361" s="105"/>
      <c r="DF361" s="105"/>
      <c r="DG361" s="105"/>
      <c r="DH361" s="105"/>
      <c r="DI361" s="105"/>
      <c r="DJ361" s="105"/>
      <c r="DK361" s="105"/>
      <c r="DL361" s="105"/>
      <c r="DM361" s="105"/>
      <c r="DN361" s="105"/>
      <c r="DO361" s="105"/>
      <c r="DP361" s="105"/>
      <c r="DQ361" s="105"/>
      <c r="DR361" s="105"/>
      <c r="DS361" s="105"/>
      <c r="DT361" s="105"/>
      <c r="DU361" s="105"/>
      <c r="DV361" s="105"/>
      <c r="DW361" s="105"/>
      <c r="DX361" s="105"/>
      <c r="DY361" s="105"/>
      <c r="DZ361" s="105"/>
      <c r="EA361" s="105"/>
      <c r="EB361" s="105"/>
      <c r="EC361" s="105"/>
      <c r="ED361" s="105"/>
      <c r="EE361" s="105"/>
      <c r="EF361" s="105"/>
      <c r="EG361" s="105"/>
      <c r="EH361" s="105"/>
      <c r="EI361" s="105"/>
      <c r="EJ361" s="105"/>
      <c r="EK361" s="105"/>
      <c r="EL361" s="105"/>
      <c r="EM361" s="105"/>
      <c r="EN361" s="105"/>
      <c r="EO361" s="105"/>
      <c r="EP361" s="105"/>
      <c r="EQ361" s="105"/>
      <c r="ER361" s="105"/>
      <c r="ES361" s="105"/>
      <c r="ET361" s="105"/>
      <c r="EU361" s="105"/>
      <c r="EV361" s="105"/>
      <c r="EW361" s="105"/>
      <c r="EX361" s="105"/>
      <c r="EY361" s="105"/>
      <c r="EZ361" s="105"/>
      <c r="FA361" s="105"/>
      <c r="FB361" s="105"/>
      <c r="FC361" s="105"/>
      <c r="FD361" s="105"/>
      <c r="FE361" s="105"/>
      <c r="FF361" s="105"/>
      <c r="FG361" s="105"/>
      <c r="FH361" s="105"/>
      <c r="FI361" s="105"/>
      <c r="FJ361" s="105"/>
      <c r="FK361" s="105"/>
      <c r="FL361" s="105"/>
      <c r="FM361" s="105"/>
      <c r="FN361" s="105"/>
      <c r="FO361" s="105"/>
      <c r="FP361" s="105"/>
      <c r="FQ361" s="105"/>
      <c r="FR361" s="105"/>
      <c r="FS361" s="105"/>
      <c r="FT361" s="105"/>
      <c r="FU361" s="105"/>
      <c r="FV361" s="105"/>
      <c r="FW361" s="105"/>
      <c r="FX361" s="105"/>
      <c r="FY361" s="105"/>
      <c r="FZ361" s="105"/>
      <c r="GA361" s="105"/>
      <c r="GB361" s="105"/>
      <c r="GC361" s="105"/>
      <c r="GD361" s="105"/>
      <c r="GE361" s="105"/>
      <c r="GF361" s="105"/>
      <c r="GG361" s="105"/>
      <c r="GH361" s="105"/>
      <c r="GI361" s="105"/>
      <c r="GJ361" s="105"/>
      <c r="GK361" s="105"/>
      <c r="GL361" s="105"/>
      <c r="GM361" s="105"/>
      <c r="GN361" s="105"/>
      <c r="GO361" s="105"/>
      <c r="GP361" s="105"/>
      <c r="GQ361" s="105"/>
      <c r="GR361" s="105"/>
      <c r="GS361" s="105"/>
      <c r="GT361" s="105"/>
      <c r="GU361" s="105"/>
      <c r="GV361" s="105"/>
      <c r="GW361" s="105"/>
      <c r="GX361" s="105"/>
      <c r="GY361" s="105"/>
      <c r="GZ361" s="105"/>
      <c r="HA361" s="105"/>
      <c r="HB361" s="105"/>
      <c r="HC361" s="105"/>
      <c r="HD361" s="105"/>
      <c r="HE361" s="105"/>
      <c r="HF361" s="105"/>
      <c r="HG361" s="105"/>
      <c r="HH361" s="105"/>
      <c r="HI361" s="105"/>
      <c r="HJ361" s="105"/>
      <c r="HK361" s="105"/>
      <c r="HL361" s="105"/>
      <c r="HM361" s="105"/>
      <c r="HN361" s="105"/>
      <c r="HO361" s="105"/>
      <c r="HP361" s="105"/>
      <c r="HQ361" s="105"/>
      <c r="HR361" s="105"/>
      <c r="HS361" s="105"/>
      <c r="HT361" s="105"/>
      <c r="HU361" s="105"/>
      <c r="HV361" s="105"/>
      <c r="HW361" s="105"/>
      <c r="HX361" s="105"/>
      <c r="HY361" s="105"/>
      <c r="HZ361" s="105"/>
      <c r="IA361" s="105"/>
      <c r="IB361" s="105"/>
    </row>
    <row r="362" spans="1:236" s="116" customFormat="1" ht="26.55" customHeight="1" x14ac:dyDescent="0.25">
      <c r="A362" s="79">
        <v>356</v>
      </c>
      <c r="B362" s="113"/>
      <c r="C362" s="113"/>
      <c r="D362" s="114"/>
      <c r="E362" s="114"/>
      <c r="F362" s="115"/>
      <c r="G362" s="123" t="s">
        <v>77</v>
      </c>
      <c r="H362" s="123" t="s">
        <v>77</v>
      </c>
      <c r="I362" s="123" t="s">
        <v>77</v>
      </c>
      <c r="J362" s="123" t="s">
        <v>77</v>
      </c>
      <c r="K362" s="123" t="s">
        <v>9</v>
      </c>
      <c r="L362" s="116" t="s">
        <v>8</v>
      </c>
      <c r="M362" s="116" t="s">
        <v>8</v>
      </c>
      <c r="N362" s="116" t="s">
        <v>8</v>
      </c>
      <c r="O362" s="116" t="s">
        <v>8</v>
      </c>
      <c r="P362" s="131" t="s">
        <v>77</v>
      </c>
      <c r="Q362" s="124" t="s">
        <v>35</v>
      </c>
      <c r="R362" s="174">
        <v>0</v>
      </c>
      <c r="S362" s="175" t="s">
        <v>59</v>
      </c>
      <c r="T362" s="175" t="s">
        <v>271</v>
      </c>
      <c r="U362" s="176" t="str">
        <f t="shared" si="312"/>
        <v>&lt; 30 mn</v>
      </c>
      <c r="V362" s="177" t="s">
        <v>32</v>
      </c>
      <c r="W362" s="178" t="s">
        <v>112</v>
      </c>
      <c r="X362" s="179">
        <f t="shared" si="269"/>
        <v>0</v>
      </c>
      <c r="Y362" s="179">
        <f t="shared" si="270"/>
        <v>0</v>
      </c>
      <c r="Z362" s="179">
        <f t="shared" si="271"/>
        <v>0</v>
      </c>
      <c r="AA362" s="179">
        <f t="shared" si="272"/>
        <v>0</v>
      </c>
      <c r="AB362" s="179">
        <f t="shared" si="273"/>
        <v>0</v>
      </c>
      <c r="AC362" s="179">
        <f t="shared" si="274"/>
        <v>0</v>
      </c>
      <c r="AD362" s="179">
        <f t="shared" si="275"/>
        <v>0</v>
      </c>
      <c r="AE362" s="179">
        <f t="shared" si="276"/>
        <v>0</v>
      </c>
      <c r="AF362" s="179">
        <f t="shared" si="277"/>
        <v>0</v>
      </c>
      <c r="AG362" s="179">
        <f t="shared" si="278"/>
        <v>0</v>
      </c>
      <c r="AH362" s="179">
        <f t="shared" si="279"/>
        <v>0</v>
      </c>
      <c r="AI362" s="179">
        <f t="shared" si="280"/>
        <v>0</v>
      </c>
      <c r="AJ362" s="180">
        <f t="shared" si="299"/>
        <v>0</v>
      </c>
      <c r="AK362" s="180">
        <f t="shared" si="300"/>
        <v>0</v>
      </c>
      <c r="AL362" s="180" t="str">
        <f t="shared" si="301"/>
        <v>0</v>
      </c>
      <c r="AM362" s="180" t="str">
        <f t="shared" si="308"/>
        <v>0</v>
      </c>
      <c r="AN362" s="180" t="str">
        <f t="shared" si="309"/>
        <v>0</v>
      </c>
      <c r="AO362" s="181" t="str">
        <f t="shared" si="302"/>
        <v>NON</v>
      </c>
      <c r="AP362" s="181" t="str">
        <f t="shared" si="320"/>
        <v>NON</v>
      </c>
      <c r="AQ362" s="181" t="str">
        <f t="shared" si="310"/>
        <v>NON</v>
      </c>
      <c r="AR362" s="181" t="str">
        <f t="shared" si="281"/>
        <v>NON</v>
      </c>
      <c r="AS362" s="182">
        <f t="shared" si="282"/>
        <v>0</v>
      </c>
      <c r="AT362" s="182">
        <f t="shared" si="283"/>
        <v>0</v>
      </c>
      <c r="AU362" s="182">
        <f t="shared" si="284"/>
        <v>0</v>
      </c>
      <c r="AV362" s="182">
        <f t="shared" si="285"/>
        <v>0</v>
      </c>
      <c r="AW362" s="182">
        <f t="shared" si="286"/>
        <v>1</v>
      </c>
      <c r="AX362" s="182">
        <f t="shared" si="287"/>
        <v>1</v>
      </c>
      <c r="AY362" s="182">
        <f t="shared" si="288"/>
        <v>1</v>
      </c>
      <c r="AZ362" s="182">
        <f t="shared" si="289"/>
        <v>1</v>
      </c>
      <c r="BA362" s="182">
        <f t="shared" si="290"/>
        <v>1</v>
      </c>
      <c r="BB362" s="183">
        <f t="shared" si="303"/>
        <v>0</v>
      </c>
      <c r="BC362" s="184">
        <f t="shared" si="313"/>
        <v>11</v>
      </c>
      <c r="BD362" s="184">
        <f t="shared" si="314"/>
        <v>11</v>
      </c>
      <c r="BE362" s="185">
        <f t="shared" si="315"/>
        <v>1</v>
      </c>
      <c r="BF362" s="185">
        <f t="shared" si="291"/>
        <v>1</v>
      </c>
      <c r="BG362" s="186">
        <f t="shared" si="304"/>
        <v>1</v>
      </c>
      <c r="BH362" s="187">
        <f t="shared" si="316"/>
        <v>1</v>
      </c>
      <c r="BI362" s="187">
        <f t="shared" si="317"/>
        <v>1</v>
      </c>
      <c r="BJ362" s="187" t="str">
        <f t="shared" si="318"/>
        <v>Faible</v>
      </c>
      <c r="BK362" s="187">
        <f t="shared" si="319"/>
        <v>1</v>
      </c>
      <c r="BL362" s="187">
        <f t="shared" si="292"/>
        <v>1</v>
      </c>
      <c r="BM362" s="187">
        <f t="shared" si="293"/>
        <v>0.5</v>
      </c>
      <c r="BN362" s="187">
        <f t="shared" si="294"/>
        <v>1</v>
      </c>
      <c r="BO362" s="186">
        <f t="shared" si="305"/>
        <v>0.5</v>
      </c>
      <c r="BP362" s="188" t="str">
        <f t="shared" si="306"/>
        <v>RISQUE MINIME</v>
      </c>
      <c r="BQ362" s="182">
        <f t="shared" si="295"/>
        <v>0</v>
      </c>
      <c r="BR362" s="182">
        <f t="shared" si="296"/>
        <v>0</v>
      </c>
      <c r="BS362" s="182">
        <f t="shared" si="297"/>
        <v>0</v>
      </c>
      <c r="BT362" s="182">
        <f t="shared" si="298"/>
        <v>0</v>
      </c>
      <c r="BU362" s="182">
        <f t="shared" si="307"/>
        <v>0</v>
      </c>
      <c r="BV362" s="159" t="str">
        <f t="shared" si="311"/>
        <v>NON</v>
      </c>
      <c r="BW362" s="105"/>
      <c r="BX362" s="105"/>
      <c r="BY362" s="105"/>
      <c r="BZ362" s="105"/>
      <c r="CA362" s="105"/>
      <c r="CB362" s="105"/>
      <c r="CC362" s="105"/>
      <c r="CD362" s="105"/>
      <c r="CE362" s="105"/>
      <c r="CF362" s="105"/>
      <c r="CG362" s="105"/>
      <c r="CH362" s="105"/>
      <c r="CI362" s="105"/>
      <c r="CJ362" s="105"/>
      <c r="CK362" s="105"/>
      <c r="CL362" s="105"/>
      <c r="CM362" s="105"/>
      <c r="CN362" s="105"/>
      <c r="CO362" s="105"/>
      <c r="CP362" s="105"/>
      <c r="CQ362" s="105"/>
      <c r="CR362" s="105"/>
      <c r="CS362" s="105"/>
      <c r="CT362" s="105"/>
      <c r="CU362" s="105"/>
      <c r="CV362" s="105"/>
      <c r="CW362" s="105"/>
      <c r="CX362" s="105"/>
      <c r="CY362" s="105"/>
      <c r="CZ362" s="105"/>
      <c r="DA362" s="105"/>
      <c r="DB362" s="105"/>
      <c r="DC362" s="105"/>
      <c r="DD362" s="105"/>
      <c r="DE362" s="105"/>
      <c r="DF362" s="105"/>
      <c r="DG362" s="105"/>
      <c r="DH362" s="105"/>
      <c r="DI362" s="105"/>
      <c r="DJ362" s="105"/>
      <c r="DK362" s="105"/>
      <c r="DL362" s="105"/>
      <c r="DM362" s="105"/>
      <c r="DN362" s="105"/>
      <c r="DO362" s="105"/>
      <c r="DP362" s="105"/>
      <c r="DQ362" s="105"/>
      <c r="DR362" s="105"/>
      <c r="DS362" s="105"/>
      <c r="DT362" s="105"/>
      <c r="DU362" s="105"/>
      <c r="DV362" s="105"/>
      <c r="DW362" s="105"/>
      <c r="DX362" s="105"/>
      <c r="DY362" s="105"/>
      <c r="DZ362" s="105"/>
      <c r="EA362" s="105"/>
      <c r="EB362" s="105"/>
      <c r="EC362" s="105"/>
      <c r="ED362" s="105"/>
      <c r="EE362" s="105"/>
      <c r="EF362" s="105"/>
      <c r="EG362" s="105"/>
      <c r="EH362" s="105"/>
      <c r="EI362" s="105"/>
      <c r="EJ362" s="105"/>
      <c r="EK362" s="105"/>
      <c r="EL362" s="105"/>
      <c r="EM362" s="105"/>
      <c r="EN362" s="105"/>
      <c r="EO362" s="105"/>
      <c r="EP362" s="105"/>
      <c r="EQ362" s="105"/>
      <c r="ER362" s="105"/>
      <c r="ES362" s="105"/>
      <c r="ET362" s="105"/>
      <c r="EU362" s="105"/>
      <c r="EV362" s="105"/>
      <c r="EW362" s="105"/>
      <c r="EX362" s="105"/>
      <c r="EY362" s="105"/>
      <c r="EZ362" s="105"/>
      <c r="FA362" s="105"/>
      <c r="FB362" s="105"/>
      <c r="FC362" s="105"/>
      <c r="FD362" s="105"/>
      <c r="FE362" s="105"/>
      <c r="FF362" s="105"/>
      <c r="FG362" s="105"/>
      <c r="FH362" s="105"/>
      <c r="FI362" s="105"/>
      <c r="FJ362" s="105"/>
      <c r="FK362" s="105"/>
      <c r="FL362" s="105"/>
      <c r="FM362" s="105"/>
      <c r="FN362" s="105"/>
      <c r="FO362" s="105"/>
      <c r="FP362" s="105"/>
      <c r="FQ362" s="105"/>
      <c r="FR362" s="105"/>
      <c r="FS362" s="105"/>
      <c r="FT362" s="105"/>
      <c r="FU362" s="105"/>
      <c r="FV362" s="105"/>
      <c r="FW362" s="105"/>
      <c r="FX362" s="105"/>
      <c r="FY362" s="105"/>
      <c r="FZ362" s="105"/>
      <c r="GA362" s="105"/>
      <c r="GB362" s="105"/>
      <c r="GC362" s="105"/>
      <c r="GD362" s="105"/>
      <c r="GE362" s="105"/>
      <c r="GF362" s="105"/>
      <c r="GG362" s="105"/>
      <c r="GH362" s="105"/>
      <c r="GI362" s="105"/>
      <c r="GJ362" s="105"/>
      <c r="GK362" s="105"/>
      <c r="GL362" s="105"/>
      <c r="GM362" s="105"/>
      <c r="GN362" s="105"/>
      <c r="GO362" s="105"/>
      <c r="GP362" s="105"/>
      <c r="GQ362" s="105"/>
      <c r="GR362" s="105"/>
      <c r="GS362" s="105"/>
      <c r="GT362" s="105"/>
      <c r="GU362" s="105"/>
      <c r="GV362" s="105"/>
      <c r="GW362" s="105"/>
      <c r="GX362" s="105"/>
      <c r="GY362" s="105"/>
      <c r="GZ362" s="105"/>
      <c r="HA362" s="105"/>
      <c r="HB362" s="105"/>
      <c r="HC362" s="105"/>
      <c r="HD362" s="105"/>
      <c r="HE362" s="105"/>
      <c r="HF362" s="105"/>
      <c r="HG362" s="105"/>
      <c r="HH362" s="105"/>
      <c r="HI362" s="105"/>
      <c r="HJ362" s="105"/>
      <c r="HK362" s="105"/>
      <c r="HL362" s="105"/>
      <c r="HM362" s="105"/>
      <c r="HN362" s="105"/>
      <c r="HO362" s="105"/>
      <c r="HP362" s="105"/>
      <c r="HQ362" s="105"/>
      <c r="HR362" s="105"/>
      <c r="HS362" s="105"/>
      <c r="HT362" s="105"/>
      <c r="HU362" s="105"/>
      <c r="HV362" s="105"/>
      <c r="HW362" s="105"/>
      <c r="HX362" s="105"/>
      <c r="HY362" s="105"/>
      <c r="HZ362" s="105"/>
      <c r="IA362" s="105"/>
      <c r="IB362" s="105"/>
    </row>
    <row r="363" spans="1:236" s="116" customFormat="1" ht="26.55" customHeight="1" x14ac:dyDescent="0.25">
      <c r="A363" s="79">
        <v>357</v>
      </c>
      <c r="B363" s="113"/>
      <c r="C363" s="113"/>
      <c r="D363" s="114"/>
      <c r="E363" s="114"/>
      <c r="F363" s="115"/>
      <c r="G363" s="123" t="s">
        <v>77</v>
      </c>
      <c r="H363" s="123" t="s">
        <v>77</v>
      </c>
      <c r="I363" s="123" t="s">
        <v>77</v>
      </c>
      <c r="J363" s="123" t="s">
        <v>77</v>
      </c>
      <c r="K363" s="123" t="s">
        <v>9</v>
      </c>
      <c r="L363" s="116" t="s">
        <v>8</v>
      </c>
      <c r="M363" s="116" t="s">
        <v>8</v>
      </c>
      <c r="N363" s="116" t="s">
        <v>8</v>
      </c>
      <c r="O363" s="116" t="s">
        <v>8</v>
      </c>
      <c r="P363" s="131" t="s">
        <v>77</v>
      </c>
      <c r="Q363" s="124" t="s">
        <v>35</v>
      </c>
      <c r="R363" s="174">
        <v>0</v>
      </c>
      <c r="S363" s="175" t="s">
        <v>59</v>
      </c>
      <c r="T363" s="175" t="s">
        <v>271</v>
      </c>
      <c r="U363" s="176" t="str">
        <f t="shared" si="312"/>
        <v>&lt; 30 mn</v>
      </c>
      <c r="V363" s="177" t="s">
        <v>32</v>
      </c>
      <c r="W363" s="178" t="s">
        <v>112</v>
      </c>
      <c r="X363" s="179">
        <f t="shared" si="269"/>
        <v>0</v>
      </c>
      <c r="Y363" s="179">
        <f t="shared" si="270"/>
        <v>0</v>
      </c>
      <c r="Z363" s="179">
        <f t="shared" si="271"/>
        <v>0</v>
      </c>
      <c r="AA363" s="179">
        <f t="shared" si="272"/>
        <v>0</v>
      </c>
      <c r="AB363" s="179">
        <f t="shared" si="273"/>
        <v>0</v>
      </c>
      <c r="AC363" s="179">
        <f t="shared" si="274"/>
        <v>0</v>
      </c>
      <c r="AD363" s="179">
        <f t="shared" si="275"/>
        <v>0</v>
      </c>
      <c r="AE363" s="179">
        <f t="shared" si="276"/>
        <v>0</v>
      </c>
      <c r="AF363" s="179">
        <f t="shared" si="277"/>
        <v>0</v>
      </c>
      <c r="AG363" s="179">
        <f t="shared" si="278"/>
        <v>0</v>
      </c>
      <c r="AH363" s="179">
        <f t="shared" si="279"/>
        <v>0</v>
      </c>
      <c r="AI363" s="179">
        <f t="shared" si="280"/>
        <v>0</v>
      </c>
      <c r="AJ363" s="180">
        <f t="shared" si="299"/>
        <v>0</v>
      </c>
      <c r="AK363" s="180">
        <f t="shared" si="300"/>
        <v>0</v>
      </c>
      <c r="AL363" s="180" t="str">
        <f t="shared" si="301"/>
        <v>0</v>
      </c>
      <c r="AM363" s="180" t="str">
        <f t="shared" si="308"/>
        <v>0</v>
      </c>
      <c r="AN363" s="180" t="str">
        <f t="shared" si="309"/>
        <v>0</v>
      </c>
      <c r="AO363" s="181" t="str">
        <f t="shared" si="302"/>
        <v>NON</v>
      </c>
      <c r="AP363" s="181" t="str">
        <f t="shared" si="320"/>
        <v>NON</v>
      </c>
      <c r="AQ363" s="181" t="str">
        <f t="shared" si="310"/>
        <v>NON</v>
      </c>
      <c r="AR363" s="181" t="str">
        <f t="shared" si="281"/>
        <v>NON</v>
      </c>
      <c r="AS363" s="182">
        <f t="shared" si="282"/>
        <v>0</v>
      </c>
      <c r="AT363" s="182">
        <f t="shared" si="283"/>
        <v>0</v>
      </c>
      <c r="AU363" s="182">
        <f t="shared" si="284"/>
        <v>0</v>
      </c>
      <c r="AV363" s="182">
        <f t="shared" si="285"/>
        <v>0</v>
      </c>
      <c r="AW363" s="182">
        <f t="shared" si="286"/>
        <v>1</v>
      </c>
      <c r="AX363" s="182">
        <f t="shared" si="287"/>
        <v>1</v>
      </c>
      <c r="AY363" s="182">
        <f t="shared" si="288"/>
        <v>1</v>
      </c>
      <c r="AZ363" s="182">
        <f t="shared" si="289"/>
        <v>1</v>
      </c>
      <c r="BA363" s="182">
        <f t="shared" si="290"/>
        <v>1</v>
      </c>
      <c r="BB363" s="183">
        <f t="shared" si="303"/>
        <v>0</v>
      </c>
      <c r="BC363" s="184">
        <f t="shared" si="313"/>
        <v>11</v>
      </c>
      <c r="BD363" s="184">
        <f t="shared" si="314"/>
        <v>11</v>
      </c>
      <c r="BE363" s="185">
        <f t="shared" si="315"/>
        <v>1</v>
      </c>
      <c r="BF363" s="185">
        <f t="shared" si="291"/>
        <v>1</v>
      </c>
      <c r="BG363" s="186">
        <f t="shared" si="304"/>
        <v>1</v>
      </c>
      <c r="BH363" s="187">
        <f t="shared" si="316"/>
        <v>1</v>
      </c>
      <c r="BI363" s="187">
        <f t="shared" si="317"/>
        <v>1</v>
      </c>
      <c r="BJ363" s="187" t="str">
        <f t="shared" si="318"/>
        <v>Faible</v>
      </c>
      <c r="BK363" s="187">
        <f t="shared" si="319"/>
        <v>1</v>
      </c>
      <c r="BL363" s="187">
        <f t="shared" si="292"/>
        <v>1</v>
      </c>
      <c r="BM363" s="187">
        <f t="shared" si="293"/>
        <v>0.5</v>
      </c>
      <c r="BN363" s="187">
        <f t="shared" si="294"/>
        <v>1</v>
      </c>
      <c r="BO363" s="186">
        <f t="shared" si="305"/>
        <v>0.5</v>
      </c>
      <c r="BP363" s="188" t="str">
        <f t="shared" si="306"/>
        <v>RISQUE MINIME</v>
      </c>
      <c r="BQ363" s="182">
        <f t="shared" si="295"/>
        <v>0</v>
      </c>
      <c r="BR363" s="182">
        <f t="shared" si="296"/>
        <v>0</v>
      </c>
      <c r="BS363" s="182">
        <f t="shared" si="297"/>
        <v>0</v>
      </c>
      <c r="BT363" s="182">
        <f t="shared" si="298"/>
        <v>0</v>
      </c>
      <c r="BU363" s="182">
        <f t="shared" si="307"/>
        <v>0</v>
      </c>
      <c r="BV363" s="159" t="str">
        <f t="shared" si="311"/>
        <v>NON</v>
      </c>
      <c r="BW363" s="105"/>
      <c r="BX363" s="105"/>
      <c r="BY363" s="105"/>
      <c r="BZ363" s="105"/>
      <c r="CA363" s="105"/>
      <c r="CB363" s="105"/>
      <c r="CC363" s="105"/>
      <c r="CD363" s="105"/>
      <c r="CE363" s="105"/>
      <c r="CF363" s="105"/>
      <c r="CG363" s="105"/>
      <c r="CH363" s="105"/>
      <c r="CI363" s="105"/>
      <c r="CJ363" s="105"/>
      <c r="CK363" s="105"/>
      <c r="CL363" s="105"/>
      <c r="CM363" s="105"/>
      <c r="CN363" s="105"/>
      <c r="CO363" s="105"/>
      <c r="CP363" s="105"/>
      <c r="CQ363" s="105"/>
      <c r="CR363" s="105"/>
      <c r="CS363" s="105"/>
      <c r="CT363" s="105"/>
      <c r="CU363" s="105"/>
      <c r="CV363" s="105"/>
      <c r="CW363" s="105"/>
      <c r="CX363" s="105"/>
      <c r="CY363" s="105"/>
      <c r="CZ363" s="105"/>
      <c r="DA363" s="105"/>
      <c r="DB363" s="105"/>
      <c r="DC363" s="105"/>
      <c r="DD363" s="105"/>
      <c r="DE363" s="105"/>
      <c r="DF363" s="105"/>
      <c r="DG363" s="105"/>
      <c r="DH363" s="105"/>
      <c r="DI363" s="105"/>
      <c r="DJ363" s="105"/>
      <c r="DK363" s="105"/>
      <c r="DL363" s="105"/>
      <c r="DM363" s="105"/>
      <c r="DN363" s="105"/>
      <c r="DO363" s="105"/>
      <c r="DP363" s="105"/>
      <c r="DQ363" s="105"/>
      <c r="DR363" s="105"/>
      <c r="DS363" s="105"/>
      <c r="DT363" s="105"/>
      <c r="DU363" s="105"/>
      <c r="DV363" s="105"/>
      <c r="DW363" s="105"/>
      <c r="DX363" s="105"/>
      <c r="DY363" s="105"/>
      <c r="DZ363" s="105"/>
      <c r="EA363" s="105"/>
      <c r="EB363" s="105"/>
      <c r="EC363" s="105"/>
      <c r="ED363" s="105"/>
      <c r="EE363" s="105"/>
      <c r="EF363" s="105"/>
      <c r="EG363" s="105"/>
      <c r="EH363" s="105"/>
      <c r="EI363" s="105"/>
      <c r="EJ363" s="105"/>
      <c r="EK363" s="105"/>
      <c r="EL363" s="105"/>
      <c r="EM363" s="105"/>
      <c r="EN363" s="105"/>
      <c r="EO363" s="105"/>
      <c r="EP363" s="105"/>
      <c r="EQ363" s="105"/>
      <c r="ER363" s="105"/>
      <c r="ES363" s="105"/>
      <c r="ET363" s="105"/>
      <c r="EU363" s="105"/>
      <c r="EV363" s="105"/>
      <c r="EW363" s="105"/>
      <c r="EX363" s="105"/>
      <c r="EY363" s="105"/>
      <c r="EZ363" s="105"/>
      <c r="FA363" s="105"/>
      <c r="FB363" s="105"/>
      <c r="FC363" s="105"/>
      <c r="FD363" s="105"/>
      <c r="FE363" s="105"/>
      <c r="FF363" s="105"/>
      <c r="FG363" s="105"/>
      <c r="FH363" s="105"/>
      <c r="FI363" s="105"/>
      <c r="FJ363" s="105"/>
      <c r="FK363" s="105"/>
      <c r="FL363" s="105"/>
      <c r="FM363" s="105"/>
      <c r="FN363" s="105"/>
      <c r="FO363" s="105"/>
      <c r="FP363" s="105"/>
      <c r="FQ363" s="105"/>
      <c r="FR363" s="105"/>
      <c r="FS363" s="105"/>
      <c r="FT363" s="105"/>
      <c r="FU363" s="105"/>
      <c r="FV363" s="105"/>
      <c r="FW363" s="105"/>
      <c r="FX363" s="105"/>
      <c r="FY363" s="105"/>
      <c r="FZ363" s="105"/>
      <c r="GA363" s="105"/>
      <c r="GB363" s="105"/>
      <c r="GC363" s="105"/>
      <c r="GD363" s="105"/>
      <c r="GE363" s="105"/>
      <c r="GF363" s="105"/>
      <c r="GG363" s="105"/>
      <c r="GH363" s="105"/>
      <c r="GI363" s="105"/>
      <c r="GJ363" s="105"/>
      <c r="GK363" s="105"/>
      <c r="GL363" s="105"/>
      <c r="GM363" s="105"/>
      <c r="GN363" s="105"/>
      <c r="GO363" s="105"/>
      <c r="GP363" s="105"/>
      <c r="GQ363" s="105"/>
      <c r="GR363" s="105"/>
      <c r="GS363" s="105"/>
      <c r="GT363" s="105"/>
      <c r="GU363" s="105"/>
      <c r="GV363" s="105"/>
      <c r="GW363" s="105"/>
      <c r="GX363" s="105"/>
      <c r="GY363" s="105"/>
      <c r="GZ363" s="105"/>
      <c r="HA363" s="105"/>
      <c r="HB363" s="105"/>
      <c r="HC363" s="105"/>
      <c r="HD363" s="105"/>
      <c r="HE363" s="105"/>
      <c r="HF363" s="105"/>
      <c r="HG363" s="105"/>
      <c r="HH363" s="105"/>
      <c r="HI363" s="105"/>
      <c r="HJ363" s="105"/>
      <c r="HK363" s="105"/>
      <c r="HL363" s="105"/>
      <c r="HM363" s="105"/>
      <c r="HN363" s="105"/>
      <c r="HO363" s="105"/>
      <c r="HP363" s="105"/>
      <c r="HQ363" s="105"/>
      <c r="HR363" s="105"/>
      <c r="HS363" s="105"/>
      <c r="HT363" s="105"/>
      <c r="HU363" s="105"/>
      <c r="HV363" s="105"/>
      <c r="HW363" s="105"/>
      <c r="HX363" s="105"/>
      <c r="HY363" s="105"/>
      <c r="HZ363" s="105"/>
      <c r="IA363" s="105"/>
      <c r="IB363" s="105"/>
    </row>
    <row r="364" spans="1:236" s="116" customFormat="1" ht="26.55" customHeight="1" x14ac:dyDescent="0.25">
      <c r="A364" s="79">
        <v>358</v>
      </c>
      <c r="B364" s="113"/>
      <c r="C364" s="113"/>
      <c r="D364" s="114"/>
      <c r="E364" s="114"/>
      <c r="F364" s="115"/>
      <c r="G364" s="123" t="s">
        <v>77</v>
      </c>
      <c r="H364" s="123" t="s">
        <v>77</v>
      </c>
      <c r="I364" s="123" t="s">
        <v>77</v>
      </c>
      <c r="J364" s="123" t="s">
        <v>77</v>
      </c>
      <c r="K364" s="123" t="s">
        <v>9</v>
      </c>
      <c r="L364" s="116" t="s">
        <v>8</v>
      </c>
      <c r="M364" s="116" t="s">
        <v>8</v>
      </c>
      <c r="N364" s="116" t="s">
        <v>8</v>
      </c>
      <c r="O364" s="116" t="s">
        <v>8</v>
      </c>
      <c r="P364" s="131" t="s">
        <v>77</v>
      </c>
      <c r="Q364" s="124" t="s">
        <v>35</v>
      </c>
      <c r="R364" s="174">
        <v>0</v>
      </c>
      <c r="S364" s="175" t="s">
        <v>59</v>
      </c>
      <c r="T364" s="175" t="s">
        <v>271</v>
      </c>
      <c r="U364" s="176" t="str">
        <f t="shared" si="312"/>
        <v>&lt; 30 mn</v>
      </c>
      <c r="V364" s="177" t="s">
        <v>32</v>
      </c>
      <c r="W364" s="178" t="s">
        <v>112</v>
      </c>
      <c r="X364" s="179">
        <f t="shared" si="269"/>
        <v>0</v>
      </c>
      <c r="Y364" s="179">
        <f t="shared" si="270"/>
        <v>0</v>
      </c>
      <c r="Z364" s="179">
        <f t="shared" si="271"/>
        <v>0</v>
      </c>
      <c r="AA364" s="179">
        <f t="shared" si="272"/>
        <v>0</v>
      </c>
      <c r="AB364" s="179">
        <f t="shared" si="273"/>
        <v>0</v>
      </c>
      <c r="AC364" s="179">
        <f t="shared" si="274"/>
        <v>0</v>
      </c>
      <c r="AD364" s="179">
        <f t="shared" si="275"/>
        <v>0</v>
      </c>
      <c r="AE364" s="179">
        <f t="shared" si="276"/>
        <v>0</v>
      </c>
      <c r="AF364" s="179">
        <f t="shared" si="277"/>
        <v>0</v>
      </c>
      <c r="AG364" s="179">
        <f t="shared" si="278"/>
        <v>0</v>
      </c>
      <c r="AH364" s="179">
        <f t="shared" si="279"/>
        <v>0</v>
      </c>
      <c r="AI364" s="179">
        <f t="shared" si="280"/>
        <v>0</v>
      </c>
      <c r="AJ364" s="180">
        <f t="shared" si="299"/>
        <v>0</v>
      </c>
      <c r="AK364" s="180">
        <f t="shared" si="300"/>
        <v>0</v>
      </c>
      <c r="AL364" s="180" t="str">
        <f t="shared" si="301"/>
        <v>0</v>
      </c>
      <c r="AM364" s="180" t="str">
        <f t="shared" si="308"/>
        <v>0</v>
      </c>
      <c r="AN364" s="180" t="str">
        <f t="shared" si="309"/>
        <v>0</v>
      </c>
      <c r="AO364" s="181" t="str">
        <f t="shared" si="302"/>
        <v>NON</v>
      </c>
      <c r="AP364" s="181" t="str">
        <f t="shared" si="320"/>
        <v>NON</v>
      </c>
      <c r="AQ364" s="181" t="str">
        <f t="shared" si="310"/>
        <v>NON</v>
      </c>
      <c r="AR364" s="181" t="str">
        <f t="shared" si="281"/>
        <v>NON</v>
      </c>
      <c r="AS364" s="182">
        <f t="shared" si="282"/>
        <v>0</v>
      </c>
      <c r="AT364" s="182">
        <f t="shared" si="283"/>
        <v>0</v>
      </c>
      <c r="AU364" s="182">
        <f t="shared" si="284"/>
        <v>0</v>
      </c>
      <c r="AV364" s="182">
        <f t="shared" si="285"/>
        <v>0</v>
      </c>
      <c r="AW364" s="182">
        <f t="shared" si="286"/>
        <v>1</v>
      </c>
      <c r="AX364" s="182">
        <f t="shared" si="287"/>
        <v>1</v>
      </c>
      <c r="AY364" s="182">
        <f t="shared" si="288"/>
        <v>1</v>
      </c>
      <c r="AZ364" s="182">
        <f t="shared" si="289"/>
        <v>1</v>
      </c>
      <c r="BA364" s="182">
        <f t="shared" si="290"/>
        <v>1</v>
      </c>
      <c r="BB364" s="183">
        <f t="shared" si="303"/>
        <v>0</v>
      </c>
      <c r="BC364" s="184">
        <f t="shared" si="313"/>
        <v>11</v>
      </c>
      <c r="BD364" s="184">
        <f t="shared" si="314"/>
        <v>11</v>
      </c>
      <c r="BE364" s="185">
        <f t="shared" si="315"/>
        <v>1</v>
      </c>
      <c r="BF364" s="185">
        <f t="shared" si="291"/>
        <v>1</v>
      </c>
      <c r="BG364" s="186">
        <f t="shared" si="304"/>
        <v>1</v>
      </c>
      <c r="BH364" s="187">
        <f t="shared" si="316"/>
        <v>1</v>
      </c>
      <c r="BI364" s="187">
        <f t="shared" si="317"/>
        <v>1</v>
      </c>
      <c r="BJ364" s="187" t="str">
        <f t="shared" si="318"/>
        <v>Faible</v>
      </c>
      <c r="BK364" s="187">
        <f t="shared" si="319"/>
        <v>1</v>
      </c>
      <c r="BL364" s="187">
        <f t="shared" si="292"/>
        <v>1</v>
      </c>
      <c r="BM364" s="187">
        <f t="shared" si="293"/>
        <v>0.5</v>
      </c>
      <c r="BN364" s="187">
        <f t="shared" si="294"/>
        <v>1</v>
      </c>
      <c r="BO364" s="186">
        <f t="shared" si="305"/>
        <v>0.5</v>
      </c>
      <c r="BP364" s="188" t="str">
        <f t="shared" si="306"/>
        <v>RISQUE MINIME</v>
      </c>
      <c r="BQ364" s="182">
        <f t="shared" si="295"/>
        <v>0</v>
      </c>
      <c r="BR364" s="182">
        <f t="shared" si="296"/>
        <v>0</v>
      </c>
      <c r="BS364" s="182">
        <f t="shared" si="297"/>
        <v>0</v>
      </c>
      <c r="BT364" s="182">
        <f t="shared" si="298"/>
        <v>0</v>
      </c>
      <c r="BU364" s="182">
        <f t="shared" si="307"/>
        <v>0</v>
      </c>
      <c r="BV364" s="159" t="str">
        <f t="shared" si="311"/>
        <v>NON</v>
      </c>
      <c r="BW364" s="105"/>
      <c r="BX364" s="105"/>
      <c r="BY364" s="105"/>
      <c r="BZ364" s="105"/>
      <c r="CA364" s="105"/>
      <c r="CB364" s="105"/>
      <c r="CC364" s="105"/>
      <c r="CD364" s="105"/>
      <c r="CE364" s="105"/>
      <c r="CF364" s="105"/>
      <c r="CG364" s="105"/>
      <c r="CH364" s="105"/>
      <c r="CI364" s="105"/>
      <c r="CJ364" s="105"/>
      <c r="CK364" s="105"/>
      <c r="CL364" s="105"/>
      <c r="CM364" s="105"/>
      <c r="CN364" s="105"/>
      <c r="CO364" s="105"/>
      <c r="CP364" s="105"/>
      <c r="CQ364" s="105"/>
      <c r="CR364" s="105"/>
      <c r="CS364" s="105"/>
      <c r="CT364" s="105"/>
      <c r="CU364" s="105"/>
      <c r="CV364" s="105"/>
      <c r="CW364" s="105"/>
      <c r="CX364" s="105"/>
      <c r="CY364" s="105"/>
      <c r="CZ364" s="105"/>
      <c r="DA364" s="105"/>
      <c r="DB364" s="105"/>
      <c r="DC364" s="105"/>
      <c r="DD364" s="105"/>
      <c r="DE364" s="105"/>
      <c r="DF364" s="105"/>
      <c r="DG364" s="105"/>
      <c r="DH364" s="105"/>
      <c r="DI364" s="105"/>
      <c r="DJ364" s="105"/>
      <c r="DK364" s="105"/>
      <c r="DL364" s="105"/>
      <c r="DM364" s="105"/>
      <c r="DN364" s="105"/>
      <c r="DO364" s="105"/>
      <c r="DP364" s="105"/>
      <c r="DQ364" s="105"/>
      <c r="DR364" s="105"/>
      <c r="DS364" s="105"/>
      <c r="DT364" s="105"/>
      <c r="DU364" s="105"/>
      <c r="DV364" s="105"/>
      <c r="DW364" s="105"/>
      <c r="DX364" s="105"/>
      <c r="DY364" s="105"/>
      <c r="DZ364" s="105"/>
      <c r="EA364" s="105"/>
      <c r="EB364" s="105"/>
      <c r="EC364" s="105"/>
      <c r="ED364" s="105"/>
      <c r="EE364" s="105"/>
      <c r="EF364" s="105"/>
      <c r="EG364" s="105"/>
      <c r="EH364" s="105"/>
      <c r="EI364" s="105"/>
      <c r="EJ364" s="105"/>
      <c r="EK364" s="105"/>
      <c r="EL364" s="105"/>
      <c r="EM364" s="105"/>
      <c r="EN364" s="105"/>
      <c r="EO364" s="105"/>
      <c r="EP364" s="105"/>
      <c r="EQ364" s="105"/>
      <c r="ER364" s="105"/>
      <c r="ES364" s="105"/>
      <c r="ET364" s="105"/>
      <c r="EU364" s="105"/>
      <c r="EV364" s="105"/>
      <c r="EW364" s="105"/>
      <c r="EX364" s="105"/>
      <c r="EY364" s="105"/>
      <c r="EZ364" s="105"/>
      <c r="FA364" s="105"/>
      <c r="FB364" s="105"/>
      <c r="FC364" s="105"/>
      <c r="FD364" s="105"/>
      <c r="FE364" s="105"/>
      <c r="FF364" s="105"/>
      <c r="FG364" s="105"/>
      <c r="FH364" s="105"/>
      <c r="FI364" s="105"/>
      <c r="FJ364" s="105"/>
      <c r="FK364" s="105"/>
      <c r="FL364" s="105"/>
      <c r="FM364" s="105"/>
      <c r="FN364" s="105"/>
      <c r="FO364" s="105"/>
      <c r="FP364" s="105"/>
      <c r="FQ364" s="105"/>
      <c r="FR364" s="105"/>
      <c r="FS364" s="105"/>
      <c r="FT364" s="105"/>
      <c r="FU364" s="105"/>
      <c r="FV364" s="105"/>
      <c r="FW364" s="105"/>
      <c r="FX364" s="105"/>
      <c r="FY364" s="105"/>
      <c r="FZ364" s="105"/>
      <c r="GA364" s="105"/>
      <c r="GB364" s="105"/>
      <c r="GC364" s="105"/>
      <c r="GD364" s="105"/>
      <c r="GE364" s="105"/>
      <c r="GF364" s="105"/>
      <c r="GG364" s="105"/>
      <c r="GH364" s="105"/>
      <c r="GI364" s="105"/>
      <c r="GJ364" s="105"/>
      <c r="GK364" s="105"/>
      <c r="GL364" s="105"/>
      <c r="GM364" s="105"/>
      <c r="GN364" s="105"/>
      <c r="GO364" s="105"/>
      <c r="GP364" s="105"/>
      <c r="GQ364" s="105"/>
      <c r="GR364" s="105"/>
      <c r="GS364" s="105"/>
      <c r="GT364" s="105"/>
      <c r="GU364" s="105"/>
      <c r="GV364" s="105"/>
      <c r="GW364" s="105"/>
      <c r="GX364" s="105"/>
      <c r="GY364" s="105"/>
      <c r="GZ364" s="105"/>
      <c r="HA364" s="105"/>
      <c r="HB364" s="105"/>
      <c r="HC364" s="105"/>
      <c r="HD364" s="105"/>
      <c r="HE364" s="105"/>
      <c r="HF364" s="105"/>
      <c r="HG364" s="105"/>
      <c r="HH364" s="105"/>
      <c r="HI364" s="105"/>
      <c r="HJ364" s="105"/>
      <c r="HK364" s="105"/>
      <c r="HL364" s="105"/>
      <c r="HM364" s="105"/>
      <c r="HN364" s="105"/>
      <c r="HO364" s="105"/>
      <c r="HP364" s="105"/>
      <c r="HQ364" s="105"/>
      <c r="HR364" s="105"/>
      <c r="HS364" s="105"/>
      <c r="HT364" s="105"/>
      <c r="HU364" s="105"/>
      <c r="HV364" s="105"/>
      <c r="HW364" s="105"/>
      <c r="HX364" s="105"/>
      <c r="HY364" s="105"/>
      <c r="HZ364" s="105"/>
      <c r="IA364" s="105"/>
      <c r="IB364" s="105"/>
    </row>
    <row r="365" spans="1:236" s="116" customFormat="1" ht="26.55" customHeight="1" x14ac:dyDescent="0.25">
      <c r="A365" s="79">
        <v>359</v>
      </c>
      <c r="B365" s="113"/>
      <c r="C365" s="113"/>
      <c r="D365" s="114"/>
      <c r="E365" s="114"/>
      <c r="F365" s="115"/>
      <c r="G365" s="123" t="s">
        <v>77</v>
      </c>
      <c r="H365" s="123" t="s">
        <v>77</v>
      </c>
      <c r="I365" s="123" t="s">
        <v>77</v>
      </c>
      <c r="J365" s="123" t="s">
        <v>77</v>
      </c>
      <c r="K365" s="123" t="s">
        <v>9</v>
      </c>
      <c r="L365" s="116" t="s">
        <v>8</v>
      </c>
      <c r="M365" s="116" t="s">
        <v>8</v>
      </c>
      <c r="N365" s="116" t="s">
        <v>8</v>
      </c>
      <c r="O365" s="116" t="s">
        <v>8</v>
      </c>
      <c r="P365" s="131" t="s">
        <v>77</v>
      </c>
      <c r="Q365" s="124" t="s">
        <v>35</v>
      </c>
      <c r="R365" s="174">
        <v>0</v>
      </c>
      <c r="S365" s="175" t="s">
        <v>59</v>
      </c>
      <c r="T365" s="175" t="s">
        <v>271</v>
      </c>
      <c r="U365" s="176" t="str">
        <f t="shared" si="312"/>
        <v>&lt; 30 mn</v>
      </c>
      <c r="V365" s="177" t="s">
        <v>32</v>
      </c>
      <c r="W365" s="178" t="s">
        <v>112</v>
      </c>
      <c r="X365" s="179">
        <f t="shared" si="269"/>
        <v>0</v>
      </c>
      <c r="Y365" s="179">
        <f t="shared" si="270"/>
        <v>0</v>
      </c>
      <c r="Z365" s="179">
        <f t="shared" si="271"/>
        <v>0</v>
      </c>
      <c r="AA365" s="179">
        <f t="shared" si="272"/>
        <v>0</v>
      </c>
      <c r="AB365" s="179">
        <f t="shared" si="273"/>
        <v>0</v>
      </c>
      <c r="AC365" s="179">
        <f t="shared" si="274"/>
        <v>0</v>
      </c>
      <c r="AD365" s="179">
        <f t="shared" si="275"/>
        <v>0</v>
      </c>
      <c r="AE365" s="179">
        <f t="shared" si="276"/>
        <v>0</v>
      </c>
      <c r="AF365" s="179">
        <f t="shared" si="277"/>
        <v>0</v>
      </c>
      <c r="AG365" s="179">
        <f t="shared" si="278"/>
        <v>0</v>
      </c>
      <c r="AH365" s="179">
        <f t="shared" si="279"/>
        <v>0</v>
      </c>
      <c r="AI365" s="179">
        <f t="shared" si="280"/>
        <v>0</v>
      </c>
      <c r="AJ365" s="180">
        <f t="shared" si="299"/>
        <v>0</v>
      </c>
      <c r="AK365" s="180">
        <f t="shared" si="300"/>
        <v>0</v>
      </c>
      <c r="AL365" s="180" t="str">
        <f t="shared" si="301"/>
        <v>0</v>
      </c>
      <c r="AM365" s="180" t="str">
        <f t="shared" si="308"/>
        <v>0</v>
      </c>
      <c r="AN365" s="180" t="str">
        <f t="shared" si="309"/>
        <v>0</v>
      </c>
      <c r="AO365" s="181" t="str">
        <f t="shared" si="302"/>
        <v>NON</v>
      </c>
      <c r="AP365" s="181" t="str">
        <f t="shared" si="320"/>
        <v>NON</v>
      </c>
      <c r="AQ365" s="181" t="str">
        <f t="shared" si="310"/>
        <v>NON</v>
      </c>
      <c r="AR365" s="181" t="str">
        <f t="shared" si="281"/>
        <v>NON</v>
      </c>
      <c r="AS365" s="182">
        <f t="shared" si="282"/>
        <v>0</v>
      </c>
      <c r="AT365" s="182">
        <f t="shared" si="283"/>
        <v>0</v>
      </c>
      <c r="AU365" s="182">
        <f t="shared" si="284"/>
        <v>0</v>
      </c>
      <c r="AV365" s="182">
        <f t="shared" si="285"/>
        <v>0</v>
      </c>
      <c r="AW365" s="182">
        <f t="shared" si="286"/>
        <v>1</v>
      </c>
      <c r="AX365" s="182">
        <f t="shared" si="287"/>
        <v>1</v>
      </c>
      <c r="AY365" s="182">
        <f t="shared" si="288"/>
        <v>1</v>
      </c>
      <c r="AZ365" s="182">
        <f t="shared" si="289"/>
        <v>1</v>
      </c>
      <c r="BA365" s="182">
        <f t="shared" si="290"/>
        <v>1</v>
      </c>
      <c r="BB365" s="183">
        <f t="shared" si="303"/>
        <v>0</v>
      </c>
      <c r="BC365" s="184">
        <f t="shared" si="313"/>
        <v>11</v>
      </c>
      <c r="BD365" s="184">
        <f t="shared" si="314"/>
        <v>11</v>
      </c>
      <c r="BE365" s="185">
        <f t="shared" si="315"/>
        <v>1</v>
      </c>
      <c r="BF365" s="185">
        <f t="shared" si="291"/>
        <v>1</v>
      </c>
      <c r="BG365" s="186">
        <f t="shared" si="304"/>
        <v>1</v>
      </c>
      <c r="BH365" s="187">
        <f t="shared" si="316"/>
        <v>1</v>
      </c>
      <c r="BI365" s="187">
        <f t="shared" si="317"/>
        <v>1</v>
      </c>
      <c r="BJ365" s="187" t="str">
        <f t="shared" si="318"/>
        <v>Faible</v>
      </c>
      <c r="BK365" s="187">
        <f t="shared" si="319"/>
        <v>1</v>
      </c>
      <c r="BL365" s="187">
        <f t="shared" si="292"/>
        <v>1</v>
      </c>
      <c r="BM365" s="187">
        <f t="shared" si="293"/>
        <v>0.5</v>
      </c>
      <c r="BN365" s="187">
        <f t="shared" si="294"/>
        <v>1</v>
      </c>
      <c r="BO365" s="186">
        <f t="shared" si="305"/>
        <v>0.5</v>
      </c>
      <c r="BP365" s="188" t="str">
        <f t="shared" si="306"/>
        <v>RISQUE MINIME</v>
      </c>
      <c r="BQ365" s="182">
        <f t="shared" si="295"/>
        <v>0</v>
      </c>
      <c r="BR365" s="182">
        <f t="shared" si="296"/>
        <v>0</v>
      </c>
      <c r="BS365" s="182">
        <f t="shared" si="297"/>
        <v>0</v>
      </c>
      <c r="BT365" s="182">
        <f t="shared" si="298"/>
        <v>0</v>
      </c>
      <c r="BU365" s="182">
        <f t="shared" si="307"/>
        <v>0</v>
      </c>
      <c r="BV365" s="159" t="str">
        <f t="shared" si="311"/>
        <v>NON</v>
      </c>
      <c r="BW365" s="105"/>
      <c r="BX365" s="105"/>
      <c r="BY365" s="105"/>
      <c r="BZ365" s="105"/>
      <c r="CA365" s="105"/>
      <c r="CB365" s="105"/>
      <c r="CC365" s="105"/>
      <c r="CD365" s="105"/>
      <c r="CE365" s="105"/>
      <c r="CF365" s="105"/>
      <c r="CG365" s="105"/>
      <c r="CH365" s="105"/>
      <c r="CI365" s="105"/>
      <c r="CJ365" s="105"/>
      <c r="CK365" s="105"/>
      <c r="CL365" s="105"/>
      <c r="CM365" s="105"/>
      <c r="CN365" s="105"/>
      <c r="CO365" s="105"/>
      <c r="CP365" s="105"/>
      <c r="CQ365" s="105"/>
      <c r="CR365" s="105"/>
      <c r="CS365" s="105"/>
      <c r="CT365" s="105"/>
      <c r="CU365" s="105"/>
      <c r="CV365" s="105"/>
      <c r="CW365" s="105"/>
      <c r="CX365" s="105"/>
      <c r="CY365" s="105"/>
      <c r="CZ365" s="105"/>
      <c r="DA365" s="105"/>
      <c r="DB365" s="105"/>
      <c r="DC365" s="105"/>
      <c r="DD365" s="105"/>
      <c r="DE365" s="105"/>
      <c r="DF365" s="105"/>
      <c r="DG365" s="105"/>
      <c r="DH365" s="105"/>
      <c r="DI365" s="105"/>
      <c r="DJ365" s="105"/>
      <c r="DK365" s="105"/>
      <c r="DL365" s="105"/>
      <c r="DM365" s="105"/>
      <c r="DN365" s="105"/>
      <c r="DO365" s="105"/>
      <c r="DP365" s="105"/>
      <c r="DQ365" s="105"/>
      <c r="DR365" s="105"/>
      <c r="DS365" s="105"/>
      <c r="DT365" s="105"/>
      <c r="DU365" s="105"/>
      <c r="DV365" s="105"/>
      <c r="DW365" s="105"/>
      <c r="DX365" s="105"/>
      <c r="DY365" s="105"/>
      <c r="DZ365" s="105"/>
      <c r="EA365" s="105"/>
      <c r="EB365" s="105"/>
      <c r="EC365" s="105"/>
      <c r="ED365" s="105"/>
      <c r="EE365" s="105"/>
      <c r="EF365" s="105"/>
      <c r="EG365" s="105"/>
      <c r="EH365" s="105"/>
      <c r="EI365" s="105"/>
      <c r="EJ365" s="105"/>
      <c r="EK365" s="105"/>
      <c r="EL365" s="105"/>
      <c r="EM365" s="105"/>
      <c r="EN365" s="105"/>
      <c r="EO365" s="105"/>
      <c r="EP365" s="105"/>
      <c r="EQ365" s="105"/>
      <c r="ER365" s="105"/>
      <c r="ES365" s="105"/>
      <c r="ET365" s="105"/>
      <c r="EU365" s="105"/>
      <c r="EV365" s="105"/>
      <c r="EW365" s="105"/>
      <c r="EX365" s="105"/>
      <c r="EY365" s="105"/>
      <c r="EZ365" s="105"/>
      <c r="FA365" s="105"/>
      <c r="FB365" s="105"/>
      <c r="FC365" s="105"/>
      <c r="FD365" s="105"/>
      <c r="FE365" s="105"/>
      <c r="FF365" s="105"/>
      <c r="FG365" s="105"/>
      <c r="FH365" s="105"/>
      <c r="FI365" s="105"/>
      <c r="FJ365" s="105"/>
      <c r="FK365" s="105"/>
      <c r="FL365" s="105"/>
      <c r="FM365" s="105"/>
      <c r="FN365" s="105"/>
      <c r="FO365" s="105"/>
      <c r="FP365" s="105"/>
      <c r="FQ365" s="105"/>
      <c r="FR365" s="105"/>
      <c r="FS365" s="105"/>
      <c r="FT365" s="105"/>
      <c r="FU365" s="105"/>
      <c r="FV365" s="105"/>
      <c r="FW365" s="105"/>
      <c r="FX365" s="105"/>
      <c r="FY365" s="105"/>
      <c r="FZ365" s="105"/>
      <c r="GA365" s="105"/>
      <c r="GB365" s="105"/>
      <c r="GC365" s="105"/>
      <c r="GD365" s="105"/>
      <c r="GE365" s="105"/>
      <c r="GF365" s="105"/>
      <c r="GG365" s="105"/>
      <c r="GH365" s="105"/>
      <c r="GI365" s="105"/>
      <c r="GJ365" s="105"/>
      <c r="GK365" s="105"/>
      <c r="GL365" s="105"/>
      <c r="GM365" s="105"/>
      <c r="GN365" s="105"/>
      <c r="GO365" s="105"/>
      <c r="GP365" s="105"/>
      <c r="GQ365" s="105"/>
      <c r="GR365" s="105"/>
      <c r="GS365" s="105"/>
      <c r="GT365" s="105"/>
      <c r="GU365" s="105"/>
      <c r="GV365" s="105"/>
      <c r="GW365" s="105"/>
      <c r="GX365" s="105"/>
      <c r="GY365" s="105"/>
      <c r="GZ365" s="105"/>
      <c r="HA365" s="105"/>
      <c r="HB365" s="105"/>
      <c r="HC365" s="105"/>
      <c r="HD365" s="105"/>
      <c r="HE365" s="105"/>
      <c r="HF365" s="105"/>
      <c r="HG365" s="105"/>
      <c r="HH365" s="105"/>
      <c r="HI365" s="105"/>
      <c r="HJ365" s="105"/>
      <c r="HK365" s="105"/>
      <c r="HL365" s="105"/>
      <c r="HM365" s="105"/>
      <c r="HN365" s="105"/>
      <c r="HO365" s="105"/>
      <c r="HP365" s="105"/>
      <c r="HQ365" s="105"/>
      <c r="HR365" s="105"/>
      <c r="HS365" s="105"/>
      <c r="HT365" s="105"/>
      <c r="HU365" s="105"/>
      <c r="HV365" s="105"/>
      <c r="HW365" s="105"/>
      <c r="HX365" s="105"/>
      <c r="HY365" s="105"/>
      <c r="HZ365" s="105"/>
      <c r="IA365" s="105"/>
      <c r="IB365" s="105"/>
    </row>
    <row r="366" spans="1:236" s="116" customFormat="1" ht="26.55" customHeight="1" x14ac:dyDescent="0.25">
      <c r="A366" s="79">
        <v>360</v>
      </c>
      <c r="B366" s="113"/>
      <c r="C366" s="113"/>
      <c r="D366" s="114"/>
      <c r="E366" s="114"/>
      <c r="F366" s="115"/>
      <c r="G366" s="123" t="s">
        <v>77</v>
      </c>
      <c r="H366" s="123" t="s">
        <v>77</v>
      </c>
      <c r="I366" s="123" t="s">
        <v>77</v>
      </c>
      <c r="J366" s="123" t="s">
        <v>77</v>
      </c>
      <c r="K366" s="123" t="s">
        <v>9</v>
      </c>
      <c r="L366" s="116" t="s">
        <v>8</v>
      </c>
      <c r="M366" s="116" t="s">
        <v>8</v>
      </c>
      <c r="N366" s="116" t="s">
        <v>8</v>
      </c>
      <c r="O366" s="116" t="s">
        <v>8</v>
      </c>
      <c r="P366" s="131" t="s">
        <v>77</v>
      </c>
      <c r="Q366" s="124" t="s">
        <v>35</v>
      </c>
      <c r="R366" s="174">
        <v>0</v>
      </c>
      <c r="S366" s="175" t="s">
        <v>59</v>
      </c>
      <c r="T366" s="175" t="s">
        <v>271</v>
      </c>
      <c r="U366" s="176" t="str">
        <f t="shared" si="312"/>
        <v>&lt; 30 mn</v>
      </c>
      <c r="V366" s="177" t="s">
        <v>32</v>
      </c>
      <c r="W366" s="178" t="s">
        <v>112</v>
      </c>
      <c r="X366" s="179">
        <f t="shared" si="269"/>
        <v>0</v>
      </c>
      <c r="Y366" s="179">
        <f t="shared" si="270"/>
        <v>0</v>
      </c>
      <c r="Z366" s="179">
        <f t="shared" si="271"/>
        <v>0</v>
      </c>
      <c r="AA366" s="179">
        <f t="shared" si="272"/>
        <v>0</v>
      </c>
      <c r="AB366" s="179">
        <f t="shared" si="273"/>
        <v>0</v>
      </c>
      <c r="AC366" s="179">
        <f t="shared" si="274"/>
        <v>0</v>
      </c>
      <c r="AD366" s="179">
        <f t="shared" si="275"/>
        <v>0</v>
      </c>
      <c r="AE366" s="179">
        <f t="shared" si="276"/>
        <v>0</v>
      </c>
      <c r="AF366" s="179">
        <f t="shared" si="277"/>
        <v>0</v>
      </c>
      <c r="AG366" s="179">
        <f t="shared" si="278"/>
        <v>0</v>
      </c>
      <c r="AH366" s="179">
        <f t="shared" si="279"/>
        <v>0</v>
      </c>
      <c r="AI366" s="179">
        <f t="shared" si="280"/>
        <v>0</v>
      </c>
      <c r="AJ366" s="180">
        <f t="shared" si="299"/>
        <v>0</v>
      </c>
      <c r="AK366" s="180">
        <f t="shared" si="300"/>
        <v>0</v>
      </c>
      <c r="AL366" s="180" t="str">
        <f t="shared" si="301"/>
        <v>0</v>
      </c>
      <c r="AM366" s="180" t="str">
        <f t="shared" si="308"/>
        <v>0</v>
      </c>
      <c r="AN366" s="180" t="str">
        <f t="shared" si="309"/>
        <v>0</v>
      </c>
      <c r="AO366" s="181" t="str">
        <f t="shared" si="302"/>
        <v>NON</v>
      </c>
      <c r="AP366" s="181" t="str">
        <f t="shared" si="320"/>
        <v>NON</v>
      </c>
      <c r="AQ366" s="181" t="str">
        <f t="shared" si="310"/>
        <v>NON</v>
      </c>
      <c r="AR366" s="181" t="str">
        <f t="shared" si="281"/>
        <v>NON</v>
      </c>
      <c r="AS366" s="182">
        <f t="shared" si="282"/>
        <v>0</v>
      </c>
      <c r="AT366" s="182">
        <f t="shared" si="283"/>
        <v>0</v>
      </c>
      <c r="AU366" s="182">
        <f t="shared" si="284"/>
        <v>0</v>
      </c>
      <c r="AV366" s="182">
        <f t="shared" si="285"/>
        <v>0</v>
      </c>
      <c r="AW366" s="182">
        <f t="shared" si="286"/>
        <v>1</v>
      </c>
      <c r="AX366" s="182">
        <f t="shared" si="287"/>
        <v>1</v>
      </c>
      <c r="AY366" s="182">
        <f t="shared" si="288"/>
        <v>1</v>
      </c>
      <c r="AZ366" s="182">
        <f t="shared" si="289"/>
        <v>1</v>
      </c>
      <c r="BA366" s="182">
        <f t="shared" si="290"/>
        <v>1</v>
      </c>
      <c r="BB366" s="183">
        <f t="shared" si="303"/>
        <v>0</v>
      </c>
      <c r="BC366" s="184">
        <f t="shared" si="313"/>
        <v>11</v>
      </c>
      <c r="BD366" s="184">
        <f t="shared" si="314"/>
        <v>11</v>
      </c>
      <c r="BE366" s="185">
        <f t="shared" si="315"/>
        <v>1</v>
      </c>
      <c r="BF366" s="185">
        <f t="shared" si="291"/>
        <v>1</v>
      </c>
      <c r="BG366" s="186">
        <f t="shared" si="304"/>
        <v>1</v>
      </c>
      <c r="BH366" s="187">
        <f t="shared" si="316"/>
        <v>1</v>
      </c>
      <c r="BI366" s="187">
        <f t="shared" si="317"/>
        <v>1</v>
      </c>
      <c r="BJ366" s="187" t="str">
        <f t="shared" si="318"/>
        <v>Faible</v>
      </c>
      <c r="BK366" s="187">
        <f t="shared" si="319"/>
        <v>1</v>
      </c>
      <c r="BL366" s="187">
        <f t="shared" si="292"/>
        <v>1</v>
      </c>
      <c r="BM366" s="187">
        <f t="shared" si="293"/>
        <v>0.5</v>
      </c>
      <c r="BN366" s="187">
        <f t="shared" si="294"/>
        <v>1</v>
      </c>
      <c r="BO366" s="186">
        <f t="shared" si="305"/>
        <v>0.5</v>
      </c>
      <c r="BP366" s="188" t="str">
        <f t="shared" si="306"/>
        <v>RISQUE MINIME</v>
      </c>
      <c r="BQ366" s="182">
        <f t="shared" si="295"/>
        <v>0</v>
      </c>
      <c r="BR366" s="182">
        <f t="shared" si="296"/>
        <v>0</v>
      </c>
      <c r="BS366" s="182">
        <f t="shared" si="297"/>
        <v>0</v>
      </c>
      <c r="BT366" s="182">
        <f t="shared" si="298"/>
        <v>0</v>
      </c>
      <c r="BU366" s="182">
        <f t="shared" si="307"/>
        <v>0</v>
      </c>
      <c r="BV366" s="159" t="str">
        <f t="shared" si="311"/>
        <v>NON</v>
      </c>
      <c r="BW366" s="105"/>
      <c r="BX366" s="105"/>
      <c r="BY366" s="105"/>
      <c r="BZ366" s="105"/>
      <c r="CA366" s="105"/>
      <c r="CB366" s="105"/>
      <c r="CC366" s="105"/>
      <c r="CD366" s="105"/>
      <c r="CE366" s="105"/>
      <c r="CF366" s="105"/>
      <c r="CG366" s="105"/>
      <c r="CH366" s="105"/>
      <c r="CI366" s="105"/>
      <c r="CJ366" s="105"/>
      <c r="CK366" s="105"/>
      <c r="CL366" s="105"/>
      <c r="CM366" s="105"/>
      <c r="CN366" s="105"/>
      <c r="CO366" s="105"/>
      <c r="CP366" s="105"/>
      <c r="CQ366" s="105"/>
      <c r="CR366" s="105"/>
      <c r="CS366" s="105"/>
      <c r="CT366" s="105"/>
      <c r="CU366" s="105"/>
      <c r="CV366" s="105"/>
      <c r="CW366" s="105"/>
      <c r="CX366" s="105"/>
      <c r="CY366" s="105"/>
      <c r="CZ366" s="105"/>
      <c r="DA366" s="105"/>
      <c r="DB366" s="105"/>
      <c r="DC366" s="105"/>
      <c r="DD366" s="105"/>
      <c r="DE366" s="105"/>
      <c r="DF366" s="105"/>
      <c r="DG366" s="105"/>
      <c r="DH366" s="105"/>
      <c r="DI366" s="105"/>
      <c r="DJ366" s="105"/>
      <c r="DK366" s="105"/>
      <c r="DL366" s="105"/>
      <c r="DM366" s="105"/>
      <c r="DN366" s="105"/>
      <c r="DO366" s="105"/>
      <c r="DP366" s="105"/>
      <c r="DQ366" s="105"/>
      <c r="DR366" s="105"/>
      <c r="DS366" s="105"/>
      <c r="DT366" s="105"/>
      <c r="DU366" s="105"/>
      <c r="DV366" s="105"/>
      <c r="DW366" s="105"/>
      <c r="DX366" s="105"/>
      <c r="DY366" s="105"/>
      <c r="DZ366" s="105"/>
      <c r="EA366" s="105"/>
      <c r="EB366" s="105"/>
      <c r="EC366" s="105"/>
      <c r="ED366" s="105"/>
      <c r="EE366" s="105"/>
      <c r="EF366" s="105"/>
      <c r="EG366" s="105"/>
      <c r="EH366" s="105"/>
      <c r="EI366" s="105"/>
      <c r="EJ366" s="105"/>
      <c r="EK366" s="105"/>
      <c r="EL366" s="105"/>
      <c r="EM366" s="105"/>
      <c r="EN366" s="105"/>
      <c r="EO366" s="105"/>
      <c r="EP366" s="105"/>
      <c r="EQ366" s="105"/>
      <c r="ER366" s="105"/>
      <c r="ES366" s="105"/>
      <c r="ET366" s="105"/>
      <c r="EU366" s="105"/>
      <c r="EV366" s="105"/>
      <c r="EW366" s="105"/>
      <c r="EX366" s="105"/>
      <c r="EY366" s="105"/>
      <c r="EZ366" s="105"/>
      <c r="FA366" s="105"/>
      <c r="FB366" s="105"/>
      <c r="FC366" s="105"/>
      <c r="FD366" s="105"/>
      <c r="FE366" s="105"/>
      <c r="FF366" s="105"/>
      <c r="FG366" s="105"/>
      <c r="FH366" s="105"/>
      <c r="FI366" s="105"/>
      <c r="FJ366" s="105"/>
      <c r="FK366" s="105"/>
      <c r="FL366" s="105"/>
      <c r="FM366" s="105"/>
      <c r="FN366" s="105"/>
      <c r="FO366" s="105"/>
      <c r="FP366" s="105"/>
      <c r="FQ366" s="105"/>
      <c r="FR366" s="105"/>
      <c r="FS366" s="105"/>
      <c r="FT366" s="105"/>
      <c r="FU366" s="105"/>
      <c r="FV366" s="105"/>
      <c r="FW366" s="105"/>
      <c r="FX366" s="105"/>
      <c r="FY366" s="105"/>
      <c r="FZ366" s="105"/>
      <c r="GA366" s="105"/>
      <c r="GB366" s="105"/>
      <c r="GC366" s="105"/>
      <c r="GD366" s="105"/>
      <c r="GE366" s="105"/>
      <c r="GF366" s="105"/>
      <c r="GG366" s="105"/>
      <c r="GH366" s="105"/>
      <c r="GI366" s="105"/>
      <c r="GJ366" s="105"/>
      <c r="GK366" s="105"/>
      <c r="GL366" s="105"/>
      <c r="GM366" s="105"/>
      <c r="GN366" s="105"/>
      <c r="GO366" s="105"/>
      <c r="GP366" s="105"/>
      <c r="GQ366" s="105"/>
      <c r="GR366" s="105"/>
      <c r="GS366" s="105"/>
      <c r="GT366" s="105"/>
      <c r="GU366" s="105"/>
      <c r="GV366" s="105"/>
      <c r="GW366" s="105"/>
      <c r="GX366" s="105"/>
      <c r="GY366" s="105"/>
      <c r="GZ366" s="105"/>
      <c r="HA366" s="105"/>
      <c r="HB366" s="105"/>
      <c r="HC366" s="105"/>
      <c r="HD366" s="105"/>
      <c r="HE366" s="105"/>
      <c r="HF366" s="105"/>
      <c r="HG366" s="105"/>
      <c r="HH366" s="105"/>
      <c r="HI366" s="105"/>
      <c r="HJ366" s="105"/>
      <c r="HK366" s="105"/>
      <c r="HL366" s="105"/>
      <c r="HM366" s="105"/>
      <c r="HN366" s="105"/>
      <c r="HO366" s="105"/>
      <c r="HP366" s="105"/>
      <c r="HQ366" s="105"/>
      <c r="HR366" s="105"/>
      <c r="HS366" s="105"/>
      <c r="HT366" s="105"/>
      <c r="HU366" s="105"/>
      <c r="HV366" s="105"/>
      <c r="HW366" s="105"/>
      <c r="HX366" s="105"/>
      <c r="HY366" s="105"/>
      <c r="HZ366" s="105"/>
      <c r="IA366" s="105"/>
      <c r="IB366" s="105"/>
    </row>
    <row r="367" spans="1:236" s="116" customFormat="1" ht="26.55" customHeight="1" x14ac:dyDescent="0.25">
      <c r="A367" s="79">
        <v>361</v>
      </c>
      <c r="B367" s="113"/>
      <c r="C367" s="113"/>
      <c r="D367" s="114"/>
      <c r="E367" s="114"/>
      <c r="F367" s="115"/>
      <c r="G367" s="123" t="s">
        <v>77</v>
      </c>
      <c r="H367" s="123" t="s">
        <v>77</v>
      </c>
      <c r="I367" s="123" t="s">
        <v>77</v>
      </c>
      <c r="J367" s="123" t="s">
        <v>77</v>
      </c>
      <c r="K367" s="123" t="s">
        <v>9</v>
      </c>
      <c r="L367" s="116" t="s">
        <v>8</v>
      </c>
      <c r="M367" s="116" t="s">
        <v>8</v>
      </c>
      <c r="N367" s="116" t="s">
        <v>8</v>
      </c>
      <c r="O367" s="116" t="s">
        <v>8</v>
      </c>
      <c r="P367" s="131" t="s">
        <v>77</v>
      </c>
      <c r="Q367" s="124" t="s">
        <v>35</v>
      </c>
      <c r="R367" s="174">
        <v>0</v>
      </c>
      <c r="S367" s="175" t="s">
        <v>59</v>
      </c>
      <c r="T367" s="175" t="s">
        <v>271</v>
      </c>
      <c r="U367" s="176" t="str">
        <f t="shared" si="312"/>
        <v>&lt; 30 mn</v>
      </c>
      <c r="V367" s="177" t="s">
        <v>32</v>
      </c>
      <c r="W367" s="178" t="s">
        <v>112</v>
      </c>
      <c r="X367" s="179">
        <f t="shared" si="269"/>
        <v>0</v>
      </c>
      <c r="Y367" s="179">
        <f t="shared" si="270"/>
        <v>0</v>
      </c>
      <c r="Z367" s="179">
        <f t="shared" si="271"/>
        <v>0</v>
      </c>
      <c r="AA367" s="179">
        <f t="shared" si="272"/>
        <v>0</v>
      </c>
      <c r="AB367" s="179">
        <f t="shared" si="273"/>
        <v>0</v>
      </c>
      <c r="AC367" s="179">
        <f t="shared" si="274"/>
        <v>0</v>
      </c>
      <c r="AD367" s="179">
        <f t="shared" si="275"/>
        <v>0</v>
      </c>
      <c r="AE367" s="179">
        <f t="shared" si="276"/>
        <v>0</v>
      </c>
      <c r="AF367" s="179">
        <f t="shared" si="277"/>
        <v>0</v>
      </c>
      <c r="AG367" s="179">
        <f t="shared" si="278"/>
        <v>0</v>
      </c>
      <c r="AH367" s="179">
        <f t="shared" si="279"/>
        <v>0</v>
      </c>
      <c r="AI367" s="179">
        <f t="shared" si="280"/>
        <v>0</v>
      </c>
      <c r="AJ367" s="180">
        <f t="shared" si="299"/>
        <v>0</v>
      </c>
      <c r="AK367" s="180">
        <f t="shared" si="300"/>
        <v>0</v>
      </c>
      <c r="AL367" s="180" t="str">
        <f t="shared" si="301"/>
        <v>0</v>
      </c>
      <c r="AM367" s="180" t="str">
        <f t="shared" si="308"/>
        <v>0</v>
      </c>
      <c r="AN367" s="180" t="str">
        <f t="shared" si="309"/>
        <v>0</v>
      </c>
      <c r="AO367" s="181" t="str">
        <f t="shared" si="302"/>
        <v>NON</v>
      </c>
      <c r="AP367" s="181" t="str">
        <f t="shared" si="320"/>
        <v>NON</v>
      </c>
      <c r="AQ367" s="181" t="str">
        <f t="shared" si="310"/>
        <v>NON</v>
      </c>
      <c r="AR367" s="181" t="str">
        <f t="shared" si="281"/>
        <v>NON</v>
      </c>
      <c r="AS367" s="182">
        <f t="shared" si="282"/>
        <v>0</v>
      </c>
      <c r="AT367" s="182">
        <f t="shared" si="283"/>
        <v>0</v>
      </c>
      <c r="AU367" s="182">
        <f t="shared" si="284"/>
        <v>0</v>
      </c>
      <c r="AV367" s="182">
        <f t="shared" si="285"/>
        <v>0</v>
      </c>
      <c r="AW367" s="182">
        <f t="shared" si="286"/>
        <v>1</v>
      </c>
      <c r="AX367" s="182">
        <f t="shared" si="287"/>
        <v>1</v>
      </c>
      <c r="AY367" s="182">
        <f t="shared" si="288"/>
        <v>1</v>
      </c>
      <c r="AZ367" s="182">
        <f t="shared" si="289"/>
        <v>1</v>
      </c>
      <c r="BA367" s="182">
        <f t="shared" si="290"/>
        <v>1</v>
      </c>
      <c r="BB367" s="183">
        <f t="shared" si="303"/>
        <v>0</v>
      </c>
      <c r="BC367" s="184">
        <f t="shared" si="313"/>
        <v>11</v>
      </c>
      <c r="BD367" s="184">
        <f t="shared" si="314"/>
        <v>11</v>
      </c>
      <c r="BE367" s="185">
        <f t="shared" si="315"/>
        <v>1</v>
      </c>
      <c r="BF367" s="185">
        <f t="shared" si="291"/>
        <v>1</v>
      </c>
      <c r="BG367" s="186">
        <f t="shared" si="304"/>
        <v>1</v>
      </c>
      <c r="BH367" s="187">
        <f t="shared" si="316"/>
        <v>1</v>
      </c>
      <c r="BI367" s="187">
        <f t="shared" si="317"/>
        <v>1</v>
      </c>
      <c r="BJ367" s="187" t="str">
        <f t="shared" si="318"/>
        <v>Faible</v>
      </c>
      <c r="BK367" s="187">
        <f t="shared" si="319"/>
        <v>1</v>
      </c>
      <c r="BL367" s="187">
        <f t="shared" si="292"/>
        <v>1</v>
      </c>
      <c r="BM367" s="187">
        <f t="shared" si="293"/>
        <v>0.5</v>
      </c>
      <c r="BN367" s="187">
        <f t="shared" si="294"/>
        <v>1</v>
      </c>
      <c r="BO367" s="186">
        <f t="shared" si="305"/>
        <v>0.5</v>
      </c>
      <c r="BP367" s="188" t="str">
        <f t="shared" si="306"/>
        <v>RISQUE MINIME</v>
      </c>
      <c r="BQ367" s="182">
        <f t="shared" si="295"/>
        <v>0</v>
      </c>
      <c r="BR367" s="182">
        <f t="shared" si="296"/>
        <v>0</v>
      </c>
      <c r="BS367" s="182">
        <f t="shared" si="297"/>
        <v>0</v>
      </c>
      <c r="BT367" s="182">
        <f t="shared" si="298"/>
        <v>0</v>
      </c>
      <c r="BU367" s="182">
        <f t="shared" si="307"/>
        <v>0</v>
      </c>
      <c r="BV367" s="159" t="str">
        <f t="shared" si="311"/>
        <v>NON</v>
      </c>
      <c r="BW367" s="105"/>
      <c r="BX367" s="105"/>
      <c r="BY367" s="105"/>
      <c r="BZ367" s="105"/>
      <c r="CA367" s="105"/>
      <c r="CB367" s="105"/>
      <c r="CC367" s="105"/>
      <c r="CD367" s="105"/>
      <c r="CE367" s="105"/>
      <c r="CF367" s="105"/>
      <c r="CG367" s="105"/>
      <c r="CH367" s="105"/>
      <c r="CI367" s="105"/>
      <c r="CJ367" s="105"/>
      <c r="CK367" s="105"/>
      <c r="CL367" s="105"/>
      <c r="CM367" s="105"/>
      <c r="CN367" s="105"/>
      <c r="CO367" s="105"/>
      <c r="CP367" s="105"/>
      <c r="CQ367" s="105"/>
      <c r="CR367" s="105"/>
      <c r="CS367" s="105"/>
      <c r="CT367" s="105"/>
      <c r="CU367" s="105"/>
      <c r="CV367" s="105"/>
      <c r="CW367" s="105"/>
      <c r="CX367" s="105"/>
      <c r="CY367" s="105"/>
      <c r="CZ367" s="105"/>
      <c r="DA367" s="105"/>
      <c r="DB367" s="105"/>
      <c r="DC367" s="105"/>
      <c r="DD367" s="105"/>
      <c r="DE367" s="105"/>
      <c r="DF367" s="105"/>
      <c r="DG367" s="105"/>
      <c r="DH367" s="105"/>
      <c r="DI367" s="105"/>
      <c r="DJ367" s="105"/>
      <c r="DK367" s="105"/>
      <c r="DL367" s="105"/>
      <c r="DM367" s="105"/>
      <c r="DN367" s="105"/>
      <c r="DO367" s="105"/>
      <c r="DP367" s="105"/>
      <c r="DQ367" s="105"/>
      <c r="DR367" s="105"/>
      <c r="DS367" s="105"/>
      <c r="DT367" s="105"/>
      <c r="DU367" s="105"/>
      <c r="DV367" s="105"/>
      <c r="DW367" s="105"/>
      <c r="DX367" s="105"/>
      <c r="DY367" s="105"/>
      <c r="DZ367" s="105"/>
      <c r="EA367" s="105"/>
      <c r="EB367" s="105"/>
      <c r="EC367" s="105"/>
      <c r="ED367" s="105"/>
      <c r="EE367" s="105"/>
      <c r="EF367" s="105"/>
      <c r="EG367" s="105"/>
      <c r="EH367" s="105"/>
      <c r="EI367" s="105"/>
      <c r="EJ367" s="105"/>
      <c r="EK367" s="105"/>
      <c r="EL367" s="105"/>
      <c r="EM367" s="105"/>
      <c r="EN367" s="105"/>
      <c r="EO367" s="105"/>
      <c r="EP367" s="105"/>
      <c r="EQ367" s="105"/>
      <c r="ER367" s="105"/>
      <c r="ES367" s="105"/>
      <c r="ET367" s="105"/>
      <c r="EU367" s="105"/>
      <c r="EV367" s="105"/>
      <c r="EW367" s="105"/>
      <c r="EX367" s="105"/>
      <c r="EY367" s="105"/>
      <c r="EZ367" s="105"/>
      <c r="FA367" s="105"/>
      <c r="FB367" s="105"/>
      <c r="FC367" s="105"/>
      <c r="FD367" s="105"/>
      <c r="FE367" s="105"/>
      <c r="FF367" s="105"/>
      <c r="FG367" s="105"/>
      <c r="FH367" s="105"/>
      <c r="FI367" s="105"/>
      <c r="FJ367" s="105"/>
      <c r="FK367" s="105"/>
      <c r="FL367" s="105"/>
      <c r="FM367" s="105"/>
      <c r="FN367" s="105"/>
      <c r="FO367" s="105"/>
      <c r="FP367" s="105"/>
      <c r="FQ367" s="105"/>
      <c r="FR367" s="105"/>
      <c r="FS367" s="105"/>
      <c r="FT367" s="105"/>
      <c r="FU367" s="105"/>
      <c r="FV367" s="105"/>
      <c r="FW367" s="105"/>
      <c r="FX367" s="105"/>
      <c r="FY367" s="105"/>
      <c r="FZ367" s="105"/>
      <c r="GA367" s="105"/>
      <c r="GB367" s="105"/>
      <c r="GC367" s="105"/>
      <c r="GD367" s="105"/>
      <c r="GE367" s="105"/>
      <c r="GF367" s="105"/>
      <c r="GG367" s="105"/>
      <c r="GH367" s="105"/>
      <c r="GI367" s="105"/>
      <c r="GJ367" s="105"/>
      <c r="GK367" s="105"/>
      <c r="GL367" s="105"/>
      <c r="GM367" s="105"/>
      <c r="GN367" s="105"/>
      <c r="GO367" s="105"/>
      <c r="GP367" s="105"/>
      <c r="GQ367" s="105"/>
      <c r="GR367" s="105"/>
      <c r="GS367" s="105"/>
      <c r="GT367" s="105"/>
      <c r="GU367" s="105"/>
      <c r="GV367" s="105"/>
      <c r="GW367" s="105"/>
      <c r="GX367" s="105"/>
      <c r="GY367" s="105"/>
      <c r="GZ367" s="105"/>
      <c r="HA367" s="105"/>
      <c r="HB367" s="105"/>
      <c r="HC367" s="105"/>
      <c r="HD367" s="105"/>
      <c r="HE367" s="105"/>
      <c r="HF367" s="105"/>
      <c r="HG367" s="105"/>
      <c r="HH367" s="105"/>
      <c r="HI367" s="105"/>
      <c r="HJ367" s="105"/>
      <c r="HK367" s="105"/>
      <c r="HL367" s="105"/>
      <c r="HM367" s="105"/>
      <c r="HN367" s="105"/>
      <c r="HO367" s="105"/>
      <c r="HP367" s="105"/>
      <c r="HQ367" s="105"/>
      <c r="HR367" s="105"/>
      <c r="HS367" s="105"/>
      <c r="HT367" s="105"/>
      <c r="HU367" s="105"/>
      <c r="HV367" s="105"/>
      <c r="HW367" s="105"/>
      <c r="HX367" s="105"/>
      <c r="HY367" s="105"/>
      <c r="HZ367" s="105"/>
      <c r="IA367" s="105"/>
      <c r="IB367" s="105"/>
    </row>
    <row r="368" spans="1:236" s="116" customFormat="1" ht="26.55" customHeight="1" x14ac:dyDescent="0.25">
      <c r="A368" s="79">
        <v>362</v>
      </c>
      <c r="B368" s="113"/>
      <c r="C368" s="113"/>
      <c r="D368" s="114"/>
      <c r="E368" s="114"/>
      <c r="F368" s="115"/>
      <c r="G368" s="123" t="s">
        <v>77</v>
      </c>
      <c r="H368" s="123" t="s">
        <v>77</v>
      </c>
      <c r="I368" s="123" t="s">
        <v>77</v>
      </c>
      <c r="J368" s="123" t="s">
        <v>77</v>
      </c>
      <c r="K368" s="123" t="s">
        <v>9</v>
      </c>
      <c r="L368" s="116" t="s">
        <v>8</v>
      </c>
      <c r="M368" s="116" t="s">
        <v>8</v>
      </c>
      <c r="N368" s="116" t="s">
        <v>8</v>
      </c>
      <c r="O368" s="116" t="s">
        <v>8</v>
      </c>
      <c r="P368" s="131" t="s">
        <v>77</v>
      </c>
      <c r="Q368" s="124" t="s">
        <v>35</v>
      </c>
      <c r="R368" s="174">
        <v>0</v>
      </c>
      <c r="S368" s="175" t="s">
        <v>59</v>
      </c>
      <c r="T368" s="175" t="s">
        <v>271</v>
      </c>
      <c r="U368" s="176" t="str">
        <f t="shared" si="312"/>
        <v>&lt; 30 mn</v>
      </c>
      <c r="V368" s="177" t="s">
        <v>32</v>
      </c>
      <c r="W368" s="178" t="s">
        <v>112</v>
      </c>
      <c r="X368" s="179">
        <f t="shared" si="269"/>
        <v>0</v>
      </c>
      <c r="Y368" s="179">
        <f t="shared" si="270"/>
        <v>0</v>
      </c>
      <c r="Z368" s="179">
        <f t="shared" si="271"/>
        <v>0</v>
      </c>
      <c r="AA368" s="179">
        <f t="shared" si="272"/>
        <v>0</v>
      </c>
      <c r="AB368" s="179">
        <f t="shared" si="273"/>
        <v>0</v>
      </c>
      <c r="AC368" s="179">
        <f t="shared" si="274"/>
        <v>0</v>
      </c>
      <c r="AD368" s="179">
        <f t="shared" si="275"/>
        <v>0</v>
      </c>
      <c r="AE368" s="179">
        <f t="shared" si="276"/>
        <v>0</v>
      </c>
      <c r="AF368" s="179">
        <f t="shared" si="277"/>
        <v>0</v>
      </c>
      <c r="AG368" s="179">
        <f t="shared" si="278"/>
        <v>0</v>
      </c>
      <c r="AH368" s="179">
        <f t="shared" si="279"/>
        <v>0</v>
      </c>
      <c r="AI368" s="179">
        <f t="shared" si="280"/>
        <v>0</v>
      </c>
      <c r="AJ368" s="180">
        <f t="shared" si="299"/>
        <v>0</v>
      </c>
      <c r="AK368" s="180">
        <f t="shared" si="300"/>
        <v>0</v>
      </c>
      <c r="AL368" s="180" t="str">
        <f t="shared" si="301"/>
        <v>0</v>
      </c>
      <c r="AM368" s="180" t="str">
        <f t="shared" si="308"/>
        <v>0</v>
      </c>
      <c r="AN368" s="180" t="str">
        <f t="shared" si="309"/>
        <v>0</v>
      </c>
      <c r="AO368" s="181" t="str">
        <f t="shared" si="302"/>
        <v>NON</v>
      </c>
      <c r="AP368" s="181" t="str">
        <f t="shared" si="320"/>
        <v>NON</v>
      </c>
      <c r="AQ368" s="181" t="str">
        <f t="shared" si="310"/>
        <v>NON</v>
      </c>
      <c r="AR368" s="181" t="str">
        <f t="shared" si="281"/>
        <v>NON</v>
      </c>
      <c r="AS368" s="182">
        <f t="shared" si="282"/>
        <v>0</v>
      </c>
      <c r="AT368" s="182">
        <f t="shared" si="283"/>
        <v>0</v>
      </c>
      <c r="AU368" s="182">
        <f t="shared" si="284"/>
        <v>0</v>
      </c>
      <c r="AV368" s="182">
        <f t="shared" si="285"/>
        <v>0</v>
      </c>
      <c r="AW368" s="182">
        <f t="shared" si="286"/>
        <v>1</v>
      </c>
      <c r="AX368" s="182">
        <f t="shared" si="287"/>
        <v>1</v>
      </c>
      <c r="AY368" s="182">
        <f t="shared" si="288"/>
        <v>1</v>
      </c>
      <c r="AZ368" s="182">
        <f t="shared" si="289"/>
        <v>1</v>
      </c>
      <c r="BA368" s="182">
        <f t="shared" si="290"/>
        <v>1</v>
      </c>
      <c r="BB368" s="183">
        <f t="shared" si="303"/>
        <v>0</v>
      </c>
      <c r="BC368" s="184">
        <f t="shared" si="313"/>
        <v>11</v>
      </c>
      <c r="BD368" s="184">
        <f t="shared" si="314"/>
        <v>11</v>
      </c>
      <c r="BE368" s="185">
        <f t="shared" si="315"/>
        <v>1</v>
      </c>
      <c r="BF368" s="185">
        <f t="shared" si="291"/>
        <v>1</v>
      </c>
      <c r="BG368" s="186">
        <f t="shared" si="304"/>
        <v>1</v>
      </c>
      <c r="BH368" s="187">
        <f t="shared" si="316"/>
        <v>1</v>
      </c>
      <c r="BI368" s="187">
        <f t="shared" si="317"/>
        <v>1</v>
      </c>
      <c r="BJ368" s="187" t="str">
        <f t="shared" si="318"/>
        <v>Faible</v>
      </c>
      <c r="BK368" s="187">
        <f t="shared" si="319"/>
        <v>1</v>
      </c>
      <c r="BL368" s="187">
        <f t="shared" si="292"/>
        <v>1</v>
      </c>
      <c r="BM368" s="187">
        <f t="shared" si="293"/>
        <v>0.5</v>
      </c>
      <c r="BN368" s="187">
        <f t="shared" si="294"/>
        <v>1</v>
      </c>
      <c r="BO368" s="186">
        <f t="shared" si="305"/>
        <v>0.5</v>
      </c>
      <c r="BP368" s="188" t="str">
        <f t="shared" si="306"/>
        <v>RISQUE MINIME</v>
      </c>
      <c r="BQ368" s="182">
        <f t="shared" si="295"/>
        <v>0</v>
      </c>
      <c r="BR368" s="182">
        <f t="shared" si="296"/>
        <v>0</v>
      </c>
      <c r="BS368" s="182">
        <f t="shared" si="297"/>
        <v>0</v>
      </c>
      <c r="BT368" s="182">
        <f t="shared" si="298"/>
        <v>0</v>
      </c>
      <c r="BU368" s="182">
        <f t="shared" si="307"/>
        <v>0</v>
      </c>
      <c r="BV368" s="159" t="str">
        <f t="shared" si="311"/>
        <v>NON</v>
      </c>
      <c r="BW368" s="105"/>
      <c r="BX368" s="105"/>
      <c r="BY368" s="105"/>
      <c r="BZ368" s="105"/>
      <c r="CA368" s="105"/>
      <c r="CB368" s="105"/>
      <c r="CC368" s="105"/>
      <c r="CD368" s="105"/>
      <c r="CE368" s="105"/>
      <c r="CF368" s="105"/>
      <c r="CG368" s="105"/>
      <c r="CH368" s="105"/>
      <c r="CI368" s="105"/>
      <c r="CJ368" s="105"/>
      <c r="CK368" s="105"/>
      <c r="CL368" s="105"/>
      <c r="CM368" s="105"/>
      <c r="CN368" s="105"/>
      <c r="CO368" s="105"/>
      <c r="CP368" s="105"/>
      <c r="CQ368" s="105"/>
      <c r="CR368" s="105"/>
      <c r="CS368" s="105"/>
      <c r="CT368" s="105"/>
      <c r="CU368" s="105"/>
      <c r="CV368" s="105"/>
      <c r="CW368" s="105"/>
      <c r="CX368" s="105"/>
      <c r="CY368" s="105"/>
      <c r="CZ368" s="105"/>
      <c r="DA368" s="105"/>
      <c r="DB368" s="105"/>
      <c r="DC368" s="105"/>
      <c r="DD368" s="105"/>
      <c r="DE368" s="105"/>
      <c r="DF368" s="105"/>
      <c r="DG368" s="105"/>
      <c r="DH368" s="105"/>
      <c r="DI368" s="105"/>
      <c r="DJ368" s="105"/>
      <c r="DK368" s="105"/>
      <c r="DL368" s="105"/>
      <c r="DM368" s="105"/>
      <c r="DN368" s="105"/>
      <c r="DO368" s="105"/>
      <c r="DP368" s="105"/>
      <c r="DQ368" s="105"/>
      <c r="DR368" s="105"/>
      <c r="DS368" s="105"/>
      <c r="DT368" s="105"/>
      <c r="DU368" s="105"/>
      <c r="DV368" s="105"/>
      <c r="DW368" s="105"/>
      <c r="DX368" s="105"/>
      <c r="DY368" s="105"/>
      <c r="DZ368" s="105"/>
      <c r="EA368" s="105"/>
      <c r="EB368" s="105"/>
      <c r="EC368" s="105"/>
      <c r="ED368" s="105"/>
      <c r="EE368" s="105"/>
      <c r="EF368" s="105"/>
      <c r="EG368" s="105"/>
      <c r="EH368" s="105"/>
      <c r="EI368" s="105"/>
      <c r="EJ368" s="105"/>
      <c r="EK368" s="105"/>
      <c r="EL368" s="105"/>
      <c r="EM368" s="105"/>
      <c r="EN368" s="105"/>
      <c r="EO368" s="105"/>
      <c r="EP368" s="105"/>
      <c r="EQ368" s="105"/>
      <c r="ER368" s="105"/>
      <c r="ES368" s="105"/>
      <c r="ET368" s="105"/>
      <c r="EU368" s="105"/>
      <c r="EV368" s="105"/>
      <c r="EW368" s="105"/>
      <c r="EX368" s="105"/>
      <c r="EY368" s="105"/>
      <c r="EZ368" s="105"/>
      <c r="FA368" s="105"/>
      <c r="FB368" s="105"/>
      <c r="FC368" s="105"/>
      <c r="FD368" s="105"/>
      <c r="FE368" s="105"/>
      <c r="FF368" s="105"/>
      <c r="FG368" s="105"/>
      <c r="FH368" s="105"/>
      <c r="FI368" s="105"/>
      <c r="FJ368" s="105"/>
      <c r="FK368" s="105"/>
      <c r="FL368" s="105"/>
      <c r="FM368" s="105"/>
      <c r="FN368" s="105"/>
      <c r="FO368" s="105"/>
      <c r="FP368" s="105"/>
      <c r="FQ368" s="105"/>
      <c r="FR368" s="105"/>
      <c r="FS368" s="105"/>
      <c r="FT368" s="105"/>
      <c r="FU368" s="105"/>
      <c r="FV368" s="105"/>
      <c r="FW368" s="105"/>
      <c r="FX368" s="105"/>
      <c r="FY368" s="105"/>
      <c r="FZ368" s="105"/>
      <c r="GA368" s="105"/>
      <c r="GB368" s="105"/>
      <c r="GC368" s="105"/>
      <c r="GD368" s="105"/>
      <c r="GE368" s="105"/>
      <c r="GF368" s="105"/>
      <c r="GG368" s="105"/>
      <c r="GH368" s="105"/>
      <c r="GI368" s="105"/>
      <c r="GJ368" s="105"/>
      <c r="GK368" s="105"/>
      <c r="GL368" s="105"/>
      <c r="GM368" s="105"/>
      <c r="GN368" s="105"/>
      <c r="GO368" s="105"/>
      <c r="GP368" s="105"/>
      <c r="GQ368" s="105"/>
      <c r="GR368" s="105"/>
      <c r="GS368" s="105"/>
      <c r="GT368" s="105"/>
      <c r="GU368" s="105"/>
      <c r="GV368" s="105"/>
      <c r="GW368" s="105"/>
      <c r="GX368" s="105"/>
      <c r="GY368" s="105"/>
      <c r="GZ368" s="105"/>
      <c r="HA368" s="105"/>
      <c r="HB368" s="105"/>
      <c r="HC368" s="105"/>
      <c r="HD368" s="105"/>
      <c r="HE368" s="105"/>
      <c r="HF368" s="105"/>
      <c r="HG368" s="105"/>
      <c r="HH368" s="105"/>
      <c r="HI368" s="105"/>
      <c r="HJ368" s="105"/>
      <c r="HK368" s="105"/>
      <c r="HL368" s="105"/>
      <c r="HM368" s="105"/>
      <c r="HN368" s="105"/>
      <c r="HO368" s="105"/>
      <c r="HP368" s="105"/>
      <c r="HQ368" s="105"/>
      <c r="HR368" s="105"/>
      <c r="HS368" s="105"/>
      <c r="HT368" s="105"/>
      <c r="HU368" s="105"/>
      <c r="HV368" s="105"/>
      <c r="HW368" s="105"/>
      <c r="HX368" s="105"/>
      <c r="HY368" s="105"/>
      <c r="HZ368" s="105"/>
      <c r="IA368" s="105"/>
      <c r="IB368" s="105"/>
    </row>
    <row r="369" spans="1:236" s="116" customFormat="1" ht="26.55" customHeight="1" x14ac:dyDescent="0.25">
      <c r="A369" s="79">
        <v>363</v>
      </c>
      <c r="B369" s="113"/>
      <c r="C369" s="113"/>
      <c r="D369" s="114"/>
      <c r="E369" s="114"/>
      <c r="F369" s="115"/>
      <c r="G369" s="123" t="s">
        <v>77</v>
      </c>
      <c r="H369" s="123" t="s">
        <v>77</v>
      </c>
      <c r="I369" s="123" t="s">
        <v>77</v>
      </c>
      <c r="J369" s="123" t="s">
        <v>77</v>
      </c>
      <c r="K369" s="123" t="s">
        <v>9</v>
      </c>
      <c r="L369" s="116" t="s">
        <v>8</v>
      </c>
      <c r="M369" s="116" t="s">
        <v>8</v>
      </c>
      <c r="N369" s="116" t="s">
        <v>8</v>
      </c>
      <c r="O369" s="116" t="s">
        <v>8</v>
      </c>
      <c r="P369" s="131" t="s">
        <v>77</v>
      </c>
      <c r="Q369" s="124" t="s">
        <v>35</v>
      </c>
      <c r="R369" s="174">
        <v>0</v>
      </c>
      <c r="S369" s="175" t="s">
        <v>59</v>
      </c>
      <c r="T369" s="175" t="s">
        <v>271</v>
      </c>
      <c r="U369" s="176" t="str">
        <f t="shared" si="312"/>
        <v>&lt; 30 mn</v>
      </c>
      <c r="V369" s="177" t="s">
        <v>32</v>
      </c>
      <c r="W369" s="178" t="s">
        <v>112</v>
      </c>
      <c r="X369" s="179">
        <f t="shared" si="269"/>
        <v>0</v>
      </c>
      <c r="Y369" s="179">
        <f t="shared" si="270"/>
        <v>0</v>
      </c>
      <c r="Z369" s="179">
        <f t="shared" si="271"/>
        <v>0</v>
      </c>
      <c r="AA369" s="179">
        <f t="shared" si="272"/>
        <v>0</v>
      </c>
      <c r="AB369" s="179">
        <f t="shared" si="273"/>
        <v>0</v>
      </c>
      <c r="AC369" s="179">
        <f t="shared" si="274"/>
        <v>0</v>
      </c>
      <c r="AD369" s="179">
        <f t="shared" si="275"/>
        <v>0</v>
      </c>
      <c r="AE369" s="179">
        <f t="shared" si="276"/>
        <v>0</v>
      </c>
      <c r="AF369" s="179">
        <f t="shared" si="277"/>
        <v>0</v>
      </c>
      <c r="AG369" s="179">
        <f t="shared" si="278"/>
        <v>0</v>
      </c>
      <c r="AH369" s="179">
        <f t="shared" si="279"/>
        <v>0</v>
      </c>
      <c r="AI369" s="179">
        <f t="shared" si="280"/>
        <v>0</v>
      </c>
      <c r="AJ369" s="180">
        <f t="shared" si="299"/>
        <v>0</v>
      </c>
      <c r="AK369" s="180">
        <f t="shared" si="300"/>
        <v>0</v>
      </c>
      <c r="AL369" s="180" t="str">
        <f t="shared" si="301"/>
        <v>0</v>
      </c>
      <c r="AM369" s="180" t="str">
        <f t="shared" si="308"/>
        <v>0</v>
      </c>
      <c r="AN369" s="180" t="str">
        <f t="shared" si="309"/>
        <v>0</v>
      </c>
      <c r="AO369" s="181" t="str">
        <f t="shared" si="302"/>
        <v>NON</v>
      </c>
      <c r="AP369" s="181" t="str">
        <f t="shared" si="320"/>
        <v>NON</v>
      </c>
      <c r="AQ369" s="181" t="str">
        <f t="shared" si="310"/>
        <v>NON</v>
      </c>
      <c r="AR369" s="181" t="str">
        <f t="shared" si="281"/>
        <v>NON</v>
      </c>
      <c r="AS369" s="182">
        <f t="shared" si="282"/>
        <v>0</v>
      </c>
      <c r="AT369" s="182">
        <f t="shared" si="283"/>
        <v>0</v>
      </c>
      <c r="AU369" s="182">
        <f t="shared" si="284"/>
        <v>0</v>
      </c>
      <c r="AV369" s="182">
        <f t="shared" si="285"/>
        <v>0</v>
      </c>
      <c r="AW369" s="182">
        <f t="shared" si="286"/>
        <v>1</v>
      </c>
      <c r="AX369" s="182">
        <f t="shared" si="287"/>
        <v>1</v>
      </c>
      <c r="AY369" s="182">
        <f t="shared" si="288"/>
        <v>1</v>
      </c>
      <c r="AZ369" s="182">
        <f t="shared" si="289"/>
        <v>1</v>
      </c>
      <c r="BA369" s="182">
        <f t="shared" si="290"/>
        <v>1</v>
      </c>
      <c r="BB369" s="183">
        <f t="shared" si="303"/>
        <v>0</v>
      </c>
      <c r="BC369" s="184">
        <f t="shared" si="313"/>
        <v>11</v>
      </c>
      <c r="BD369" s="184">
        <f t="shared" si="314"/>
        <v>11</v>
      </c>
      <c r="BE369" s="185">
        <f t="shared" si="315"/>
        <v>1</v>
      </c>
      <c r="BF369" s="185">
        <f t="shared" si="291"/>
        <v>1</v>
      </c>
      <c r="BG369" s="186">
        <f t="shared" si="304"/>
        <v>1</v>
      </c>
      <c r="BH369" s="187">
        <f t="shared" si="316"/>
        <v>1</v>
      </c>
      <c r="BI369" s="187">
        <f t="shared" si="317"/>
        <v>1</v>
      </c>
      <c r="BJ369" s="187" t="str">
        <f t="shared" si="318"/>
        <v>Faible</v>
      </c>
      <c r="BK369" s="187">
        <f t="shared" si="319"/>
        <v>1</v>
      </c>
      <c r="BL369" s="187">
        <f t="shared" si="292"/>
        <v>1</v>
      </c>
      <c r="BM369" s="187">
        <f t="shared" si="293"/>
        <v>0.5</v>
      </c>
      <c r="BN369" s="187">
        <f t="shared" si="294"/>
        <v>1</v>
      </c>
      <c r="BO369" s="186">
        <f t="shared" si="305"/>
        <v>0.5</v>
      </c>
      <c r="BP369" s="188" t="str">
        <f t="shared" si="306"/>
        <v>RISQUE MINIME</v>
      </c>
      <c r="BQ369" s="182">
        <f t="shared" si="295"/>
        <v>0</v>
      </c>
      <c r="BR369" s="182">
        <f t="shared" si="296"/>
        <v>0</v>
      </c>
      <c r="BS369" s="182">
        <f t="shared" si="297"/>
        <v>0</v>
      </c>
      <c r="BT369" s="182">
        <f t="shared" si="298"/>
        <v>0</v>
      </c>
      <c r="BU369" s="182">
        <f t="shared" si="307"/>
        <v>0</v>
      </c>
      <c r="BV369" s="159" t="str">
        <f t="shared" si="311"/>
        <v>NON</v>
      </c>
      <c r="BW369" s="105"/>
      <c r="BX369" s="105"/>
      <c r="BY369" s="105"/>
      <c r="BZ369" s="105"/>
      <c r="CA369" s="105"/>
      <c r="CB369" s="105"/>
      <c r="CC369" s="105"/>
      <c r="CD369" s="105"/>
      <c r="CE369" s="105"/>
      <c r="CF369" s="105"/>
      <c r="CG369" s="105"/>
      <c r="CH369" s="105"/>
      <c r="CI369" s="105"/>
      <c r="CJ369" s="105"/>
      <c r="CK369" s="105"/>
      <c r="CL369" s="105"/>
      <c r="CM369" s="105"/>
      <c r="CN369" s="105"/>
      <c r="CO369" s="105"/>
      <c r="CP369" s="105"/>
      <c r="CQ369" s="105"/>
      <c r="CR369" s="105"/>
      <c r="CS369" s="105"/>
      <c r="CT369" s="105"/>
      <c r="CU369" s="105"/>
      <c r="CV369" s="105"/>
      <c r="CW369" s="105"/>
      <c r="CX369" s="105"/>
      <c r="CY369" s="105"/>
      <c r="CZ369" s="105"/>
      <c r="DA369" s="105"/>
      <c r="DB369" s="105"/>
      <c r="DC369" s="105"/>
      <c r="DD369" s="105"/>
      <c r="DE369" s="105"/>
      <c r="DF369" s="105"/>
      <c r="DG369" s="105"/>
      <c r="DH369" s="105"/>
      <c r="DI369" s="105"/>
      <c r="DJ369" s="105"/>
      <c r="DK369" s="105"/>
      <c r="DL369" s="105"/>
      <c r="DM369" s="105"/>
      <c r="DN369" s="105"/>
      <c r="DO369" s="105"/>
      <c r="DP369" s="105"/>
      <c r="DQ369" s="105"/>
      <c r="DR369" s="105"/>
      <c r="DS369" s="105"/>
      <c r="DT369" s="105"/>
      <c r="DU369" s="105"/>
      <c r="DV369" s="105"/>
      <c r="DW369" s="105"/>
      <c r="DX369" s="105"/>
      <c r="DY369" s="105"/>
      <c r="DZ369" s="105"/>
      <c r="EA369" s="105"/>
      <c r="EB369" s="105"/>
      <c r="EC369" s="105"/>
      <c r="ED369" s="105"/>
      <c r="EE369" s="105"/>
      <c r="EF369" s="105"/>
      <c r="EG369" s="105"/>
      <c r="EH369" s="105"/>
      <c r="EI369" s="105"/>
      <c r="EJ369" s="105"/>
      <c r="EK369" s="105"/>
      <c r="EL369" s="105"/>
      <c r="EM369" s="105"/>
      <c r="EN369" s="105"/>
      <c r="EO369" s="105"/>
      <c r="EP369" s="105"/>
      <c r="EQ369" s="105"/>
      <c r="ER369" s="105"/>
      <c r="ES369" s="105"/>
      <c r="ET369" s="105"/>
      <c r="EU369" s="105"/>
      <c r="EV369" s="105"/>
      <c r="EW369" s="105"/>
      <c r="EX369" s="105"/>
      <c r="EY369" s="105"/>
      <c r="EZ369" s="105"/>
      <c r="FA369" s="105"/>
      <c r="FB369" s="105"/>
      <c r="FC369" s="105"/>
      <c r="FD369" s="105"/>
      <c r="FE369" s="105"/>
      <c r="FF369" s="105"/>
      <c r="FG369" s="105"/>
      <c r="FH369" s="105"/>
      <c r="FI369" s="105"/>
      <c r="FJ369" s="105"/>
      <c r="FK369" s="105"/>
      <c r="FL369" s="105"/>
      <c r="FM369" s="105"/>
      <c r="FN369" s="105"/>
      <c r="FO369" s="105"/>
      <c r="FP369" s="105"/>
      <c r="FQ369" s="105"/>
      <c r="FR369" s="105"/>
      <c r="FS369" s="105"/>
      <c r="FT369" s="105"/>
      <c r="FU369" s="105"/>
      <c r="FV369" s="105"/>
      <c r="FW369" s="105"/>
      <c r="FX369" s="105"/>
      <c r="FY369" s="105"/>
      <c r="FZ369" s="105"/>
      <c r="GA369" s="105"/>
      <c r="GB369" s="105"/>
      <c r="GC369" s="105"/>
      <c r="GD369" s="105"/>
      <c r="GE369" s="105"/>
      <c r="GF369" s="105"/>
      <c r="GG369" s="105"/>
      <c r="GH369" s="105"/>
      <c r="GI369" s="105"/>
      <c r="GJ369" s="105"/>
      <c r="GK369" s="105"/>
      <c r="GL369" s="105"/>
      <c r="GM369" s="105"/>
      <c r="GN369" s="105"/>
      <c r="GO369" s="105"/>
      <c r="GP369" s="105"/>
      <c r="GQ369" s="105"/>
      <c r="GR369" s="105"/>
      <c r="GS369" s="105"/>
      <c r="GT369" s="105"/>
      <c r="GU369" s="105"/>
      <c r="GV369" s="105"/>
      <c r="GW369" s="105"/>
      <c r="GX369" s="105"/>
      <c r="GY369" s="105"/>
      <c r="GZ369" s="105"/>
      <c r="HA369" s="105"/>
      <c r="HB369" s="105"/>
      <c r="HC369" s="105"/>
      <c r="HD369" s="105"/>
      <c r="HE369" s="105"/>
      <c r="HF369" s="105"/>
      <c r="HG369" s="105"/>
      <c r="HH369" s="105"/>
      <c r="HI369" s="105"/>
      <c r="HJ369" s="105"/>
      <c r="HK369" s="105"/>
      <c r="HL369" s="105"/>
      <c r="HM369" s="105"/>
      <c r="HN369" s="105"/>
      <c r="HO369" s="105"/>
      <c r="HP369" s="105"/>
      <c r="HQ369" s="105"/>
      <c r="HR369" s="105"/>
      <c r="HS369" s="105"/>
      <c r="HT369" s="105"/>
      <c r="HU369" s="105"/>
      <c r="HV369" s="105"/>
      <c r="HW369" s="105"/>
      <c r="HX369" s="105"/>
      <c r="HY369" s="105"/>
      <c r="HZ369" s="105"/>
      <c r="IA369" s="105"/>
      <c r="IB369" s="105"/>
    </row>
    <row r="370" spans="1:236" s="116" customFormat="1" ht="26.55" customHeight="1" x14ac:dyDescent="0.25">
      <c r="A370" s="79">
        <v>364</v>
      </c>
      <c r="B370" s="113"/>
      <c r="C370" s="113"/>
      <c r="D370" s="114"/>
      <c r="E370" s="114"/>
      <c r="F370" s="115"/>
      <c r="G370" s="123" t="s">
        <v>77</v>
      </c>
      <c r="H370" s="123" t="s">
        <v>77</v>
      </c>
      <c r="I370" s="123" t="s">
        <v>77</v>
      </c>
      <c r="J370" s="123" t="s">
        <v>77</v>
      </c>
      <c r="K370" s="123" t="s">
        <v>9</v>
      </c>
      <c r="L370" s="116" t="s">
        <v>8</v>
      </c>
      <c r="M370" s="116" t="s">
        <v>8</v>
      </c>
      <c r="N370" s="116" t="s">
        <v>8</v>
      </c>
      <c r="O370" s="116" t="s">
        <v>8</v>
      </c>
      <c r="P370" s="131" t="s">
        <v>77</v>
      </c>
      <c r="Q370" s="124" t="s">
        <v>35</v>
      </c>
      <c r="R370" s="174">
        <v>0</v>
      </c>
      <c r="S370" s="175" t="s">
        <v>59</v>
      </c>
      <c r="T370" s="175" t="s">
        <v>271</v>
      </c>
      <c r="U370" s="176" t="str">
        <f t="shared" si="312"/>
        <v>&lt; 30 mn</v>
      </c>
      <c r="V370" s="177" t="s">
        <v>32</v>
      </c>
      <c r="W370" s="178" t="s">
        <v>112</v>
      </c>
      <c r="X370" s="179">
        <f t="shared" si="269"/>
        <v>0</v>
      </c>
      <c r="Y370" s="179">
        <f t="shared" si="270"/>
        <v>0</v>
      </c>
      <c r="Z370" s="179">
        <f t="shared" si="271"/>
        <v>0</v>
      </c>
      <c r="AA370" s="179">
        <f t="shared" si="272"/>
        <v>0</v>
      </c>
      <c r="AB370" s="179">
        <f t="shared" si="273"/>
        <v>0</v>
      </c>
      <c r="AC370" s="179">
        <f t="shared" si="274"/>
        <v>0</v>
      </c>
      <c r="AD370" s="179">
        <f t="shared" si="275"/>
        <v>0</v>
      </c>
      <c r="AE370" s="179">
        <f t="shared" si="276"/>
        <v>0</v>
      </c>
      <c r="AF370" s="179">
        <f t="shared" si="277"/>
        <v>0</v>
      </c>
      <c r="AG370" s="179">
        <f t="shared" si="278"/>
        <v>0</v>
      </c>
      <c r="AH370" s="179">
        <f t="shared" si="279"/>
        <v>0</v>
      </c>
      <c r="AI370" s="179">
        <f t="shared" si="280"/>
        <v>0</v>
      </c>
      <c r="AJ370" s="180">
        <f t="shared" si="299"/>
        <v>0</v>
      </c>
      <c r="AK370" s="180">
        <f t="shared" si="300"/>
        <v>0</v>
      </c>
      <c r="AL370" s="180" t="str">
        <f t="shared" si="301"/>
        <v>0</v>
      </c>
      <c r="AM370" s="180" t="str">
        <f t="shared" si="308"/>
        <v>0</v>
      </c>
      <c r="AN370" s="180" t="str">
        <f t="shared" si="309"/>
        <v>0</v>
      </c>
      <c r="AO370" s="181" t="str">
        <f t="shared" si="302"/>
        <v>NON</v>
      </c>
      <c r="AP370" s="181" t="str">
        <f t="shared" si="320"/>
        <v>NON</v>
      </c>
      <c r="AQ370" s="181" t="str">
        <f t="shared" si="310"/>
        <v>NON</v>
      </c>
      <c r="AR370" s="181" t="str">
        <f t="shared" si="281"/>
        <v>NON</v>
      </c>
      <c r="AS370" s="182">
        <f t="shared" si="282"/>
        <v>0</v>
      </c>
      <c r="AT370" s="182">
        <f t="shared" si="283"/>
        <v>0</v>
      </c>
      <c r="AU370" s="182">
        <f t="shared" si="284"/>
        <v>0</v>
      </c>
      <c r="AV370" s="182">
        <f t="shared" si="285"/>
        <v>0</v>
      </c>
      <c r="AW370" s="182">
        <f t="shared" si="286"/>
        <v>1</v>
      </c>
      <c r="AX370" s="182">
        <f t="shared" si="287"/>
        <v>1</v>
      </c>
      <c r="AY370" s="182">
        <f t="shared" si="288"/>
        <v>1</v>
      </c>
      <c r="AZ370" s="182">
        <f t="shared" si="289"/>
        <v>1</v>
      </c>
      <c r="BA370" s="182">
        <f t="shared" si="290"/>
        <v>1</v>
      </c>
      <c r="BB370" s="183">
        <f t="shared" si="303"/>
        <v>0</v>
      </c>
      <c r="BC370" s="184">
        <f t="shared" si="313"/>
        <v>11</v>
      </c>
      <c r="BD370" s="184">
        <f t="shared" si="314"/>
        <v>11</v>
      </c>
      <c r="BE370" s="185">
        <f t="shared" si="315"/>
        <v>1</v>
      </c>
      <c r="BF370" s="185">
        <f t="shared" si="291"/>
        <v>1</v>
      </c>
      <c r="BG370" s="186">
        <f t="shared" si="304"/>
        <v>1</v>
      </c>
      <c r="BH370" s="187">
        <f t="shared" si="316"/>
        <v>1</v>
      </c>
      <c r="BI370" s="187">
        <f t="shared" si="317"/>
        <v>1</v>
      </c>
      <c r="BJ370" s="187" t="str">
        <f t="shared" si="318"/>
        <v>Faible</v>
      </c>
      <c r="BK370" s="187">
        <f t="shared" si="319"/>
        <v>1</v>
      </c>
      <c r="BL370" s="187">
        <f t="shared" si="292"/>
        <v>1</v>
      </c>
      <c r="BM370" s="187">
        <f t="shared" si="293"/>
        <v>0.5</v>
      </c>
      <c r="BN370" s="187">
        <f t="shared" si="294"/>
        <v>1</v>
      </c>
      <c r="BO370" s="186">
        <f t="shared" si="305"/>
        <v>0.5</v>
      </c>
      <c r="BP370" s="188" t="str">
        <f t="shared" si="306"/>
        <v>RISQUE MINIME</v>
      </c>
      <c r="BQ370" s="182">
        <f t="shared" si="295"/>
        <v>0</v>
      </c>
      <c r="BR370" s="182">
        <f t="shared" si="296"/>
        <v>0</v>
      </c>
      <c r="BS370" s="182">
        <f t="shared" si="297"/>
        <v>0</v>
      </c>
      <c r="BT370" s="182">
        <f t="shared" si="298"/>
        <v>0</v>
      </c>
      <c r="BU370" s="182">
        <f t="shared" si="307"/>
        <v>0</v>
      </c>
      <c r="BV370" s="159" t="str">
        <f t="shared" si="311"/>
        <v>NON</v>
      </c>
      <c r="BW370" s="105"/>
      <c r="BX370" s="105"/>
      <c r="BY370" s="105"/>
      <c r="BZ370" s="105"/>
      <c r="CA370" s="105"/>
      <c r="CB370" s="105"/>
      <c r="CC370" s="105"/>
      <c r="CD370" s="105"/>
      <c r="CE370" s="105"/>
      <c r="CF370" s="105"/>
      <c r="CG370" s="105"/>
      <c r="CH370" s="105"/>
      <c r="CI370" s="105"/>
      <c r="CJ370" s="105"/>
      <c r="CK370" s="105"/>
      <c r="CL370" s="105"/>
      <c r="CM370" s="105"/>
      <c r="CN370" s="105"/>
      <c r="CO370" s="105"/>
      <c r="CP370" s="105"/>
      <c r="CQ370" s="105"/>
      <c r="CR370" s="105"/>
      <c r="CS370" s="105"/>
      <c r="CT370" s="105"/>
      <c r="CU370" s="105"/>
      <c r="CV370" s="105"/>
      <c r="CW370" s="105"/>
      <c r="CX370" s="105"/>
      <c r="CY370" s="105"/>
      <c r="CZ370" s="105"/>
      <c r="DA370" s="105"/>
      <c r="DB370" s="105"/>
      <c r="DC370" s="105"/>
      <c r="DD370" s="105"/>
      <c r="DE370" s="105"/>
      <c r="DF370" s="105"/>
      <c r="DG370" s="105"/>
      <c r="DH370" s="105"/>
      <c r="DI370" s="105"/>
      <c r="DJ370" s="105"/>
      <c r="DK370" s="105"/>
      <c r="DL370" s="105"/>
      <c r="DM370" s="105"/>
      <c r="DN370" s="105"/>
      <c r="DO370" s="105"/>
      <c r="DP370" s="105"/>
      <c r="DQ370" s="105"/>
      <c r="DR370" s="105"/>
      <c r="DS370" s="105"/>
      <c r="DT370" s="105"/>
      <c r="DU370" s="105"/>
      <c r="DV370" s="105"/>
      <c r="DW370" s="105"/>
      <c r="DX370" s="105"/>
      <c r="DY370" s="105"/>
      <c r="DZ370" s="105"/>
      <c r="EA370" s="105"/>
      <c r="EB370" s="105"/>
      <c r="EC370" s="105"/>
      <c r="ED370" s="105"/>
      <c r="EE370" s="105"/>
      <c r="EF370" s="105"/>
      <c r="EG370" s="105"/>
      <c r="EH370" s="105"/>
      <c r="EI370" s="105"/>
      <c r="EJ370" s="105"/>
      <c r="EK370" s="105"/>
      <c r="EL370" s="105"/>
      <c r="EM370" s="105"/>
      <c r="EN370" s="105"/>
      <c r="EO370" s="105"/>
      <c r="EP370" s="105"/>
      <c r="EQ370" s="105"/>
      <c r="ER370" s="105"/>
      <c r="ES370" s="105"/>
      <c r="ET370" s="105"/>
      <c r="EU370" s="105"/>
      <c r="EV370" s="105"/>
      <c r="EW370" s="105"/>
      <c r="EX370" s="105"/>
      <c r="EY370" s="105"/>
      <c r="EZ370" s="105"/>
      <c r="FA370" s="105"/>
      <c r="FB370" s="105"/>
      <c r="FC370" s="105"/>
      <c r="FD370" s="105"/>
      <c r="FE370" s="105"/>
      <c r="FF370" s="105"/>
      <c r="FG370" s="105"/>
      <c r="FH370" s="105"/>
      <c r="FI370" s="105"/>
      <c r="FJ370" s="105"/>
      <c r="FK370" s="105"/>
      <c r="FL370" s="105"/>
      <c r="FM370" s="105"/>
      <c r="FN370" s="105"/>
      <c r="FO370" s="105"/>
      <c r="FP370" s="105"/>
      <c r="FQ370" s="105"/>
      <c r="FR370" s="105"/>
      <c r="FS370" s="105"/>
      <c r="FT370" s="105"/>
      <c r="FU370" s="105"/>
      <c r="FV370" s="105"/>
      <c r="FW370" s="105"/>
      <c r="FX370" s="105"/>
      <c r="FY370" s="105"/>
      <c r="FZ370" s="105"/>
      <c r="GA370" s="105"/>
      <c r="GB370" s="105"/>
      <c r="GC370" s="105"/>
      <c r="GD370" s="105"/>
      <c r="GE370" s="105"/>
      <c r="GF370" s="105"/>
      <c r="GG370" s="105"/>
      <c r="GH370" s="105"/>
      <c r="GI370" s="105"/>
      <c r="GJ370" s="105"/>
      <c r="GK370" s="105"/>
      <c r="GL370" s="105"/>
      <c r="GM370" s="105"/>
      <c r="GN370" s="105"/>
      <c r="GO370" s="105"/>
      <c r="GP370" s="105"/>
      <c r="GQ370" s="105"/>
      <c r="GR370" s="105"/>
      <c r="GS370" s="105"/>
      <c r="GT370" s="105"/>
      <c r="GU370" s="105"/>
      <c r="GV370" s="105"/>
      <c r="GW370" s="105"/>
      <c r="GX370" s="105"/>
      <c r="GY370" s="105"/>
      <c r="GZ370" s="105"/>
      <c r="HA370" s="105"/>
      <c r="HB370" s="105"/>
      <c r="HC370" s="105"/>
      <c r="HD370" s="105"/>
      <c r="HE370" s="105"/>
      <c r="HF370" s="105"/>
      <c r="HG370" s="105"/>
      <c r="HH370" s="105"/>
      <c r="HI370" s="105"/>
      <c r="HJ370" s="105"/>
      <c r="HK370" s="105"/>
      <c r="HL370" s="105"/>
      <c r="HM370" s="105"/>
      <c r="HN370" s="105"/>
      <c r="HO370" s="105"/>
      <c r="HP370" s="105"/>
      <c r="HQ370" s="105"/>
      <c r="HR370" s="105"/>
      <c r="HS370" s="105"/>
      <c r="HT370" s="105"/>
      <c r="HU370" s="105"/>
      <c r="HV370" s="105"/>
      <c r="HW370" s="105"/>
      <c r="HX370" s="105"/>
      <c r="HY370" s="105"/>
      <c r="HZ370" s="105"/>
      <c r="IA370" s="105"/>
      <c r="IB370" s="105"/>
    </row>
    <row r="371" spans="1:236" s="116" customFormat="1" ht="26.55" customHeight="1" x14ac:dyDescent="0.25">
      <c r="A371" s="79">
        <v>365</v>
      </c>
      <c r="B371" s="113"/>
      <c r="C371" s="113"/>
      <c r="D371" s="114"/>
      <c r="E371" s="114"/>
      <c r="F371" s="115"/>
      <c r="G371" s="123" t="s">
        <v>77</v>
      </c>
      <c r="H371" s="123" t="s">
        <v>77</v>
      </c>
      <c r="I371" s="123" t="s">
        <v>77</v>
      </c>
      <c r="J371" s="123" t="s">
        <v>77</v>
      </c>
      <c r="K371" s="123" t="s">
        <v>9</v>
      </c>
      <c r="L371" s="116" t="s">
        <v>8</v>
      </c>
      <c r="M371" s="116" t="s">
        <v>8</v>
      </c>
      <c r="N371" s="116" t="s">
        <v>8</v>
      </c>
      <c r="O371" s="116" t="s">
        <v>8</v>
      </c>
      <c r="P371" s="131" t="s">
        <v>77</v>
      </c>
      <c r="Q371" s="124" t="s">
        <v>35</v>
      </c>
      <c r="R371" s="174">
        <v>0</v>
      </c>
      <c r="S371" s="175" t="s">
        <v>59</v>
      </c>
      <c r="T371" s="175" t="s">
        <v>271</v>
      </c>
      <c r="U371" s="176" t="str">
        <f t="shared" si="312"/>
        <v>&lt; 30 mn</v>
      </c>
      <c r="V371" s="177" t="s">
        <v>32</v>
      </c>
      <c r="W371" s="178" t="s">
        <v>112</v>
      </c>
      <c r="X371" s="179">
        <f t="shared" si="269"/>
        <v>0</v>
      </c>
      <c r="Y371" s="179">
        <f t="shared" si="270"/>
        <v>0</v>
      </c>
      <c r="Z371" s="179">
        <f t="shared" si="271"/>
        <v>0</v>
      </c>
      <c r="AA371" s="179">
        <f t="shared" si="272"/>
        <v>0</v>
      </c>
      <c r="AB371" s="179">
        <f t="shared" si="273"/>
        <v>0</v>
      </c>
      <c r="AC371" s="179">
        <f t="shared" si="274"/>
        <v>0</v>
      </c>
      <c r="AD371" s="179">
        <f t="shared" si="275"/>
        <v>0</v>
      </c>
      <c r="AE371" s="179">
        <f t="shared" si="276"/>
        <v>0</v>
      </c>
      <c r="AF371" s="179">
        <f t="shared" si="277"/>
        <v>0</v>
      </c>
      <c r="AG371" s="179">
        <f t="shared" si="278"/>
        <v>0</v>
      </c>
      <c r="AH371" s="179">
        <f t="shared" si="279"/>
        <v>0</v>
      </c>
      <c r="AI371" s="179">
        <f t="shared" si="280"/>
        <v>0</v>
      </c>
      <c r="AJ371" s="180">
        <f t="shared" si="299"/>
        <v>0</v>
      </c>
      <c r="AK371" s="180">
        <f t="shared" si="300"/>
        <v>0</v>
      </c>
      <c r="AL371" s="180" t="str">
        <f t="shared" si="301"/>
        <v>0</v>
      </c>
      <c r="AM371" s="180" t="str">
        <f t="shared" si="308"/>
        <v>0</v>
      </c>
      <c r="AN371" s="180" t="str">
        <f t="shared" si="309"/>
        <v>0</v>
      </c>
      <c r="AO371" s="181" t="str">
        <f t="shared" si="302"/>
        <v>NON</v>
      </c>
      <c r="AP371" s="181" t="str">
        <f t="shared" si="320"/>
        <v>NON</v>
      </c>
      <c r="AQ371" s="181" t="str">
        <f t="shared" si="310"/>
        <v>NON</v>
      </c>
      <c r="AR371" s="181" t="str">
        <f t="shared" si="281"/>
        <v>NON</v>
      </c>
      <c r="AS371" s="182">
        <f t="shared" si="282"/>
        <v>0</v>
      </c>
      <c r="AT371" s="182">
        <f t="shared" si="283"/>
        <v>0</v>
      </c>
      <c r="AU371" s="182">
        <f t="shared" si="284"/>
        <v>0</v>
      </c>
      <c r="AV371" s="182">
        <f t="shared" si="285"/>
        <v>0</v>
      </c>
      <c r="AW371" s="182">
        <f t="shared" si="286"/>
        <v>1</v>
      </c>
      <c r="AX371" s="182">
        <f t="shared" si="287"/>
        <v>1</v>
      </c>
      <c r="AY371" s="182">
        <f t="shared" si="288"/>
        <v>1</v>
      </c>
      <c r="AZ371" s="182">
        <f t="shared" si="289"/>
        <v>1</v>
      </c>
      <c r="BA371" s="182">
        <f t="shared" si="290"/>
        <v>1</v>
      </c>
      <c r="BB371" s="183">
        <f t="shared" si="303"/>
        <v>0</v>
      </c>
      <c r="BC371" s="184">
        <f t="shared" si="313"/>
        <v>11</v>
      </c>
      <c r="BD371" s="184">
        <f t="shared" si="314"/>
        <v>11</v>
      </c>
      <c r="BE371" s="185">
        <f t="shared" si="315"/>
        <v>1</v>
      </c>
      <c r="BF371" s="185">
        <f t="shared" si="291"/>
        <v>1</v>
      </c>
      <c r="BG371" s="186">
        <f t="shared" si="304"/>
        <v>1</v>
      </c>
      <c r="BH371" s="187">
        <f t="shared" si="316"/>
        <v>1</v>
      </c>
      <c r="BI371" s="187">
        <f t="shared" si="317"/>
        <v>1</v>
      </c>
      <c r="BJ371" s="187" t="str">
        <f t="shared" si="318"/>
        <v>Faible</v>
      </c>
      <c r="BK371" s="187">
        <f t="shared" si="319"/>
        <v>1</v>
      </c>
      <c r="BL371" s="187">
        <f t="shared" si="292"/>
        <v>1</v>
      </c>
      <c r="BM371" s="187">
        <f t="shared" si="293"/>
        <v>0.5</v>
      </c>
      <c r="BN371" s="187">
        <f t="shared" si="294"/>
        <v>1</v>
      </c>
      <c r="BO371" s="186">
        <f t="shared" si="305"/>
        <v>0.5</v>
      </c>
      <c r="BP371" s="188" t="str">
        <f t="shared" si="306"/>
        <v>RISQUE MINIME</v>
      </c>
      <c r="BQ371" s="182">
        <f t="shared" si="295"/>
        <v>0</v>
      </c>
      <c r="BR371" s="182">
        <f t="shared" si="296"/>
        <v>0</v>
      </c>
      <c r="BS371" s="182">
        <f t="shared" si="297"/>
        <v>0</v>
      </c>
      <c r="BT371" s="182">
        <f t="shared" si="298"/>
        <v>0</v>
      </c>
      <c r="BU371" s="182">
        <f t="shared" si="307"/>
        <v>0</v>
      </c>
      <c r="BV371" s="159" t="str">
        <f t="shared" si="311"/>
        <v>NON</v>
      </c>
      <c r="BW371" s="105"/>
      <c r="BX371" s="105"/>
      <c r="BY371" s="105"/>
      <c r="BZ371" s="105"/>
      <c r="CA371" s="105"/>
      <c r="CB371" s="105"/>
      <c r="CC371" s="105"/>
      <c r="CD371" s="105"/>
      <c r="CE371" s="105"/>
      <c r="CF371" s="105"/>
      <c r="CG371" s="105"/>
      <c r="CH371" s="105"/>
      <c r="CI371" s="105"/>
      <c r="CJ371" s="105"/>
      <c r="CK371" s="105"/>
      <c r="CL371" s="105"/>
      <c r="CM371" s="105"/>
      <c r="CN371" s="105"/>
      <c r="CO371" s="105"/>
      <c r="CP371" s="105"/>
      <c r="CQ371" s="105"/>
      <c r="CR371" s="105"/>
      <c r="CS371" s="105"/>
      <c r="CT371" s="105"/>
      <c r="CU371" s="105"/>
      <c r="CV371" s="105"/>
      <c r="CW371" s="105"/>
      <c r="CX371" s="105"/>
      <c r="CY371" s="105"/>
      <c r="CZ371" s="105"/>
      <c r="DA371" s="105"/>
      <c r="DB371" s="105"/>
      <c r="DC371" s="105"/>
      <c r="DD371" s="105"/>
      <c r="DE371" s="105"/>
      <c r="DF371" s="105"/>
      <c r="DG371" s="105"/>
      <c r="DH371" s="105"/>
      <c r="DI371" s="105"/>
      <c r="DJ371" s="105"/>
      <c r="DK371" s="105"/>
      <c r="DL371" s="105"/>
      <c r="DM371" s="105"/>
      <c r="DN371" s="105"/>
      <c r="DO371" s="105"/>
      <c r="DP371" s="105"/>
      <c r="DQ371" s="105"/>
      <c r="DR371" s="105"/>
      <c r="DS371" s="105"/>
      <c r="DT371" s="105"/>
      <c r="DU371" s="105"/>
      <c r="DV371" s="105"/>
      <c r="DW371" s="105"/>
      <c r="DX371" s="105"/>
      <c r="DY371" s="105"/>
      <c r="DZ371" s="105"/>
      <c r="EA371" s="105"/>
      <c r="EB371" s="105"/>
      <c r="EC371" s="105"/>
      <c r="ED371" s="105"/>
      <c r="EE371" s="105"/>
      <c r="EF371" s="105"/>
      <c r="EG371" s="105"/>
      <c r="EH371" s="105"/>
      <c r="EI371" s="105"/>
      <c r="EJ371" s="105"/>
      <c r="EK371" s="105"/>
      <c r="EL371" s="105"/>
      <c r="EM371" s="105"/>
      <c r="EN371" s="105"/>
      <c r="EO371" s="105"/>
      <c r="EP371" s="105"/>
      <c r="EQ371" s="105"/>
      <c r="ER371" s="105"/>
      <c r="ES371" s="105"/>
      <c r="ET371" s="105"/>
      <c r="EU371" s="105"/>
      <c r="EV371" s="105"/>
      <c r="EW371" s="105"/>
      <c r="EX371" s="105"/>
      <c r="EY371" s="105"/>
      <c r="EZ371" s="105"/>
      <c r="FA371" s="105"/>
      <c r="FB371" s="105"/>
      <c r="FC371" s="105"/>
      <c r="FD371" s="105"/>
      <c r="FE371" s="105"/>
      <c r="FF371" s="105"/>
      <c r="FG371" s="105"/>
      <c r="FH371" s="105"/>
      <c r="FI371" s="105"/>
      <c r="FJ371" s="105"/>
      <c r="FK371" s="105"/>
      <c r="FL371" s="105"/>
      <c r="FM371" s="105"/>
      <c r="FN371" s="105"/>
      <c r="FO371" s="105"/>
      <c r="FP371" s="105"/>
      <c r="FQ371" s="105"/>
      <c r="FR371" s="105"/>
      <c r="FS371" s="105"/>
      <c r="FT371" s="105"/>
      <c r="FU371" s="105"/>
      <c r="FV371" s="105"/>
      <c r="FW371" s="105"/>
      <c r="FX371" s="105"/>
      <c r="FY371" s="105"/>
      <c r="FZ371" s="105"/>
      <c r="GA371" s="105"/>
      <c r="GB371" s="105"/>
      <c r="GC371" s="105"/>
      <c r="GD371" s="105"/>
      <c r="GE371" s="105"/>
      <c r="GF371" s="105"/>
      <c r="GG371" s="105"/>
      <c r="GH371" s="105"/>
      <c r="GI371" s="105"/>
      <c r="GJ371" s="105"/>
      <c r="GK371" s="105"/>
      <c r="GL371" s="105"/>
      <c r="GM371" s="105"/>
      <c r="GN371" s="105"/>
      <c r="GO371" s="105"/>
      <c r="GP371" s="105"/>
      <c r="GQ371" s="105"/>
      <c r="GR371" s="105"/>
      <c r="GS371" s="105"/>
      <c r="GT371" s="105"/>
      <c r="GU371" s="105"/>
      <c r="GV371" s="105"/>
      <c r="GW371" s="105"/>
      <c r="GX371" s="105"/>
      <c r="GY371" s="105"/>
      <c r="GZ371" s="105"/>
      <c r="HA371" s="105"/>
      <c r="HB371" s="105"/>
      <c r="HC371" s="105"/>
      <c r="HD371" s="105"/>
      <c r="HE371" s="105"/>
      <c r="HF371" s="105"/>
      <c r="HG371" s="105"/>
      <c r="HH371" s="105"/>
      <c r="HI371" s="105"/>
      <c r="HJ371" s="105"/>
      <c r="HK371" s="105"/>
      <c r="HL371" s="105"/>
      <c r="HM371" s="105"/>
      <c r="HN371" s="105"/>
      <c r="HO371" s="105"/>
      <c r="HP371" s="105"/>
      <c r="HQ371" s="105"/>
      <c r="HR371" s="105"/>
      <c r="HS371" s="105"/>
      <c r="HT371" s="105"/>
      <c r="HU371" s="105"/>
      <c r="HV371" s="105"/>
      <c r="HW371" s="105"/>
      <c r="HX371" s="105"/>
      <c r="HY371" s="105"/>
      <c r="HZ371" s="105"/>
      <c r="IA371" s="105"/>
      <c r="IB371" s="105"/>
    </row>
    <row r="372" spans="1:236" s="116" customFormat="1" ht="26.55" customHeight="1" x14ac:dyDescent="0.25">
      <c r="A372" s="79">
        <v>366</v>
      </c>
      <c r="B372" s="113"/>
      <c r="C372" s="113"/>
      <c r="D372" s="114"/>
      <c r="E372" s="114"/>
      <c r="F372" s="115"/>
      <c r="G372" s="123" t="s">
        <v>77</v>
      </c>
      <c r="H372" s="123" t="s">
        <v>77</v>
      </c>
      <c r="I372" s="123" t="s">
        <v>77</v>
      </c>
      <c r="J372" s="123" t="s">
        <v>77</v>
      </c>
      <c r="K372" s="123" t="s">
        <v>9</v>
      </c>
      <c r="L372" s="116" t="s">
        <v>8</v>
      </c>
      <c r="M372" s="116" t="s">
        <v>8</v>
      </c>
      <c r="N372" s="116" t="s">
        <v>8</v>
      </c>
      <c r="O372" s="116" t="s">
        <v>8</v>
      </c>
      <c r="P372" s="131" t="s">
        <v>77</v>
      </c>
      <c r="Q372" s="124" t="s">
        <v>35</v>
      </c>
      <c r="R372" s="174">
        <v>0</v>
      </c>
      <c r="S372" s="175" t="s">
        <v>59</v>
      </c>
      <c r="T372" s="175" t="s">
        <v>271</v>
      </c>
      <c r="U372" s="176" t="str">
        <f t="shared" si="312"/>
        <v>&lt; 30 mn</v>
      </c>
      <c r="V372" s="177" t="s">
        <v>32</v>
      </c>
      <c r="W372" s="178" t="s">
        <v>112</v>
      </c>
      <c r="X372" s="179">
        <f t="shared" si="269"/>
        <v>0</v>
      </c>
      <c r="Y372" s="179">
        <f t="shared" si="270"/>
        <v>0</v>
      </c>
      <c r="Z372" s="179">
        <f t="shared" si="271"/>
        <v>0</v>
      </c>
      <c r="AA372" s="179">
        <f t="shared" si="272"/>
        <v>0</v>
      </c>
      <c r="AB372" s="179">
        <f t="shared" si="273"/>
        <v>0</v>
      </c>
      <c r="AC372" s="179">
        <f t="shared" si="274"/>
        <v>0</v>
      </c>
      <c r="AD372" s="179">
        <f t="shared" si="275"/>
        <v>0</v>
      </c>
      <c r="AE372" s="179">
        <f t="shared" si="276"/>
        <v>0</v>
      </c>
      <c r="AF372" s="179">
        <f t="shared" si="277"/>
        <v>0</v>
      </c>
      <c r="AG372" s="179">
        <f t="shared" si="278"/>
        <v>0</v>
      </c>
      <c r="AH372" s="179">
        <f t="shared" si="279"/>
        <v>0</v>
      </c>
      <c r="AI372" s="179">
        <f t="shared" si="280"/>
        <v>0</v>
      </c>
      <c r="AJ372" s="180">
        <f t="shared" si="299"/>
        <v>0</v>
      </c>
      <c r="AK372" s="180">
        <f t="shared" si="300"/>
        <v>0</v>
      </c>
      <c r="AL372" s="180" t="str">
        <f t="shared" si="301"/>
        <v>0</v>
      </c>
      <c r="AM372" s="180" t="str">
        <f t="shared" si="308"/>
        <v>0</v>
      </c>
      <c r="AN372" s="180" t="str">
        <f t="shared" si="309"/>
        <v>0</v>
      </c>
      <c r="AO372" s="181" t="str">
        <f t="shared" si="302"/>
        <v>NON</v>
      </c>
      <c r="AP372" s="181" t="str">
        <f t="shared" si="320"/>
        <v>NON</v>
      </c>
      <c r="AQ372" s="181" t="str">
        <f t="shared" si="310"/>
        <v>NON</v>
      </c>
      <c r="AR372" s="181" t="str">
        <f t="shared" si="281"/>
        <v>NON</v>
      </c>
      <c r="AS372" s="182">
        <f t="shared" si="282"/>
        <v>0</v>
      </c>
      <c r="AT372" s="182">
        <f t="shared" si="283"/>
        <v>0</v>
      </c>
      <c r="AU372" s="182">
        <f t="shared" si="284"/>
        <v>0</v>
      </c>
      <c r="AV372" s="182">
        <f t="shared" si="285"/>
        <v>0</v>
      </c>
      <c r="AW372" s="182">
        <f t="shared" si="286"/>
        <v>1</v>
      </c>
      <c r="AX372" s="182">
        <f t="shared" si="287"/>
        <v>1</v>
      </c>
      <c r="AY372" s="182">
        <f t="shared" si="288"/>
        <v>1</v>
      </c>
      <c r="AZ372" s="182">
        <f t="shared" si="289"/>
        <v>1</v>
      </c>
      <c r="BA372" s="182">
        <f t="shared" si="290"/>
        <v>1</v>
      </c>
      <c r="BB372" s="183">
        <f t="shared" si="303"/>
        <v>0</v>
      </c>
      <c r="BC372" s="184">
        <f t="shared" si="313"/>
        <v>11</v>
      </c>
      <c r="BD372" s="184">
        <f t="shared" si="314"/>
        <v>11</v>
      </c>
      <c r="BE372" s="185">
        <f t="shared" si="315"/>
        <v>1</v>
      </c>
      <c r="BF372" s="185">
        <f t="shared" si="291"/>
        <v>1</v>
      </c>
      <c r="BG372" s="186">
        <f t="shared" si="304"/>
        <v>1</v>
      </c>
      <c r="BH372" s="187">
        <f t="shared" si="316"/>
        <v>1</v>
      </c>
      <c r="BI372" s="187">
        <f t="shared" si="317"/>
        <v>1</v>
      </c>
      <c r="BJ372" s="187" t="str">
        <f t="shared" si="318"/>
        <v>Faible</v>
      </c>
      <c r="BK372" s="187">
        <f t="shared" si="319"/>
        <v>1</v>
      </c>
      <c r="BL372" s="187">
        <f t="shared" si="292"/>
        <v>1</v>
      </c>
      <c r="BM372" s="187">
        <f t="shared" si="293"/>
        <v>0.5</v>
      </c>
      <c r="BN372" s="187">
        <f t="shared" si="294"/>
        <v>1</v>
      </c>
      <c r="BO372" s="186">
        <f t="shared" si="305"/>
        <v>0.5</v>
      </c>
      <c r="BP372" s="188" t="str">
        <f t="shared" si="306"/>
        <v>RISQUE MINIME</v>
      </c>
      <c r="BQ372" s="182">
        <f t="shared" si="295"/>
        <v>0</v>
      </c>
      <c r="BR372" s="182">
        <f t="shared" si="296"/>
        <v>0</v>
      </c>
      <c r="BS372" s="182">
        <f t="shared" si="297"/>
        <v>0</v>
      </c>
      <c r="BT372" s="182">
        <f t="shared" si="298"/>
        <v>0</v>
      </c>
      <c r="BU372" s="182">
        <f t="shared" si="307"/>
        <v>0</v>
      </c>
      <c r="BV372" s="159" t="str">
        <f t="shared" si="311"/>
        <v>NON</v>
      </c>
      <c r="BW372" s="105"/>
      <c r="BX372" s="105"/>
      <c r="BY372" s="105"/>
      <c r="BZ372" s="105"/>
      <c r="CA372" s="105"/>
      <c r="CB372" s="105"/>
      <c r="CC372" s="105"/>
      <c r="CD372" s="105"/>
      <c r="CE372" s="105"/>
      <c r="CF372" s="105"/>
      <c r="CG372" s="105"/>
      <c r="CH372" s="105"/>
      <c r="CI372" s="105"/>
      <c r="CJ372" s="105"/>
      <c r="CK372" s="105"/>
      <c r="CL372" s="105"/>
      <c r="CM372" s="105"/>
      <c r="CN372" s="105"/>
      <c r="CO372" s="105"/>
      <c r="CP372" s="105"/>
      <c r="CQ372" s="105"/>
      <c r="CR372" s="105"/>
      <c r="CS372" s="105"/>
      <c r="CT372" s="105"/>
      <c r="CU372" s="105"/>
      <c r="CV372" s="105"/>
      <c r="CW372" s="105"/>
      <c r="CX372" s="105"/>
      <c r="CY372" s="105"/>
      <c r="CZ372" s="105"/>
      <c r="DA372" s="105"/>
      <c r="DB372" s="105"/>
      <c r="DC372" s="105"/>
      <c r="DD372" s="105"/>
      <c r="DE372" s="105"/>
      <c r="DF372" s="105"/>
      <c r="DG372" s="105"/>
      <c r="DH372" s="105"/>
      <c r="DI372" s="105"/>
      <c r="DJ372" s="105"/>
      <c r="DK372" s="105"/>
      <c r="DL372" s="105"/>
      <c r="DM372" s="105"/>
      <c r="DN372" s="105"/>
      <c r="DO372" s="105"/>
      <c r="DP372" s="105"/>
      <c r="DQ372" s="105"/>
      <c r="DR372" s="105"/>
      <c r="DS372" s="105"/>
      <c r="DT372" s="105"/>
      <c r="DU372" s="105"/>
      <c r="DV372" s="105"/>
      <c r="DW372" s="105"/>
      <c r="DX372" s="105"/>
      <c r="DY372" s="105"/>
      <c r="DZ372" s="105"/>
      <c r="EA372" s="105"/>
      <c r="EB372" s="105"/>
      <c r="EC372" s="105"/>
      <c r="ED372" s="105"/>
      <c r="EE372" s="105"/>
      <c r="EF372" s="105"/>
      <c r="EG372" s="105"/>
      <c r="EH372" s="105"/>
      <c r="EI372" s="105"/>
      <c r="EJ372" s="105"/>
      <c r="EK372" s="105"/>
      <c r="EL372" s="105"/>
      <c r="EM372" s="105"/>
      <c r="EN372" s="105"/>
      <c r="EO372" s="105"/>
      <c r="EP372" s="105"/>
      <c r="EQ372" s="105"/>
      <c r="ER372" s="105"/>
      <c r="ES372" s="105"/>
      <c r="ET372" s="105"/>
      <c r="EU372" s="105"/>
      <c r="EV372" s="105"/>
      <c r="EW372" s="105"/>
      <c r="EX372" s="105"/>
      <c r="EY372" s="105"/>
      <c r="EZ372" s="105"/>
      <c r="FA372" s="105"/>
      <c r="FB372" s="105"/>
      <c r="FC372" s="105"/>
      <c r="FD372" s="105"/>
      <c r="FE372" s="105"/>
      <c r="FF372" s="105"/>
      <c r="FG372" s="105"/>
      <c r="FH372" s="105"/>
      <c r="FI372" s="105"/>
      <c r="FJ372" s="105"/>
      <c r="FK372" s="105"/>
      <c r="FL372" s="105"/>
      <c r="FM372" s="105"/>
      <c r="FN372" s="105"/>
      <c r="FO372" s="105"/>
      <c r="FP372" s="105"/>
      <c r="FQ372" s="105"/>
      <c r="FR372" s="105"/>
      <c r="FS372" s="105"/>
      <c r="FT372" s="105"/>
      <c r="FU372" s="105"/>
      <c r="FV372" s="105"/>
      <c r="FW372" s="105"/>
      <c r="FX372" s="105"/>
      <c r="FY372" s="105"/>
      <c r="FZ372" s="105"/>
      <c r="GA372" s="105"/>
      <c r="GB372" s="105"/>
      <c r="GC372" s="105"/>
      <c r="GD372" s="105"/>
      <c r="GE372" s="105"/>
      <c r="GF372" s="105"/>
      <c r="GG372" s="105"/>
      <c r="GH372" s="105"/>
      <c r="GI372" s="105"/>
      <c r="GJ372" s="105"/>
      <c r="GK372" s="105"/>
      <c r="GL372" s="105"/>
      <c r="GM372" s="105"/>
      <c r="GN372" s="105"/>
      <c r="GO372" s="105"/>
      <c r="GP372" s="105"/>
      <c r="GQ372" s="105"/>
      <c r="GR372" s="105"/>
      <c r="GS372" s="105"/>
      <c r="GT372" s="105"/>
      <c r="GU372" s="105"/>
      <c r="GV372" s="105"/>
      <c r="GW372" s="105"/>
      <c r="GX372" s="105"/>
      <c r="GY372" s="105"/>
      <c r="GZ372" s="105"/>
      <c r="HA372" s="105"/>
      <c r="HB372" s="105"/>
      <c r="HC372" s="105"/>
      <c r="HD372" s="105"/>
      <c r="HE372" s="105"/>
      <c r="HF372" s="105"/>
      <c r="HG372" s="105"/>
      <c r="HH372" s="105"/>
      <c r="HI372" s="105"/>
      <c r="HJ372" s="105"/>
      <c r="HK372" s="105"/>
      <c r="HL372" s="105"/>
      <c r="HM372" s="105"/>
      <c r="HN372" s="105"/>
      <c r="HO372" s="105"/>
      <c r="HP372" s="105"/>
      <c r="HQ372" s="105"/>
      <c r="HR372" s="105"/>
      <c r="HS372" s="105"/>
      <c r="HT372" s="105"/>
      <c r="HU372" s="105"/>
      <c r="HV372" s="105"/>
      <c r="HW372" s="105"/>
      <c r="HX372" s="105"/>
      <c r="HY372" s="105"/>
      <c r="HZ372" s="105"/>
      <c r="IA372" s="105"/>
      <c r="IB372" s="105"/>
    </row>
    <row r="373" spans="1:236" s="116" customFormat="1" ht="26.55" customHeight="1" x14ac:dyDescent="0.25">
      <c r="A373" s="79">
        <v>367</v>
      </c>
      <c r="B373" s="113"/>
      <c r="C373" s="113"/>
      <c r="D373" s="114"/>
      <c r="E373" s="114"/>
      <c r="F373" s="115"/>
      <c r="G373" s="123" t="s">
        <v>77</v>
      </c>
      <c r="H373" s="123" t="s">
        <v>77</v>
      </c>
      <c r="I373" s="123" t="s">
        <v>77</v>
      </c>
      <c r="J373" s="123" t="s">
        <v>77</v>
      </c>
      <c r="K373" s="123" t="s">
        <v>9</v>
      </c>
      <c r="L373" s="116" t="s">
        <v>8</v>
      </c>
      <c r="M373" s="116" t="s">
        <v>8</v>
      </c>
      <c r="N373" s="116" t="s">
        <v>8</v>
      </c>
      <c r="O373" s="116" t="s">
        <v>8</v>
      </c>
      <c r="P373" s="131" t="s">
        <v>77</v>
      </c>
      <c r="Q373" s="124" t="s">
        <v>35</v>
      </c>
      <c r="R373" s="174">
        <v>0</v>
      </c>
      <c r="S373" s="175" t="s">
        <v>59</v>
      </c>
      <c r="T373" s="175" t="s">
        <v>271</v>
      </c>
      <c r="U373" s="176" t="str">
        <f t="shared" si="312"/>
        <v>&lt; 30 mn</v>
      </c>
      <c r="V373" s="177" t="s">
        <v>32</v>
      </c>
      <c r="W373" s="178" t="s">
        <v>112</v>
      </c>
      <c r="X373" s="179">
        <f t="shared" si="269"/>
        <v>0</v>
      </c>
      <c r="Y373" s="179">
        <f t="shared" si="270"/>
        <v>0</v>
      </c>
      <c r="Z373" s="179">
        <f t="shared" si="271"/>
        <v>0</v>
      </c>
      <c r="AA373" s="179">
        <f t="shared" si="272"/>
        <v>0</v>
      </c>
      <c r="AB373" s="179">
        <f t="shared" si="273"/>
        <v>0</v>
      </c>
      <c r="AC373" s="179">
        <f t="shared" si="274"/>
        <v>0</v>
      </c>
      <c r="AD373" s="179">
        <f t="shared" si="275"/>
        <v>0</v>
      </c>
      <c r="AE373" s="179">
        <f t="shared" si="276"/>
        <v>0</v>
      </c>
      <c r="AF373" s="179">
        <f t="shared" si="277"/>
        <v>0</v>
      </c>
      <c r="AG373" s="179">
        <f t="shared" si="278"/>
        <v>0</v>
      </c>
      <c r="AH373" s="179">
        <f t="shared" si="279"/>
        <v>0</v>
      </c>
      <c r="AI373" s="179">
        <f t="shared" si="280"/>
        <v>0</v>
      </c>
      <c r="AJ373" s="180">
        <f t="shared" si="299"/>
        <v>0</v>
      </c>
      <c r="AK373" s="180">
        <f t="shared" si="300"/>
        <v>0</v>
      </c>
      <c r="AL373" s="180" t="str">
        <f t="shared" si="301"/>
        <v>0</v>
      </c>
      <c r="AM373" s="180" t="str">
        <f t="shared" si="308"/>
        <v>0</v>
      </c>
      <c r="AN373" s="180" t="str">
        <f t="shared" si="309"/>
        <v>0</v>
      </c>
      <c r="AO373" s="181" t="str">
        <f t="shared" si="302"/>
        <v>NON</v>
      </c>
      <c r="AP373" s="181" t="str">
        <f t="shared" si="320"/>
        <v>NON</v>
      </c>
      <c r="AQ373" s="181" t="str">
        <f t="shared" si="310"/>
        <v>NON</v>
      </c>
      <c r="AR373" s="181" t="str">
        <f t="shared" si="281"/>
        <v>NON</v>
      </c>
      <c r="AS373" s="182">
        <f t="shared" si="282"/>
        <v>0</v>
      </c>
      <c r="AT373" s="182">
        <f t="shared" si="283"/>
        <v>0</v>
      </c>
      <c r="AU373" s="182">
        <f t="shared" si="284"/>
        <v>0</v>
      </c>
      <c r="AV373" s="182">
        <f t="shared" si="285"/>
        <v>0</v>
      </c>
      <c r="AW373" s="182">
        <f t="shared" si="286"/>
        <v>1</v>
      </c>
      <c r="AX373" s="182">
        <f t="shared" si="287"/>
        <v>1</v>
      </c>
      <c r="AY373" s="182">
        <f t="shared" si="288"/>
        <v>1</v>
      </c>
      <c r="AZ373" s="182">
        <f t="shared" si="289"/>
        <v>1</v>
      </c>
      <c r="BA373" s="182">
        <f t="shared" si="290"/>
        <v>1</v>
      </c>
      <c r="BB373" s="183">
        <f t="shared" si="303"/>
        <v>0</v>
      </c>
      <c r="BC373" s="184">
        <f t="shared" si="313"/>
        <v>11</v>
      </c>
      <c r="BD373" s="184">
        <f t="shared" si="314"/>
        <v>11</v>
      </c>
      <c r="BE373" s="185">
        <f t="shared" si="315"/>
        <v>1</v>
      </c>
      <c r="BF373" s="185">
        <f t="shared" si="291"/>
        <v>1</v>
      </c>
      <c r="BG373" s="186">
        <f t="shared" si="304"/>
        <v>1</v>
      </c>
      <c r="BH373" s="187">
        <f t="shared" si="316"/>
        <v>1</v>
      </c>
      <c r="BI373" s="187">
        <f t="shared" si="317"/>
        <v>1</v>
      </c>
      <c r="BJ373" s="187" t="str">
        <f t="shared" si="318"/>
        <v>Faible</v>
      </c>
      <c r="BK373" s="187">
        <f t="shared" si="319"/>
        <v>1</v>
      </c>
      <c r="BL373" s="187">
        <f t="shared" si="292"/>
        <v>1</v>
      </c>
      <c r="BM373" s="187">
        <f t="shared" si="293"/>
        <v>0.5</v>
      </c>
      <c r="BN373" s="187">
        <f t="shared" si="294"/>
        <v>1</v>
      </c>
      <c r="BO373" s="186">
        <f t="shared" si="305"/>
        <v>0.5</v>
      </c>
      <c r="BP373" s="188" t="str">
        <f t="shared" si="306"/>
        <v>RISQUE MINIME</v>
      </c>
      <c r="BQ373" s="182">
        <f t="shared" si="295"/>
        <v>0</v>
      </c>
      <c r="BR373" s="182">
        <f t="shared" si="296"/>
        <v>0</v>
      </c>
      <c r="BS373" s="182">
        <f t="shared" si="297"/>
        <v>0</v>
      </c>
      <c r="BT373" s="182">
        <f t="shared" si="298"/>
        <v>0</v>
      </c>
      <c r="BU373" s="182">
        <f t="shared" si="307"/>
        <v>0</v>
      </c>
      <c r="BV373" s="159" t="str">
        <f t="shared" si="311"/>
        <v>NON</v>
      </c>
      <c r="BW373" s="105"/>
      <c r="BX373" s="105"/>
      <c r="BY373" s="105"/>
      <c r="BZ373" s="105"/>
      <c r="CA373" s="105"/>
      <c r="CB373" s="105"/>
      <c r="CC373" s="105"/>
      <c r="CD373" s="105"/>
      <c r="CE373" s="105"/>
      <c r="CF373" s="105"/>
      <c r="CG373" s="105"/>
      <c r="CH373" s="105"/>
      <c r="CI373" s="105"/>
      <c r="CJ373" s="105"/>
      <c r="CK373" s="105"/>
      <c r="CL373" s="105"/>
      <c r="CM373" s="105"/>
      <c r="CN373" s="105"/>
      <c r="CO373" s="105"/>
      <c r="CP373" s="105"/>
      <c r="CQ373" s="105"/>
      <c r="CR373" s="105"/>
      <c r="CS373" s="105"/>
      <c r="CT373" s="105"/>
      <c r="CU373" s="105"/>
      <c r="CV373" s="105"/>
      <c r="CW373" s="105"/>
      <c r="CX373" s="105"/>
      <c r="CY373" s="105"/>
      <c r="CZ373" s="105"/>
      <c r="DA373" s="105"/>
      <c r="DB373" s="105"/>
      <c r="DC373" s="105"/>
      <c r="DD373" s="105"/>
      <c r="DE373" s="105"/>
      <c r="DF373" s="105"/>
      <c r="DG373" s="105"/>
      <c r="DH373" s="105"/>
      <c r="DI373" s="105"/>
      <c r="DJ373" s="105"/>
      <c r="DK373" s="105"/>
      <c r="DL373" s="105"/>
      <c r="DM373" s="105"/>
      <c r="DN373" s="105"/>
      <c r="DO373" s="105"/>
      <c r="DP373" s="105"/>
      <c r="DQ373" s="105"/>
      <c r="DR373" s="105"/>
      <c r="DS373" s="105"/>
      <c r="DT373" s="105"/>
      <c r="DU373" s="105"/>
      <c r="DV373" s="105"/>
      <c r="DW373" s="105"/>
      <c r="DX373" s="105"/>
      <c r="DY373" s="105"/>
      <c r="DZ373" s="105"/>
      <c r="EA373" s="105"/>
      <c r="EB373" s="105"/>
      <c r="EC373" s="105"/>
      <c r="ED373" s="105"/>
      <c r="EE373" s="105"/>
      <c r="EF373" s="105"/>
      <c r="EG373" s="105"/>
      <c r="EH373" s="105"/>
      <c r="EI373" s="105"/>
      <c r="EJ373" s="105"/>
      <c r="EK373" s="105"/>
      <c r="EL373" s="105"/>
      <c r="EM373" s="105"/>
      <c r="EN373" s="105"/>
      <c r="EO373" s="105"/>
      <c r="EP373" s="105"/>
      <c r="EQ373" s="105"/>
      <c r="ER373" s="105"/>
      <c r="ES373" s="105"/>
      <c r="ET373" s="105"/>
      <c r="EU373" s="105"/>
      <c r="EV373" s="105"/>
      <c r="EW373" s="105"/>
      <c r="EX373" s="105"/>
      <c r="EY373" s="105"/>
      <c r="EZ373" s="105"/>
      <c r="FA373" s="105"/>
      <c r="FB373" s="105"/>
      <c r="FC373" s="105"/>
      <c r="FD373" s="105"/>
      <c r="FE373" s="105"/>
      <c r="FF373" s="105"/>
      <c r="FG373" s="105"/>
      <c r="FH373" s="105"/>
      <c r="FI373" s="105"/>
      <c r="FJ373" s="105"/>
      <c r="FK373" s="105"/>
      <c r="FL373" s="105"/>
      <c r="FM373" s="105"/>
      <c r="FN373" s="105"/>
      <c r="FO373" s="105"/>
      <c r="FP373" s="105"/>
      <c r="FQ373" s="105"/>
      <c r="FR373" s="105"/>
      <c r="FS373" s="105"/>
      <c r="FT373" s="105"/>
      <c r="FU373" s="105"/>
      <c r="FV373" s="105"/>
      <c r="FW373" s="105"/>
      <c r="FX373" s="105"/>
      <c r="FY373" s="105"/>
      <c r="FZ373" s="105"/>
      <c r="GA373" s="105"/>
      <c r="GB373" s="105"/>
      <c r="GC373" s="105"/>
      <c r="GD373" s="105"/>
      <c r="GE373" s="105"/>
      <c r="GF373" s="105"/>
      <c r="GG373" s="105"/>
      <c r="GH373" s="105"/>
      <c r="GI373" s="105"/>
      <c r="GJ373" s="105"/>
      <c r="GK373" s="105"/>
      <c r="GL373" s="105"/>
      <c r="GM373" s="105"/>
      <c r="GN373" s="105"/>
      <c r="GO373" s="105"/>
      <c r="GP373" s="105"/>
      <c r="GQ373" s="105"/>
      <c r="GR373" s="105"/>
      <c r="GS373" s="105"/>
      <c r="GT373" s="105"/>
      <c r="GU373" s="105"/>
      <c r="GV373" s="105"/>
      <c r="GW373" s="105"/>
      <c r="GX373" s="105"/>
      <c r="GY373" s="105"/>
      <c r="GZ373" s="105"/>
      <c r="HA373" s="105"/>
      <c r="HB373" s="105"/>
      <c r="HC373" s="105"/>
      <c r="HD373" s="105"/>
      <c r="HE373" s="105"/>
      <c r="HF373" s="105"/>
      <c r="HG373" s="105"/>
      <c r="HH373" s="105"/>
      <c r="HI373" s="105"/>
      <c r="HJ373" s="105"/>
      <c r="HK373" s="105"/>
      <c r="HL373" s="105"/>
      <c r="HM373" s="105"/>
      <c r="HN373" s="105"/>
      <c r="HO373" s="105"/>
      <c r="HP373" s="105"/>
      <c r="HQ373" s="105"/>
      <c r="HR373" s="105"/>
      <c r="HS373" s="105"/>
      <c r="HT373" s="105"/>
      <c r="HU373" s="105"/>
      <c r="HV373" s="105"/>
      <c r="HW373" s="105"/>
      <c r="HX373" s="105"/>
      <c r="HY373" s="105"/>
      <c r="HZ373" s="105"/>
      <c r="IA373" s="105"/>
      <c r="IB373" s="105"/>
    </row>
    <row r="374" spans="1:236" s="116" customFormat="1" ht="26.55" customHeight="1" x14ac:dyDescent="0.25">
      <c r="A374" s="79">
        <v>368</v>
      </c>
      <c r="B374" s="113"/>
      <c r="C374" s="113"/>
      <c r="D374" s="114"/>
      <c r="E374" s="114"/>
      <c r="F374" s="115"/>
      <c r="G374" s="123" t="s">
        <v>77</v>
      </c>
      <c r="H374" s="123" t="s">
        <v>77</v>
      </c>
      <c r="I374" s="123" t="s">
        <v>77</v>
      </c>
      <c r="J374" s="123" t="s">
        <v>77</v>
      </c>
      <c r="K374" s="123" t="s">
        <v>9</v>
      </c>
      <c r="L374" s="116" t="s">
        <v>8</v>
      </c>
      <c r="M374" s="116" t="s">
        <v>8</v>
      </c>
      <c r="N374" s="116" t="s">
        <v>8</v>
      </c>
      <c r="O374" s="116" t="s">
        <v>8</v>
      </c>
      <c r="P374" s="131" t="s">
        <v>77</v>
      </c>
      <c r="Q374" s="124" t="s">
        <v>35</v>
      </c>
      <c r="R374" s="174">
        <v>0</v>
      </c>
      <c r="S374" s="175" t="s">
        <v>59</v>
      </c>
      <c r="T374" s="175" t="s">
        <v>271</v>
      </c>
      <c r="U374" s="176" t="str">
        <f t="shared" si="312"/>
        <v>&lt; 30 mn</v>
      </c>
      <c r="V374" s="177" t="s">
        <v>32</v>
      </c>
      <c r="W374" s="178" t="s">
        <v>112</v>
      </c>
      <c r="X374" s="179">
        <f t="shared" si="269"/>
        <v>0</v>
      </c>
      <c r="Y374" s="179">
        <f t="shared" si="270"/>
        <v>0</v>
      </c>
      <c r="Z374" s="179">
        <f t="shared" si="271"/>
        <v>0</v>
      </c>
      <c r="AA374" s="179">
        <f t="shared" si="272"/>
        <v>0</v>
      </c>
      <c r="AB374" s="179">
        <f t="shared" si="273"/>
        <v>0</v>
      </c>
      <c r="AC374" s="179">
        <f t="shared" si="274"/>
        <v>0</v>
      </c>
      <c r="AD374" s="179">
        <f t="shared" si="275"/>
        <v>0</v>
      </c>
      <c r="AE374" s="179">
        <f t="shared" si="276"/>
        <v>0</v>
      </c>
      <c r="AF374" s="179">
        <f t="shared" si="277"/>
        <v>0</v>
      </c>
      <c r="AG374" s="179">
        <f t="shared" si="278"/>
        <v>0</v>
      </c>
      <c r="AH374" s="179">
        <f t="shared" si="279"/>
        <v>0</v>
      </c>
      <c r="AI374" s="179">
        <f t="shared" si="280"/>
        <v>0</v>
      </c>
      <c r="AJ374" s="180">
        <f t="shared" si="299"/>
        <v>0</v>
      </c>
      <c r="AK374" s="180">
        <f t="shared" si="300"/>
        <v>0</v>
      </c>
      <c r="AL374" s="180" t="str">
        <f t="shared" si="301"/>
        <v>0</v>
      </c>
      <c r="AM374" s="180" t="str">
        <f t="shared" si="308"/>
        <v>0</v>
      </c>
      <c r="AN374" s="180" t="str">
        <f t="shared" si="309"/>
        <v>0</v>
      </c>
      <c r="AO374" s="181" t="str">
        <f t="shared" si="302"/>
        <v>NON</v>
      </c>
      <c r="AP374" s="181" t="str">
        <f t="shared" si="320"/>
        <v>NON</v>
      </c>
      <c r="AQ374" s="181" t="str">
        <f t="shared" si="310"/>
        <v>NON</v>
      </c>
      <c r="AR374" s="181" t="str">
        <f t="shared" si="281"/>
        <v>NON</v>
      </c>
      <c r="AS374" s="182">
        <f t="shared" si="282"/>
        <v>0</v>
      </c>
      <c r="AT374" s="182">
        <f t="shared" si="283"/>
        <v>0</v>
      </c>
      <c r="AU374" s="182">
        <f t="shared" si="284"/>
        <v>0</v>
      </c>
      <c r="AV374" s="182">
        <f t="shared" si="285"/>
        <v>0</v>
      </c>
      <c r="AW374" s="182">
        <f t="shared" si="286"/>
        <v>1</v>
      </c>
      <c r="AX374" s="182">
        <f t="shared" si="287"/>
        <v>1</v>
      </c>
      <c r="AY374" s="182">
        <f t="shared" si="288"/>
        <v>1</v>
      </c>
      <c r="AZ374" s="182">
        <f t="shared" si="289"/>
        <v>1</v>
      </c>
      <c r="BA374" s="182">
        <f t="shared" si="290"/>
        <v>1</v>
      </c>
      <c r="BB374" s="183">
        <f t="shared" si="303"/>
        <v>0</v>
      </c>
      <c r="BC374" s="184">
        <f t="shared" si="313"/>
        <v>11</v>
      </c>
      <c r="BD374" s="184">
        <f t="shared" si="314"/>
        <v>11</v>
      </c>
      <c r="BE374" s="185">
        <f t="shared" si="315"/>
        <v>1</v>
      </c>
      <c r="BF374" s="185">
        <f t="shared" si="291"/>
        <v>1</v>
      </c>
      <c r="BG374" s="186">
        <f t="shared" si="304"/>
        <v>1</v>
      </c>
      <c r="BH374" s="187">
        <f t="shared" si="316"/>
        <v>1</v>
      </c>
      <c r="BI374" s="187">
        <f t="shared" si="317"/>
        <v>1</v>
      </c>
      <c r="BJ374" s="187" t="str">
        <f t="shared" si="318"/>
        <v>Faible</v>
      </c>
      <c r="BK374" s="187">
        <f t="shared" si="319"/>
        <v>1</v>
      </c>
      <c r="BL374" s="187">
        <f t="shared" si="292"/>
        <v>1</v>
      </c>
      <c r="BM374" s="187">
        <f t="shared" si="293"/>
        <v>0.5</v>
      </c>
      <c r="BN374" s="187">
        <f t="shared" si="294"/>
        <v>1</v>
      </c>
      <c r="BO374" s="186">
        <f t="shared" si="305"/>
        <v>0.5</v>
      </c>
      <c r="BP374" s="188" t="str">
        <f t="shared" si="306"/>
        <v>RISQUE MINIME</v>
      </c>
      <c r="BQ374" s="182">
        <f t="shared" si="295"/>
        <v>0</v>
      </c>
      <c r="BR374" s="182">
        <f t="shared" si="296"/>
        <v>0</v>
      </c>
      <c r="BS374" s="182">
        <f t="shared" si="297"/>
        <v>0</v>
      </c>
      <c r="BT374" s="182">
        <f t="shared" si="298"/>
        <v>0</v>
      </c>
      <c r="BU374" s="182">
        <f t="shared" si="307"/>
        <v>0</v>
      </c>
      <c r="BV374" s="159" t="str">
        <f t="shared" si="311"/>
        <v>NON</v>
      </c>
      <c r="BW374" s="105"/>
      <c r="BX374" s="105"/>
      <c r="BY374" s="105"/>
      <c r="BZ374" s="105"/>
      <c r="CA374" s="105"/>
      <c r="CB374" s="105"/>
      <c r="CC374" s="105"/>
      <c r="CD374" s="105"/>
      <c r="CE374" s="105"/>
      <c r="CF374" s="105"/>
      <c r="CG374" s="105"/>
      <c r="CH374" s="105"/>
      <c r="CI374" s="105"/>
      <c r="CJ374" s="105"/>
      <c r="CK374" s="105"/>
      <c r="CL374" s="105"/>
      <c r="CM374" s="105"/>
      <c r="CN374" s="105"/>
      <c r="CO374" s="105"/>
      <c r="CP374" s="105"/>
      <c r="CQ374" s="105"/>
      <c r="CR374" s="105"/>
      <c r="CS374" s="105"/>
      <c r="CT374" s="105"/>
      <c r="CU374" s="105"/>
      <c r="CV374" s="105"/>
      <c r="CW374" s="105"/>
      <c r="CX374" s="105"/>
      <c r="CY374" s="105"/>
      <c r="CZ374" s="105"/>
      <c r="DA374" s="105"/>
      <c r="DB374" s="105"/>
      <c r="DC374" s="105"/>
      <c r="DD374" s="105"/>
      <c r="DE374" s="105"/>
      <c r="DF374" s="105"/>
      <c r="DG374" s="105"/>
      <c r="DH374" s="105"/>
      <c r="DI374" s="105"/>
      <c r="DJ374" s="105"/>
      <c r="DK374" s="105"/>
      <c r="DL374" s="105"/>
      <c r="DM374" s="105"/>
      <c r="DN374" s="105"/>
      <c r="DO374" s="105"/>
      <c r="DP374" s="105"/>
      <c r="DQ374" s="105"/>
      <c r="DR374" s="105"/>
      <c r="DS374" s="105"/>
      <c r="DT374" s="105"/>
      <c r="DU374" s="105"/>
      <c r="DV374" s="105"/>
      <c r="DW374" s="105"/>
      <c r="DX374" s="105"/>
      <c r="DY374" s="105"/>
      <c r="DZ374" s="105"/>
      <c r="EA374" s="105"/>
      <c r="EB374" s="105"/>
      <c r="EC374" s="105"/>
      <c r="ED374" s="105"/>
      <c r="EE374" s="105"/>
      <c r="EF374" s="105"/>
      <c r="EG374" s="105"/>
      <c r="EH374" s="105"/>
      <c r="EI374" s="105"/>
      <c r="EJ374" s="105"/>
      <c r="EK374" s="105"/>
      <c r="EL374" s="105"/>
      <c r="EM374" s="105"/>
      <c r="EN374" s="105"/>
      <c r="EO374" s="105"/>
      <c r="EP374" s="105"/>
      <c r="EQ374" s="105"/>
      <c r="ER374" s="105"/>
      <c r="ES374" s="105"/>
      <c r="ET374" s="105"/>
      <c r="EU374" s="105"/>
      <c r="EV374" s="105"/>
      <c r="EW374" s="105"/>
      <c r="EX374" s="105"/>
      <c r="EY374" s="105"/>
      <c r="EZ374" s="105"/>
      <c r="FA374" s="105"/>
      <c r="FB374" s="105"/>
      <c r="FC374" s="105"/>
      <c r="FD374" s="105"/>
      <c r="FE374" s="105"/>
      <c r="FF374" s="105"/>
      <c r="FG374" s="105"/>
      <c r="FH374" s="105"/>
      <c r="FI374" s="105"/>
      <c r="FJ374" s="105"/>
      <c r="FK374" s="105"/>
      <c r="FL374" s="105"/>
      <c r="FM374" s="105"/>
      <c r="FN374" s="105"/>
      <c r="FO374" s="105"/>
      <c r="FP374" s="105"/>
      <c r="FQ374" s="105"/>
      <c r="FR374" s="105"/>
      <c r="FS374" s="105"/>
      <c r="FT374" s="105"/>
      <c r="FU374" s="105"/>
      <c r="FV374" s="105"/>
      <c r="FW374" s="105"/>
      <c r="FX374" s="105"/>
      <c r="FY374" s="105"/>
      <c r="FZ374" s="105"/>
      <c r="GA374" s="105"/>
      <c r="GB374" s="105"/>
      <c r="GC374" s="105"/>
      <c r="GD374" s="105"/>
      <c r="GE374" s="105"/>
      <c r="GF374" s="105"/>
      <c r="GG374" s="105"/>
      <c r="GH374" s="105"/>
      <c r="GI374" s="105"/>
      <c r="GJ374" s="105"/>
      <c r="GK374" s="105"/>
      <c r="GL374" s="105"/>
      <c r="GM374" s="105"/>
      <c r="GN374" s="105"/>
      <c r="GO374" s="105"/>
      <c r="GP374" s="105"/>
      <c r="GQ374" s="105"/>
      <c r="GR374" s="105"/>
      <c r="GS374" s="105"/>
      <c r="GT374" s="105"/>
      <c r="GU374" s="105"/>
      <c r="GV374" s="105"/>
      <c r="GW374" s="105"/>
      <c r="GX374" s="105"/>
      <c r="GY374" s="105"/>
      <c r="GZ374" s="105"/>
      <c r="HA374" s="105"/>
      <c r="HB374" s="105"/>
      <c r="HC374" s="105"/>
      <c r="HD374" s="105"/>
      <c r="HE374" s="105"/>
      <c r="HF374" s="105"/>
      <c r="HG374" s="105"/>
      <c r="HH374" s="105"/>
      <c r="HI374" s="105"/>
      <c r="HJ374" s="105"/>
      <c r="HK374" s="105"/>
      <c r="HL374" s="105"/>
      <c r="HM374" s="105"/>
      <c r="HN374" s="105"/>
      <c r="HO374" s="105"/>
      <c r="HP374" s="105"/>
      <c r="HQ374" s="105"/>
      <c r="HR374" s="105"/>
      <c r="HS374" s="105"/>
      <c r="HT374" s="105"/>
      <c r="HU374" s="105"/>
      <c r="HV374" s="105"/>
      <c r="HW374" s="105"/>
      <c r="HX374" s="105"/>
      <c r="HY374" s="105"/>
      <c r="HZ374" s="105"/>
      <c r="IA374" s="105"/>
      <c r="IB374" s="105"/>
    </row>
    <row r="375" spans="1:236" s="116" customFormat="1" ht="26.55" customHeight="1" x14ac:dyDescent="0.25">
      <c r="A375" s="79">
        <v>369</v>
      </c>
      <c r="B375" s="113"/>
      <c r="C375" s="113"/>
      <c r="D375" s="114"/>
      <c r="E375" s="114"/>
      <c r="F375" s="115"/>
      <c r="G375" s="123" t="s">
        <v>77</v>
      </c>
      <c r="H375" s="123" t="s">
        <v>77</v>
      </c>
      <c r="I375" s="123" t="s">
        <v>77</v>
      </c>
      <c r="J375" s="123" t="s">
        <v>77</v>
      </c>
      <c r="K375" s="123" t="s">
        <v>9</v>
      </c>
      <c r="L375" s="116" t="s">
        <v>8</v>
      </c>
      <c r="M375" s="116" t="s">
        <v>8</v>
      </c>
      <c r="N375" s="116" t="s">
        <v>8</v>
      </c>
      <c r="O375" s="116" t="s">
        <v>8</v>
      </c>
      <c r="P375" s="131" t="s">
        <v>77</v>
      </c>
      <c r="Q375" s="124" t="s">
        <v>35</v>
      </c>
      <c r="R375" s="174">
        <v>0</v>
      </c>
      <c r="S375" s="175" t="s">
        <v>59</v>
      </c>
      <c r="T375" s="175" t="s">
        <v>271</v>
      </c>
      <c r="U375" s="176" t="str">
        <f t="shared" si="312"/>
        <v>&lt; 30 mn</v>
      </c>
      <c r="V375" s="177" t="s">
        <v>32</v>
      </c>
      <c r="W375" s="178" t="s">
        <v>112</v>
      </c>
      <c r="X375" s="179">
        <f t="shared" si="269"/>
        <v>0</v>
      </c>
      <c r="Y375" s="179">
        <f t="shared" si="270"/>
        <v>0</v>
      </c>
      <c r="Z375" s="179">
        <f t="shared" si="271"/>
        <v>0</v>
      </c>
      <c r="AA375" s="179">
        <f t="shared" si="272"/>
        <v>0</v>
      </c>
      <c r="AB375" s="179">
        <f t="shared" si="273"/>
        <v>0</v>
      </c>
      <c r="AC375" s="179">
        <f t="shared" si="274"/>
        <v>0</v>
      </c>
      <c r="AD375" s="179">
        <f t="shared" si="275"/>
        <v>0</v>
      </c>
      <c r="AE375" s="179">
        <f t="shared" si="276"/>
        <v>0</v>
      </c>
      <c r="AF375" s="179">
        <f t="shared" si="277"/>
        <v>0</v>
      </c>
      <c r="AG375" s="179">
        <f t="shared" si="278"/>
        <v>0</v>
      </c>
      <c r="AH375" s="179">
        <f t="shared" si="279"/>
        <v>0</v>
      </c>
      <c r="AI375" s="179">
        <f t="shared" si="280"/>
        <v>0</v>
      </c>
      <c r="AJ375" s="180">
        <f t="shared" si="299"/>
        <v>0</v>
      </c>
      <c r="AK375" s="180">
        <f t="shared" si="300"/>
        <v>0</v>
      </c>
      <c r="AL375" s="180" t="str">
        <f t="shared" si="301"/>
        <v>0</v>
      </c>
      <c r="AM375" s="180" t="str">
        <f t="shared" si="308"/>
        <v>0</v>
      </c>
      <c r="AN375" s="180" t="str">
        <f t="shared" si="309"/>
        <v>0</v>
      </c>
      <c r="AO375" s="181" t="str">
        <f t="shared" si="302"/>
        <v>NON</v>
      </c>
      <c r="AP375" s="181" t="str">
        <f t="shared" si="320"/>
        <v>NON</v>
      </c>
      <c r="AQ375" s="181" t="str">
        <f t="shared" si="310"/>
        <v>NON</v>
      </c>
      <c r="AR375" s="181" t="str">
        <f t="shared" si="281"/>
        <v>NON</v>
      </c>
      <c r="AS375" s="182">
        <f t="shared" si="282"/>
        <v>0</v>
      </c>
      <c r="AT375" s="182">
        <f t="shared" si="283"/>
        <v>0</v>
      </c>
      <c r="AU375" s="182">
        <f t="shared" si="284"/>
        <v>0</v>
      </c>
      <c r="AV375" s="182">
        <f t="shared" si="285"/>
        <v>0</v>
      </c>
      <c r="AW375" s="182">
        <f t="shared" si="286"/>
        <v>1</v>
      </c>
      <c r="AX375" s="182">
        <f t="shared" si="287"/>
        <v>1</v>
      </c>
      <c r="AY375" s="182">
        <f t="shared" si="288"/>
        <v>1</v>
      </c>
      <c r="AZ375" s="182">
        <f t="shared" si="289"/>
        <v>1</v>
      </c>
      <c r="BA375" s="182">
        <f t="shared" si="290"/>
        <v>1</v>
      </c>
      <c r="BB375" s="183">
        <f t="shared" si="303"/>
        <v>0</v>
      </c>
      <c r="BC375" s="184">
        <f t="shared" si="313"/>
        <v>11</v>
      </c>
      <c r="BD375" s="184">
        <f t="shared" si="314"/>
        <v>11</v>
      </c>
      <c r="BE375" s="185">
        <f t="shared" si="315"/>
        <v>1</v>
      </c>
      <c r="BF375" s="185">
        <f t="shared" si="291"/>
        <v>1</v>
      </c>
      <c r="BG375" s="186">
        <f t="shared" si="304"/>
        <v>1</v>
      </c>
      <c r="BH375" s="187">
        <f t="shared" si="316"/>
        <v>1</v>
      </c>
      <c r="BI375" s="187">
        <f t="shared" si="317"/>
        <v>1</v>
      </c>
      <c r="BJ375" s="187" t="str">
        <f t="shared" si="318"/>
        <v>Faible</v>
      </c>
      <c r="BK375" s="187">
        <f t="shared" si="319"/>
        <v>1</v>
      </c>
      <c r="BL375" s="187">
        <f t="shared" si="292"/>
        <v>1</v>
      </c>
      <c r="BM375" s="187">
        <f t="shared" si="293"/>
        <v>0.5</v>
      </c>
      <c r="BN375" s="187">
        <f t="shared" si="294"/>
        <v>1</v>
      </c>
      <c r="BO375" s="186">
        <f t="shared" si="305"/>
        <v>0.5</v>
      </c>
      <c r="BP375" s="188" t="str">
        <f t="shared" si="306"/>
        <v>RISQUE MINIME</v>
      </c>
      <c r="BQ375" s="182">
        <f t="shared" si="295"/>
        <v>0</v>
      </c>
      <c r="BR375" s="182">
        <f t="shared" si="296"/>
        <v>0</v>
      </c>
      <c r="BS375" s="182">
        <f t="shared" si="297"/>
        <v>0</v>
      </c>
      <c r="BT375" s="182">
        <f t="shared" si="298"/>
        <v>0</v>
      </c>
      <c r="BU375" s="182">
        <f t="shared" si="307"/>
        <v>0</v>
      </c>
      <c r="BV375" s="159" t="str">
        <f t="shared" si="311"/>
        <v>NON</v>
      </c>
      <c r="BW375" s="105"/>
      <c r="BX375" s="105"/>
      <c r="BY375" s="105"/>
      <c r="BZ375" s="105"/>
      <c r="CA375" s="105"/>
      <c r="CB375" s="105"/>
      <c r="CC375" s="105"/>
      <c r="CD375" s="105"/>
      <c r="CE375" s="105"/>
      <c r="CF375" s="105"/>
      <c r="CG375" s="105"/>
      <c r="CH375" s="105"/>
      <c r="CI375" s="105"/>
      <c r="CJ375" s="105"/>
      <c r="CK375" s="105"/>
      <c r="CL375" s="105"/>
      <c r="CM375" s="105"/>
      <c r="CN375" s="105"/>
      <c r="CO375" s="105"/>
      <c r="CP375" s="105"/>
      <c r="CQ375" s="105"/>
      <c r="CR375" s="105"/>
      <c r="CS375" s="105"/>
      <c r="CT375" s="105"/>
      <c r="CU375" s="105"/>
      <c r="CV375" s="105"/>
      <c r="CW375" s="105"/>
      <c r="CX375" s="105"/>
      <c r="CY375" s="105"/>
      <c r="CZ375" s="105"/>
      <c r="DA375" s="105"/>
      <c r="DB375" s="105"/>
      <c r="DC375" s="105"/>
      <c r="DD375" s="105"/>
      <c r="DE375" s="105"/>
      <c r="DF375" s="105"/>
      <c r="DG375" s="105"/>
      <c r="DH375" s="105"/>
      <c r="DI375" s="105"/>
      <c r="DJ375" s="105"/>
      <c r="DK375" s="105"/>
      <c r="DL375" s="105"/>
      <c r="DM375" s="105"/>
      <c r="DN375" s="105"/>
      <c r="DO375" s="105"/>
      <c r="DP375" s="105"/>
      <c r="DQ375" s="105"/>
      <c r="DR375" s="105"/>
      <c r="DS375" s="105"/>
      <c r="DT375" s="105"/>
      <c r="DU375" s="105"/>
      <c r="DV375" s="105"/>
      <c r="DW375" s="105"/>
      <c r="DX375" s="105"/>
      <c r="DY375" s="105"/>
      <c r="DZ375" s="105"/>
      <c r="EA375" s="105"/>
      <c r="EB375" s="105"/>
      <c r="EC375" s="105"/>
      <c r="ED375" s="105"/>
      <c r="EE375" s="105"/>
      <c r="EF375" s="105"/>
      <c r="EG375" s="105"/>
      <c r="EH375" s="105"/>
      <c r="EI375" s="105"/>
      <c r="EJ375" s="105"/>
      <c r="EK375" s="105"/>
      <c r="EL375" s="105"/>
      <c r="EM375" s="105"/>
      <c r="EN375" s="105"/>
      <c r="EO375" s="105"/>
      <c r="EP375" s="105"/>
      <c r="EQ375" s="105"/>
      <c r="ER375" s="105"/>
      <c r="ES375" s="105"/>
      <c r="ET375" s="105"/>
      <c r="EU375" s="105"/>
      <c r="EV375" s="105"/>
      <c r="EW375" s="105"/>
      <c r="EX375" s="105"/>
      <c r="EY375" s="105"/>
      <c r="EZ375" s="105"/>
      <c r="FA375" s="105"/>
      <c r="FB375" s="105"/>
      <c r="FC375" s="105"/>
      <c r="FD375" s="105"/>
      <c r="FE375" s="105"/>
      <c r="FF375" s="105"/>
      <c r="FG375" s="105"/>
      <c r="FH375" s="105"/>
      <c r="FI375" s="105"/>
      <c r="FJ375" s="105"/>
      <c r="FK375" s="105"/>
      <c r="FL375" s="105"/>
      <c r="FM375" s="105"/>
      <c r="FN375" s="105"/>
      <c r="FO375" s="105"/>
      <c r="FP375" s="105"/>
      <c r="FQ375" s="105"/>
      <c r="FR375" s="105"/>
      <c r="FS375" s="105"/>
      <c r="FT375" s="105"/>
      <c r="FU375" s="105"/>
      <c r="FV375" s="105"/>
      <c r="FW375" s="105"/>
      <c r="FX375" s="105"/>
      <c r="FY375" s="105"/>
      <c r="FZ375" s="105"/>
      <c r="GA375" s="105"/>
      <c r="GB375" s="105"/>
      <c r="GC375" s="105"/>
      <c r="GD375" s="105"/>
      <c r="GE375" s="105"/>
      <c r="GF375" s="105"/>
      <c r="GG375" s="105"/>
      <c r="GH375" s="105"/>
      <c r="GI375" s="105"/>
      <c r="GJ375" s="105"/>
      <c r="GK375" s="105"/>
      <c r="GL375" s="105"/>
      <c r="GM375" s="105"/>
      <c r="GN375" s="105"/>
      <c r="GO375" s="105"/>
      <c r="GP375" s="105"/>
      <c r="GQ375" s="105"/>
      <c r="GR375" s="105"/>
      <c r="GS375" s="105"/>
      <c r="GT375" s="105"/>
      <c r="GU375" s="105"/>
      <c r="GV375" s="105"/>
      <c r="GW375" s="105"/>
      <c r="GX375" s="105"/>
      <c r="GY375" s="105"/>
      <c r="GZ375" s="105"/>
      <c r="HA375" s="105"/>
      <c r="HB375" s="105"/>
      <c r="HC375" s="105"/>
      <c r="HD375" s="105"/>
      <c r="HE375" s="105"/>
      <c r="HF375" s="105"/>
      <c r="HG375" s="105"/>
      <c r="HH375" s="105"/>
      <c r="HI375" s="105"/>
      <c r="HJ375" s="105"/>
      <c r="HK375" s="105"/>
      <c r="HL375" s="105"/>
      <c r="HM375" s="105"/>
      <c r="HN375" s="105"/>
      <c r="HO375" s="105"/>
      <c r="HP375" s="105"/>
      <c r="HQ375" s="105"/>
      <c r="HR375" s="105"/>
      <c r="HS375" s="105"/>
      <c r="HT375" s="105"/>
      <c r="HU375" s="105"/>
      <c r="HV375" s="105"/>
      <c r="HW375" s="105"/>
      <c r="HX375" s="105"/>
      <c r="HY375" s="105"/>
      <c r="HZ375" s="105"/>
      <c r="IA375" s="105"/>
      <c r="IB375" s="105"/>
    </row>
    <row r="376" spans="1:236" s="116" customFormat="1" ht="26.55" customHeight="1" x14ac:dyDescent="0.25">
      <c r="A376" s="79">
        <v>370</v>
      </c>
      <c r="B376" s="113"/>
      <c r="C376" s="113"/>
      <c r="D376" s="114"/>
      <c r="E376" s="114"/>
      <c r="F376" s="115"/>
      <c r="G376" s="123" t="s">
        <v>77</v>
      </c>
      <c r="H376" s="123" t="s">
        <v>77</v>
      </c>
      <c r="I376" s="123" t="s">
        <v>77</v>
      </c>
      <c r="J376" s="123" t="s">
        <v>77</v>
      </c>
      <c r="K376" s="123" t="s">
        <v>9</v>
      </c>
      <c r="L376" s="116" t="s">
        <v>8</v>
      </c>
      <c r="M376" s="116" t="s">
        <v>8</v>
      </c>
      <c r="N376" s="116" t="s">
        <v>8</v>
      </c>
      <c r="O376" s="116" t="s">
        <v>8</v>
      </c>
      <c r="P376" s="131" t="s">
        <v>77</v>
      </c>
      <c r="Q376" s="124" t="s">
        <v>35</v>
      </c>
      <c r="R376" s="174">
        <v>0</v>
      </c>
      <c r="S376" s="175" t="s">
        <v>59</v>
      </c>
      <c r="T376" s="175" t="s">
        <v>271</v>
      </c>
      <c r="U376" s="176" t="str">
        <f t="shared" si="312"/>
        <v>&lt; 30 mn</v>
      </c>
      <c r="V376" s="177" t="s">
        <v>32</v>
      </c>
      <c r="W376" s="178" t="s">
        <v>112</v>
      </c>
      <c r="X376" s="179">
        <f t="shared" si="269"/>
        <v>0</v>
      </c>
      <c r="Y376" s="179">
        <f t="shared" si="270"/>
        <v>0</v>
      </c>
      <c r="Z376" s="179">
        <f t="shared" si="271"/>
        <v>0</v>
      </c>
      <c r="AA376" s="179">
        <f t="shared" si="272"/>
        <v>0</v>
      </c>
      <c r="AB376" s="179">
        <f t="shared" si="273"/>
        <v>0</v>
      </c>
      <c r="AC376" s="179">
        <f t="shared" si="274"/>
        <v>0</v>
      </c>
      <c r="AD376" s="179">
        <f t="shared" si="275"/>
        <v>0</v>
      </c>
      <c r="AE376" s="179">
        <f t="shared" si="276"/>
        <v>0</v>
      </c>
      <c r="AF376" s="179">
        <f t="shared" si="277"/>
        <v>0</v>
      </c>
      <c r="AG376" s="179">
        <f t="shared" si="278"/>
        <v>0</v>
      </c>
      <c r="AH376" s="179">
        <f t="shared" si="279"/>
        <v>0</v>
      </c>
      <c r="AI376" s="179">
        <f t="shared" si="280"/>
        <v>0</v>
      </c>
      <c r="AJ376" s="180">
        <f t="shared" si="299"/>
        <v>0</v>
      </c>
      <c r="AK376" s="180">
        <f t="shared" si="300"/>
        <v>0</v>
      </c>
      <c r="AL376" s="180" t="str">
        <f t="shared" si="301"/>
        <v>0</v>
      </c>
      <c r="AM376" s="180" t="str">
        <f t="shared" si="308"/>
        <v>0</v>
      </c>
      <c r="AN376" s="180" t="str">
        <f t="shared" si="309"/>
        <v>0</v>
      </c>
      <c r="AO376" s="181" t="str">
        <f t="shared" si="302"/>
        <v>NON</v>
      </c>
      <c r="AP376" s="181" t="str">
        <f t="shared" si="320"/>
        <v>NON</v>
      </c>
      <c r="AQ376" s="181" t="str">
        <f t="shared" si="310"/>
        <v>NON</v>
      </c>
      <c r="AR376" s="181" t="str">
        <f t="shared" si="281"/>
        <v>NON</v>
      </c>
      <c r="AS376" s="182">
        <f t="shared" si="282"/>
        <v>0</v>
      </c>
      <c r="AT376" s="182">
        <f t="shared" si="283"/>
        <v>0</v>
      </c>
      <c r="AU376" s="182">
        <f t="shared" si="284"/>
        <v>0</v>
      </c>
      <c r="AV376" s="182">
        <f t="shared" si="285"/>
        <v>0</v>
      </c>
      <c r="AW376" s="182">
        <f t="shared" si="286"/>
        <v>1</v>
      </c>
      <c r="AX376" s="182">
        <f t="shared" si="287"/>
        <v>1</v>
      </c>
      <c r="AY376" s="182">
        <f t="shared" si="288"/>
        <v>1</v>
      </c>
      <c r="AZ376" s="182">
        <f t="shared" si="289"/>
        <v>1</v>
      </c>
      <c r="BA376" s="182">
        <f t="shared" si="290"/>
        <v>1</v>
      </c>
      <c r="BB376" s="183">
        <f t="shared" si="303"/>
        <v>0</v>
      </c>
      <c r="BC376" s="184">
        <f t="shared" si="313"/>
        <v>11</v>
      </c>
      <c r="BD376" s="184">
        <f t="shared" si="314"/>
        <v>11</v>
      </c>
      <c r="BE376" s="185">
        <f t="shared" si="315"/>
        <v>1</v>
      </c>
      <c r="BF376" s="185">
        <f t="shared" si="291"/>
        <v>1</v>
      </c>
      <c r="BG376" s="186">
        <f t="shared" si="304"/>
        <v>1</v>
      </c>
      <c r="BH376" s="187">
        <f t="shared" si="316"/>
        <v>1</v>
      </c>
      <c r="BI376" s="187">
        <f t="shared" si="317"/>
        <v>1</v>
      </c>
      <c r="BJ376" s="187" t="str">
        <f t="shared" si="318"/>
        <v>Faible</v>
      </c>
      <c r="BK376" s="187">
        <f t="shared" si="319"/>
        <v>1</v>
      </c>
      <c r="BL376" s="187">
        <f t="shared" si="292"/>
        <v>1</v>
      </c>
      <c r="BM376" s="187">
        <f t="shared" si="293"/>
        <v>0.5</v>
      </c>
      <c r="BN376" s="187">
        <f t="shared" si="294"/>
        <v>1</v>
      </c>
      <c r="BO376" s="186">
        <f t="shared" si="305"/>
        <v>0.5</v>
      </c>
      <c r="BP376" s="188" t="str">
        <f t="shared" si="306"/>
        <v>RISQUE MINIME</v>
      </c>
      <c r="BQ376" s="182">
        <f t="shared" si="295"/>
        <v>0</v>
      </c>
      <c r="BR376" s="182">
        <f t="shared" si="296"/>
        <v>0</v>
      </c>
      <c r="BS376" s="182">
        <f t="shared" si="297"/>
        <v>0</v>
      </c>
      <c r="BT376" s="182">
        <f t="shared" si="298"/>
        <v>0</v>
      </c>
      <c r="BU376" s="182">
        <f t="shared" si="307"/>
        <v>0</v>
      </c>
      <c r="BV376" s="159" t="str">
        <f t="shared" si="311"/>
        <v>NON</v>
      </c>
      <c r="BW376" s="105"/>
      <c r="BX376" s="105"/>
      <c r="BY376" s="105"/>
      <c r="BZ376" s="105"/>
      <c r="CA376" s="105"/>
      <c r="CB376" s="105"/>
      <c r="CC376" s="105"/>
      <c r="CD376" s="105"/>
      <c r="CE376" s="105"/>
      <c r="CF376" s="105"/>
      <c r="CG376" s="105"/>
      <c r="CH376" s="105"/>
      <c r="CI376" s="105"/>
      <c r="CJ376" s="105"/>
      <c r="CK376" s="105"/>
      <c r="CL376" s="105"/>
      <c r="CM376" s="105"/>
      <c r="CN376" s="105"/>
      <c r="CO376" s="105"/>
      <c r="CP376" s="105"/>
      <c r="CQ376" s="105"/>
      <c r="CR376" s="105"/>
      <c r="CS376" s="105"/>
      <c r="CT376" s="105"/>
      <c r="CU376" s="105"/>
      <c r="CV376" s="105"/>
      <c r="CW376" s="105"/>
      <c r="CX376" s="105"/>
      <c r="CY376" s="105"/>
      <c r="CZ376" s="105"/>
      <c r="DA376" s="105"/>
      <c r="DB376" s="105"/>
      <c r="DC376" s="105"/>
      <c r="DD376" s="105"/>
      <c r="DE376" s="105"/>
      <c r="DF376" s="105"/>
      <c r="DG376" s="105"/>
      <c r="DH376" s="105"/>
      <c r="DI376" s="105"/>
      <c r="DJ376" s="105"/>
      <c r="DK376" s="105"/>
      <c r="DL376" s="105"/>
      <c r="DM376" s="105"/>
      <c r="DN376" s="105"/>
      <c r="DO376" s="105"/>
      <c r="DP376" s="105"/>
      <c r="DQ376" s="105"/>
      <c r="DR376" s="105"/>
      <c r="DS376" s="105"/>
      <c r="DT376" s="105"/>
      <c r="DU376" s="105"/>
      <c r="DV376" s="105"/>
      <c r="DW376" s="105"/>
      <c r="DX376" s="105"/>
      <c r="DY376" s="105"/>
      <c r="DZ376" s="105"/>
      <c r="EA376" s="105"/>
      <c r="EB376" s="105"/>
      <c r="EC376" s="105"/>
      <c r="ED376" s="105"/>
      <c r="EE376" s="105"/>
      <c r="EF376" s="105"/>
      <c r="EG376" s="105"/>
      <c r="EH376" s="105"/>
      <c r="EI376" s="105"/>
      <c r="EJ376" s="105"/>
      <c r="EK376" s="105"/>
      <c r="EL376" s="105"/>
      <c r="EM376" s="105"/>
      <c r="EN376" s="105"/>
      <c r="EO376" s="105"/>
      <c r="EP376" s="105"/>
      <c r="EQ376" s="105"/>
      <c r="ER376" s="105"/>
      <c r="ES376" s="105"/>
      <c r="ET376" s="105"/>
      <c r="EU376" s="105"/>
      <c r="EV376" s="105"/>
      <c r="EW376" s="105"/>
      <c r="EX376" s="105"/>
      <c r="EY376" s="105"/>
      <c r="EZ376" s="105"/>
      <c r="FA376" s="105"/>
      <c r="FB376" s="105"/>
      <c r="FC376" s="105"/>
      <c r="FD376" s="105"/>
      <c r="FE376" s="105"/>
      <c r="FF376" s="105"/>
      <c r="FG376" s="105"/>
      <c r="FH376" s="105"/>
      <c r="FI376" s="105"/>
      <c r="FJ376" s="105"/>
      <c r="FK376" s="105"/>
      <c r="FL376" s="105"/>
      <c r="FM376" s="105"/>
      <c r="FN376" s="105"/>
      <c r="FO376" s="105"/>
      <c r="FP376" s="105"/>
      <c r="FQ376" s="105"/>
      <c r="FR376" s="105"/>
      <c r="FS376" s="105"/>
      <c r="FT376" s="105"/>
      <c r="FU376" s="105"/>
      <c r="FV376" s="105"/>
      <c r="FW376" s="105"/>
      <c r="FX376" s="105"/>
      <c r="FY376" s="105"/>
      <c r="FZ376" s="105"/>
      <c r="GA376" s="105"/>
      <c r="GB376" s="105"/>
      <c r="GC376" s="105"/>
      <c r="GD376" s="105"/>
      <c r="GE376" s="105"/>
      <c r="GF376" s="105"/>
      <c r="GG376" s="105"/>
      <c r="GH376" s="105"/>
      <c r="GI376" s="105"/>
      <c r="GJ376" s="105"/>
      <c r="GK376" s="105"/>
      <c r="GL376" s="105"/>
      <c r="GM376" s="105"/>
      <c r="GN376" s="105"/>
      <c r="GO376" s="105"/>
      <c r="GP376" s="105"/>
      <c r="GQ376" s="105"/>
      <c r="GR376" s="105"/>
      <c r="GS376" s="105"/>
      <c r="GT376" s="105"/>
      <c r="GU376" s="105"/>
      <c r="GV376" s="105"/>
      <c r="GW376" s="105"/>
      <c r="GX376" s="105"/>
      <c r="GY376" s="105"/>
      <c r="GZ376" s="105"/>
      <c r="HA376" s="105"/>
      <c r="HB376" s="105"/>
      <c r="HC376" s="105"/>
      <c r="HD376" s="105"/>
      <c r="HE376" s="105"/>
      <c r="HF376" s="105"/>
      <c r="HG376" s="105"/>
      <c r="HH376" s="105"/>
      <c r="HI376" s="105"/>
      <c r="HJ376" s="105"/>
      <c r="HK376" s="105"/>
      <c r="HL376" s="105"/>
      <c r="HM376" s="105"/>
      <c r="HN376" s="105"/>
      <c r="HO376" s="105"/>
      <c r="HP376" s="105"/>
      <c r="HQ376" s="105"/>
      <c r="HR376" s="105"/>
      <c r="HS376" s="105"/>
      <c r="HT376" s="105"/>
      <c r="HU376" s="105"/>
      <c r="HV376" s="105"/>
      <c r="HW376" s="105"/>
      <c r="HX376" s="105"/>
      <c r="HY376" s="105"/>
      <c r="HZ376" s="105"/>
      <c r="IA376" s="105"/>
      <c r="IB376" s="105"/>
    </row>
    <row r="377" spans="1:236" s="116" customFormat="1" ht="26.55" customHeight="1" x14ac:dyDescent="0.25">
      <c r="A377" s="79">
        <v>371</v>
      </c>
      <c r="B377" s="113"/>
      <c r="C377" s="113"/>
      <c r="D377" s="114"/>
      <c r="E377" s="114"/>
      <c r="F377" s="115"/>
      <c r="G377" s="123" t="s">
        <v>77</v>
      </c>
      <c r="H377" s="123" t="s">
        <v>77</v>
      </c>
      <c r="I377" s="123" t="s">
        <v>77</v>
      </c>
      <c r="J377" s="123" t="s">
        <v>77</v>
      </c>
      <c r="K377" s="123" t="s">
        <v>9</v>
      </c>
      <c r="L377" s="116" t="s">
        <v>8</v>
      </c>
      <c r="M377" s="116" t="s">
        <v>8</v>
      </c>
      <c r="N377" s="116" t="s">
        <v>8</v>
      </c>
      <c r="O377" s="116" t="s">
        <v>8</v>
      </c>
      <c r="P377" s="131" t="s">
        <v>77</v>
      </c>
      <c r="Q377" s="124" t="s">
        <v>35</v>
      </c>
      <c r="R377" s="174">
        <v>0</v>
      </c>
      <c r="S377" s="175" t="s">
        <v>59</v>
      </c>
      <c r="T377" s="175" t="s">
        <v>271</v>
      </c>
      <c r="U377" s="176" t="str">
        <f t="shared" si="312"/>
        <v>&lt; 30 mn</v>
      </c>
      <c r="V377" s="177" t="s">
        <v>32</v>
      </c>
      <c r="W377" s="178" t="s">
        <v>112</v>
      </c>
      <c r="X377" s="179">
        <f t="shared" si="269"/>
        <v>0</v>
      </c>
      <c r="Y377" s="179">
        <f t="shared" si="270"/>
        <v>0</v>
      </c>
      <c r="Z377" s="179">
        <f t="shared" si="271"/>
        <v>0</v>
      </c>
      <c r="AA377" s="179">
        <f t="shared" si="272"/>
        <v>0</v>
      </c>
      <c r="AB377" s="179">
        <f t="shared" si="273"/>
        <v>0</v>
      </c>
      <c r="AC377" s="179">
        <f t="shared" si="274"/>
        <v>0</v>
      </c>
      <c r="AD377" s="179">
        <f t="shared" si="275"/>
        <v>0</v>
      </c>
      <c r="AE377" s="179">
        <f t="shared" si="276"/>
        <v>0</v>
      </c>
      <c r="AF377" s="179">
        <f t="shared" si="277"/>
        <v>0</v>
      </c>
      <c r="AG377" s="179">
        <f t="shared" si="278"/>
        <v>0</v>
      </c>
      <c r="AH377" s="179">
        <f t="shared" si="279"/>
        <v>0</v>
      </c>
      <c r="AI377" s="179">
        <f t="shared" si="280"/>
        <v>0</v>
      </c>
      <c r="AJ377" s="180">
        <f t="shared" si="299"/>
        <v>0</v>
      </c>
      <c r="AK377" s="180">
        <f t="shared" si="300"/>
        <v>0</v>
      </c>
      <c r="AL377" s="180" t="str">
        <f t="shared" si="301"/>
        <v>0</v>
      </c>
      <c r="AM377" s="180" t="str">
        <f t="shared" si="308"/>
        <v>0</v>
      </c>
      <c r="AN377" s="180" t="str">
        <f t="shared" si="309"/>
        <v>0</v>
      </c>
      <c r="AO377" s="181" t="str">
        <f t="shared" si="302"/>
        <v>NON</v>
      </c>
      <c r="AP377" s="181" t="str">
        <f t="shared" si="320"/>
        <v>NON</v>
      </c>
      <c r="AQ377" s="181" t="str">
        <f t="shared" si="310"/>
        <v>NON</v>
      </c>
      <c r="AR377" s="181" t="str">
        <f t="shared" si="281"/>
        <v>NON</v>
      </c>
      <c r="AS377" s="182">
        <f t="shared" si="282"/>
        <v>0</v>
      </c>
      <c r="AT377" s="182">
        <f t="shared" si="283"/>
        <v>0</v>
      </c>
      <c r="AU377" s="182">
        <f t="shared" si="284"/>
        <v>0</v>
      </c>
      <c r="AV377" s="182">
        <f t="shared" si="285"/>
        <v>0</v>
      </c>
      <c r="AW377" s="182">
        <f t="shared" si="286"/>
        <v>1</v>
      </c>
      <c r="AX377" s="182">
        <f t="shared" si="287"/>
        <v>1</v>
      </c>
      <c r="AY377" s="182">
        <f t="shared" si="288"/>
        <v>1</v>
      </c>
      <c r="AZ377" s="182">
        <f t="shared" si="289"/>
        <v>1</v>
      </c>
      <c r="BA377" s="182">
        <f t="shared" si="290"/>
        <v>1</v>
      </c>
      <c r="BB377" s="183">
        <f t="shared" si="303"/>
        <v>0</v>
      </c>
      <c r="BC377" s="184">
        <f t="shared" si="313"/>
        <v>11</v>
      </c>
      <c r="BD377" s="184">
        <f t="shared" si="314"/>
        <v>11</v>
      </c>
      <c r="BE377" s="185">
        <f t="shared" si="315"/>
        <v>1</v>
      </c>
      <c r="BF377" s="185">
        <f t="shared" si="291"/>
        <v>1</v>
      </c>
      <c r="BG377" s="186">
        <f t="shared" si="304"/>
        <v>1</v>
      </c>
      <c r="BH377" s="187">
        <f t="shared" si="316"/>
        <v>1</v>
      </c>
      <c r="BI377" s="187">
        <f t="shared" si="317"/>
        <v>1</v>
      </c>
      <c r="BJ377" s="187" t="str">
        <f t="shared" si="318"/>
        <v>Faible</v>
      </c>
      <c r="BK377" s="187">
        <f t="shared" si="319"/>
        <v>1</v>
      </c>
      <c r="BL377" s="187">
        <f t="shared" si="292"/>
        <v>1</v>
      </c>
      <c r="BM377" s="187">
        <f t="shared" si="293"/>
        <v>0.5</v>
      </c>
      <c r="BN377" s="187">
        <f t="shared" si="294"/>
        <v>1</v>
      </c>
      <c r="BO377" s="186">
        <f t="shared" si="305"/>
        <v>0.5</v>
      </c>
      <c r="BP377" s="188" t="str">
        <f t="shared" si="306"/>
        <v>RISQUE MINIME</v>
      </c>
      <c r="BQ377" s="182">
        <f t="shared" si="295"/>
        <v>0</v>
      </c>
      <c r="BR377" s="182">
        <f t="shared" si="296"/>
        <v>0</v>
      </c>
      <c r="BS377" s="182">
        <f t="shared" si="297"/>
        <v>0</v>
      </c>
      <c r="BT377" s="182">
        <f t="shared" si="298"/>
        <v>0</v>
      </c>
      <c r="BU377" s="182">
        <f t="shared" si="307"/>
        <v>0</v>
      </c>
      <c r="BV377" s="159" t="str">
        <f t="shared" si="311"/>
        <v>NON</v>
      </c>
      <c r="BW377" s="105"/>
      <c r="BX377" s="105"/>
      <c r="BY377" s="105"/>
      <c r="BZ377" s="105"/>
      <c r="CA377" s="105"/>
      <c r="CB377" s="105"/>
      <c r="CC377" s="105"/>
      <c r="CD377" s="105"/>
      <c r="CE377" s="105"/>
      <c r="CF377" s="105"/>
      <c r="CG377" s="105"/>
      <c r="CH377" s="105"/>
      <c r="CI377" s="105"/>
      <c r="CJ377" s="105"/>
      <c r="CK377" s="105"/>
      <c r="CL377" s="105"/>
      <c r="CM377" s="105"/>
      <c r="CN377" s="105"/>
      <c r="CO377" s="105"/>
      <c r="CP377" s="105"/>
      <c r="CQ377" s="105"/>
      <c r="CR377" s="105"/>
      <c r="CS377" s="105"/>
      <c r="CT377" s="105"/>
      <c r="CU377" s="105"/>
      <c r="CV377" s="105"/>
      <c r="CW377" s="105"/>
      <c r="CX377" s="105"/>
      <c r="CY377" s="105"/>
      <c r="CZ377" s="105"/>
      <c r="DA377" s="105"/>
      <c r="DB377" s="105"/>
      <c r="DC377" s="105"/>
      <c r="DD377" s="105"/>
      <c r="DE377" s="105"/>
      <c r="DF377" s="105"/>
      <c r="DG377" s="105"/>
      <c r="DH377" s="105"/>
      <c r="DI377" s="105"/>
      <c r="DJ377" s="105"/>
      <c r="DK377" s="105"/>
      <c r="DL377" s="105"/>
      <c r="DM377" s="105"/>
      <c r="DN377" s="105"/>
      <c r="DO377" s="105"/>
      <c r="DP377" s="105"/>
      <c r="DQ377" s="105"/>
      <c r="DR377" s="105"/>
      <c r="DS377" s="105"/>
      <c r="DT377" s="105"/>
      <c r="DU377" s="105"/>
      <c r="DV377" s="105"/>
      <c r="DW377" s="105"/>
      <c r="DX377" s="105"/>
      <c r="DY377" s="105"/>
      <c r="DZ377" s="105"/>
      <c r="EA377" s="105"/>
      <c r="EB377" s="105"/>
      <c r="EC377" s="105"/>
      <c r="ED377" s="105"/>
      <c r="EE377" s="105"/>
      <c r="EF377" s="105"/>
      <c r="EG377" s="105"/>
      <c r="EH377" s="105"/>
      <c r="EI377" s="105"/>
      <c r="EJ377" s="105"/>
      <c r="EK377" s="105"/>
      <c r="EL377" s="105"/>
      <c r="EM377" s="105"/>
      <c r="EN377" s="105"/>
      <c r="EO377" s="105"/>
      <c r="EP377" s="105"/>
      <c r="EQ377" s="105"/>
      <c r="ER377" s="105"/>
      <c r="ES377" s="105"/>
      <c r="ET377" s="105"/>
      <c r="EU377" s="105"/>
      <c r="EV377" s="105"/>
      <c r="EW377" s="105"/>
      <c r="EX377" s="105"/>
      <c r="EY377" s="105"/>
      <c r="EZ377" s="105"/>
      <c r="FA377" s="105"/>
      <c r="FB377" s="105"/>
      <c r="FC377" s="105"/>
      <c r="FD377" s="105"/>
      <c r="FE377" s="105"/>
      <c r="FF377" s="105"/>
      <c r="FG377" s="105"/>
      <c r="FH377" s="105"/>
      <c r="FI377" s="105"/>
      <c r="FJ377" s="105"/>
      <c r="FK377" s="105"/>
      <c r="FL377" s="105"/>
      <c r="FM377" s="105"/>
      <c r="FN377" s="105"/>
      <c r="FO377" s="105"/>
      <c r="FP377" s="105"/>
      <c r="FQ377" s="105"/>
      <c r="FR377" s="105"/>
      <c r="FS377" s="105"/>
      <c r="FT377" s="105"/>
      <c r="FU377" s="105"/>
      <c r="FV377" s="105"/>
      <c r="FW377" s="105"/>
      <c r="FX377" s="105"/>
      <c r="FY377" s="105"/>
      <c r="FZ377" s="105"/>
      <c r="GA377" s="105"/>
      <c r="GB377" s="105"/>
      <c r="GC377" s="105"/>
      <c r="GD377" s="105"/>
      <c r="GE377" s="105"/>
      <c r="GF377" s="105"/>
      <c r="GG377" s="105"/>
      <c r="GH377" s="105"/>
      <c r="GI377" s="105"/>
      <c r="GJ377" s="105"/>
      <c r="GK377" s="105"/>
      <c r="GL377" s="105"/>
      <c r="GM377" s="105"/>
      <c r="GN377" s="105"/>
      <c r="GO377" s="105"/>
      <c r="GP377" s="105"/>
      <c r="GQ377" s="105"/>
      <c r="GR377" s="105"/>
      <c r="GS377" s="105"/>
      <c r="GT377" s="105"/>
      <c r="GU377" s="105"/>
      <c r="GV377" s="105"/>
      <c r="GW377" s="105"/>
      <c r="GX377" s="105"/>
      <c r="GY377" s="105"/>
      <c r="GZ377" s="105"/>
      <c r="HA377" s="105"/>
      <c r="HB377" s="105"/>
      <c r="HC377" s="105"/>
      <c r="HD377" s="105"/>
      <c r="HE377" s="105"/>
      <c r="HF377" s="105"/>
      <c r="HG377" s="105"/>
      <c r="HH377" s="105"/>
      <c r="HI377" s="105"/>
      <c r="HJ377" s="105"/>
      <c r="HK377" s="105"/>
      <c r="HL377" s="105"/>
      <c r="HM377" s="105"/>
      <c r="HN377" s="105"/>
      <c r="HO377" s="105"/>
      <c r="HP377" s="105"/>
      <c r="HQ377" s="105"/>
      <c r="HR377" s="105"/>
      <c r="HS377" s="105"/>
      <c r="HT377" s="105"/>
      <c r="HU377" s="105"/>
      <c r="HV377" s="105"/>
      <c r="HW377" s="105"/>
      <c r="HX377" s="105"/>
      <c r="HY377" s="105"/>
      <c r="HZ377" s="105"/>
      <c r="IA377" s="105"/>
      <c r="IB377" s="105"/>
    </row>
    <row r="378" spans="1:236" s="116" customFormat="1" ht="26.55" customHeight="1" x14ac:dyDescent="0.25">
      <c r="A378" s="79">
        <v>372</v>
      </c>
      <c r="B378" s="113"/>
      <c r="C378" s="113"/>
      <c r="D378" s="114"/>
      <c r="E378" s="114"/>
      <c r="F378" s="115"/>
      <c r="G378" s="123" t="s">
        <v>77</v>
      </c>
      <c r="H378" s="123" t="s">
        <v>77</v>
      </c>
      <c r="I378" s="123" t="s">
        <v>77</v>
      </c>
      <c r="J378" s="123" t="s">
        <v>77</v>
      </c>
      <c r="K378" s="123" t="s">
        <v>9</v>
      </c>
      <c r="L378" s="116" t="s">
        <v>8</v>
      </c>
      <c r="M378" s="116" t="s">
        <v>8</v>
      </c>
      <c r="N378" s="116" t="s">
        <v>8</v>
      </c>
      <c r="O378" s="116" t="s">
        <v>8</v>
      </c>
      <c r="P378" s="131" t="s">
        <v>77</v>
      </c>
      <c r="Q378" s="124" t="s">
        <v>35</v>
      </c>
      <c r="R378" s="174">
        <v>0</v>
      </c>
      <c r="S378" s="175" t="s">
        <v>59</v>
      </c>
      <c r="T378" s="175" t="s">
        <v>271</v>
      </c>
      <c r="U378" s="176" t="str">
        <f t="shared" si="312"/>
        <v>&lt; 30 mn</v>
      </c>
      <c r="V378" s="177" t="s">
        <v>32</v>
      </c>
      <c r="W378" s="178" t="s">
        <v>112</v>
      </c>
      <c r="X378" s="179">
        <f t="shared" si="269"/>
        <v>0</v>
      </c>
      <c r="Y378" s="179">
        <f t="shared" si="270"/>
        <v>0</v>
      </c>
      <c r="Z378" s="179">
        <f t="shared" si="271"/>
        <v>0</v>
      </c>
      <c r="AA378" s="179">
        <f t="shared" si="272"/>
        <v>0</v>
      </c>
      <c r="AB378" s="179">
        <f t="shared" si="273"/>
        <v>0</v>
      </c>
      <c r="AC378" s="179">
        <f t="shared" si="274"/>
        <v>0</v>
      </c>
      <c r="AD378" s="179">
        <f t="shared" si="275"/>
        <v>0</v>
      </c>
      <c r="AE378" s="179">
        <f t="shared" si="276"/>
        <v>0</v>
      </c>
      <c r="AF378" s="179">
        <f t="shared" si="277"/>
        <v>0</v>
      </c>
      <c r="AG378" s="179">
        <f t="shared" si="278"/>
        <v>0</v>
      </c>
      <c r="AH378" s="179">
        <f t="shared" si="279"/>
        <v>0</v>
      </c>
      <c r="AI378" s="179">
        <f t="shared" si="280"/>
        <v>0</v>
      </c>
      <c r="AJ378" s="180">
        <f t="shared" si="299"/>
        <v>0</v>
      </c>
      <c r="AK378" s="180">
        <f t="shared" si="300"/>
        <v>0</v>
      </c>
      <c r="AL378" s="180" t="str">
        <f t="shared" si="301"/>
        <v>0</v>
      </c>
      <c r="AM378" s="180" t="str">
        <f t="shared" si="308"/>
        <v>0</v>
      </c>
      <c r="AN378" s="180" t="str">
        <f t="shared" si="309"/>
        <v>0</v>
      </c>
      <c r="AO378" s="181" t="str">
        <f t="shared" si="302"/>
        <v>NON</v>
      </c>
      <c r="AP378" s="181" t="str">
        <f t="shared" si="320"/>
        <v>NON</v>
      </c>
      <c r="AQ378" s="181" t="str">
        <f t="shared" si="310"/>
        <v>NON</v>
      </c>
      <c r="AR378" s="181" t="str">
        <f t="shared" si="281"/>
        <v>NON</v>
      </c>
      <c r="AS378" s="182">
        <f t="shared" si="282"/>
        <v>0</v>
      </c>
      <c r="AT378" s="182">
        <f t="shared" si="283"/>
        <v>0</v>
      </c>
      <c r="AU378" s="182">
        <f t="shared" si="284"/>
        <v>0</v>
      </c>
      <c r="AV378" s="182">
        <f t="shared" si="285"/>
        <v>0</v>
      </c>
      <c r="AW378" s="182">
        <f t="shared" si="286"/>
        <v>1</v>
      </c>
      <c r="AX378" s="182">
        <f t="shared" si="287"/>
        <v>1</v>
      </c>
      <c r="AY378" s="182">
        <f t="shared" si="288"/>
        <v>1</v>
      </c>
      <c r="AZ378" s="182">
        <f t="shared" si="289"/>
        <v>1</v>
      </c>
      <c r="BA378" s="182">
        <f t="shared" si="290"/>
        <v>1</v>
      </c>
      <c r="BB378" s="183">
        <f t="shared" si="303"/>
        <v>0</v>
      </c>
      <c r="BC378" s="184">
        <f t="shared" si="313"/>
        <v>11</v>
      </c>
      <c r="BD378" s="184">
        <f t="shared" si="314"/>
        <v>11</v>
      </c>
      <c r="BE378" s="185">
        <f t="shared" si="315"/>
        <v>1</v>
      </c>
      <c r="BF378" s="185">
        <f t="shared" si="291"/>
        <v>1</v>
      </c>
      <c r="BG378" s="186">
        <f t="shared" si="304"/>
        <v>1</v>
      </c>
      <c r="BH378" s="187">
        <f t="shared" si="316"/>
        <v>1</v>
      </c>
      <c r="BI378" s="187">
        <f t="shared" si="317"/>
        <v>1</v>
      </c>
      <c r="BJ378" s="187" t="str">
        <f t="shared" si="318"/>
        <v>Faible</v>
      </c>
      <c r="BK378" s="187">
        <f t="shared" si="319"/>
        <v>1</v>
      </c>
      <c r="BL378" s="187">
        <f t="shared" si="292"/>
        <v>1</v>
      </c>
      <c r="BM378" s="187">
        <f t="shared" si="293"/>
        <v>0.5</v>
      </c>
      <c r="BN378" s="187">
        <f t="shared" si="294"/>
        <v>1</v>
      </c>
      <c r="BO378" s="186">
        <f t="shared" si="305"/>
        <v>0.5</v>
      </c>
      <c r="BP378" s="188" t="str">
        <f t="shared" si="306"/>
        <v>RISQUE MINIME</v>
      </c>
      <c r="BQ378" s="182">
        <f t="shared" si="295"/>
        <v>0</v>
      </c>
      <c r="BR378" s="182">
        <f t="shared" si="296"/>
        <v>0</v>
      </c>
      <c r="BS378" s="182">
        <f t="shared" si="297"/>
        <v>0</v>
      </c>
      <c r="BT378" s="182">
        <f t="shared" si="298"/>
        <v>0</v>
      </c>
      <c r="BU378" s="182">
        <f t="shared" si="307"/>
        <v>0</v>
      </c>
      <c r="BV378" s="159" t="str">
        <f t="shared" si="311"/>
        <v>NON</v>
      </c>
      <c r="BW378" s="105"/>
      <c r="BX378" s="105"/>
      <c r="BY378" s="105"/>
      <c r="BZ378" s="105"/>
      <c r="CA378" s="105"/>
      <c r="CB378" s="105"/>
      <c r="CC378" s="105"/>
      <c r="CD378" s="105"/>
      <c r="CE378" s="105"/>
      <c r="CF378" s="105"/>
      <c r="CG378" s="105"/>
      <c r="CH378" s="105"/>
      <c r="CI378" s="105"/>
      <c r="CJ378" s="105"/>
      <c r="CK378" s="105"/>
      <c r="CL378" s="105"/>
      <c r="CM378" s="105"/>
      <c r="CN378" s="105"/>
      <c r="CO378" s="105"/>
      <c r="CP378" s="105"/>
      <c r="CQ378" s="105"/>
      <c r="CR378" s="105"/>
      <c r="CS378" s="105"/>
      <c r="CT378" s="105"/>
      <c r="CU378" s="105"/>
      <c r="CV378" s="105"/>
      <c r="CW378" s="105"/>
      <c r="CX378" s="105"/>
      <c r="CY378" s="105"/>
      <c r="CZ378" s="105"/>
      <c r="DA378" s="105"/>
      <c r="DB378" s="105"/>
      <c r="DC378" s="105"/>
      <c r="DD378" s="105"/>
      <c r="DE378" s="105"/>
      <c r="DF378" s="105"/>
      <c r="DG378" s="105"/>
      <c r="DH378" s="105"/>
      <c r="DI378" s="105"/>
      <c r="DJ378" s="105"/>
      <c r="DK378" s="105"/>
      <c r="DL378" s="105"/>
      <c r="DM378" s="105"/>
      <c r="DN378" s="105"/>
      <c r="DO378" s="105"/>
      <c r="DP378" s="105"/>
      <c r="DQ378" s="105"/>
      <c r="DR378" s="105"/>
      <c r="DS378" s="105"/>
      <c r="DT378" s="105"/>
      <c r="DU378" s="105"/>
      <c r="DV378" s="105"/>
      <c r="DW378" s="105"/>
      <c r="DX378" s="105"/>
      <c r="DY378" s="105"/>
      <c r="DZ378" s="105"/>
      <c r="EA378" s="105"/>
      <c r="EB378" s="105"/>
      <c r="EC378" s="105"/>
      <c r="ED378" s="105"/>
      <c r="EE378" s="105"/>
      <c r="EF378" s="105"/>
      <c r="EG378" s="105"/>
      <c r="EH378" s="105"/>
      <c r="EI378" s="105"/>
      <c r="EJ378" s="105"/>
      <c r="EK378" s="105"/>
      <c r="EL378" s="105"/>
      <c r="EM378" s="105"/>
      <c r="EN378" s="105"/>
      <c r="EO378" s="105"/>
      <c r="EP378" s="105"/>
      <c r="EQ378" s="105"/>
      <c r="ER378" s="105"/>
      <c r="ES378" s="105"/>
      <c r="ET378" s="105"/>
      <c r="EU378" s="105"/>
      <c r="EV378" s="105"/>
      <c r="EW378" s="105"/>
      <c r="EX378" s="105"/>
      <c r="EY378" s="105"/>
      <c r="EZ378" s="105"/>
      <c r="FA378" s="105"/>
      <c r="FB378" s="105"/>
      <c r="FC378" s="105"/>
      <c r="FD378" s="105"/>
      <c r="FE378" s="105"/>
      <c r="FF378" s="105"/>
      <c r="FG378" s="105"/>
      <c r="FH378" s="105"/>
      <c r="FI378" s="105"/>
      <c r="FJ378" s="105"/>
      <c r="FK378" s="105"/>
      <c r="FL378" s="105"/>
      <c r="FM378" s="105"/>
      <c r="FN378" s="105"/>
      <c r="FO378" s="105"/>
      <c r="FP378" s="105"/>
      <c r="FQ378" s="105"/>
      <c r="FR378" s="105"/>
      <c r="FS378" s="105"/>
      <c r="FT378" s="105"/>
      <c r="FU378" s="105"/>
      <c r="FV378" s="105"/>
      <c r="FW378" s="105"/>
      <c r="FX378" s="105"/>
      <c r="FY378" s="105"/>
      <c r="FZ378" s="105"/>
      <c r="GA378" s="105"/>
      <c r="GB378" s="105"/>
      <c r="GC378" s="105"/>
      <c r="GD378" s="105"/>
      <c r="GE378" s="105"/>
      <c r="GF378" s="105"/>
      <c r="GG378" s="105"/>
      <c r="GH378" s="105"/>
      <c r="GI378" s="105"/>
      <c r="GJ378" s="105"/>
      <c r="GK378" s="105"/>
      <c r="GL378" s="105"/>
      <c r="GM378" s="105"/>
      <c r="GN378" s="105"/>
      <c r="GO378" s="105"/>
      <c r="GP378" s="105"/>
      <c r="GQ378" s="105"/>
      <c r="GR378" s="105"/>
      <c r="GS378" s="105"/>
      <c r="GT378" s="105"/>
      <c r="GU378" s="105"/>
      <c r="GV378" s="105"/>
      <c r="GW378" s="105"/>
      <c r="GX378" s="105"/>
      <c r="GY378" s="105"/>
      <c r="GZ378" s="105"/>
      <c r="HA378" s="105"/>
      <c r="HB378" s="105"/>
      <c r="HC378" s="105"/>
      <c r="HD378" s="105"/>
      <c r="HE378" s="105"/>
      <c r="HF378" s="105"/>
      <c r="HG378" s="105"/>
      <c r="HH378" s="105"/>
      <c r="HI378" s="105"/>
      <c r="HJ378" s="105"/>
      <c r="HK378" s="105"/>
      <c r="HL378" s="105"/>
      <c r="HM378" s="105"/>
      <c r="HN378" s="105"/>
      <c r="HO378" s="105"/>
      <c r="HP378" s="105"/>
      <c r="HQ378" s="105"/>
      <c r="HR378" s="105"/>
      <c r="HS378" s="105"/>
      <c r="HT378" s="105"/>
      <c r="HU378" s="105"/>
      <c r="HV378" s="105"/>
      <c r="HW378" s="105"/>
      <c r="HX378" s="105"/>
      <c r="HY378" s="105"/>
      <c r="HZ378" s="105"/>
      <c r="IA378" s="105"/>
      <c r="IB378" s="105"/>
    </row>
    <row r="379" spans="1:236" s="116" customFormat="1" ht="26.55" customHeight="1" x14ac:dyDescent="0.25">
      <c r="A379" s="79">
        <v>373</v>
      </c>
      <c r="B379" s="113"/>
      <c r="C379" s="113"/>
      <c r="D379" s="114"/>
      <c r="E379" s="114"/>
      <c r="F379" s="115"/>
      <c r="G379" s="123" t="s">
        <v>77</v>
      </c>
      <c r="H379" s="123" t="s">
        <v>77</v>
      </c>
      <c r="I379" s="123" t="s">
        <v>77</v>
      </c>
      <c r="J379" s="123" t="s">
        <v>77</v>
      </c>
      <c r="K379" s="123" t="s">
        <v>9</v>
      </c>
      <c r="L379" s="116" t="s">
        <v>8</v>
      </c>
      <c r="M379" s="116" t="s">
        <v>8</v>
      </c>
      <c r="N379" s="116" t="s">
        <v>8</v>
      </c>
      <c r="O379" s="116" t="s">
        <v>8</v>
      </c>
      <c r="P379" s="131" t="s">
        <v>77</v>
      </c>
      <c r="Q379" s="124" t="s">
        <v>35</v>
      </c>
      <c r="R379" s="174">
        <v>0</v>
      </c>
      <c r="S379" s="175" t="s">
        <v>59</v>
      </c>
      <c r="T379" s="175" t="s">
        <v>271</v>
      </c>
      <c r="U379" s="176" t="str">
        <f t="shared" si="312"/>
        <v>&lt; 30 mn</v>
      </c>
      <c r="V379" s="177" t="s">
        <v>32</v>
      </c>
      <c r="W379" s="178" t="s">
        <v>112</v>
      </c>
      <c r="X379" s="179">
        <f t="shared" si="269"/>
        <v>0</v>
      </c>
      <c r="Y379" s="179">
        <f t="shared" si="270"/>
        <v>0</v>
      </c>
      <c r="Z379" s="179">
        <f t="shared" si="271"/>
        <v>0</v>
      </c>
      <c r="AA379" s="179">
        <f t="shared" si="272"/>
        <v>0</v>
      </c>
      <c r="AB379" s="179">
        <f t="shared" si="273"/>
        <v>0</v>
      </c>
      <c r="AC379" s="179">
        <f t="shared" si="274"/>
        <v>0</v>
      </c>
      <c r="AD379" s="179">
        <f t="shared" si="275"/>
        <v>0</v>
      </c>
      <c r="AE379" s="179">
        <f t="shared" si="276"/>
        <v>0</v>
      </c>
      <c r="AF379" s="179">
        <f t="shared" si="277"/>
        <v>0</v>
      </c>
      <c r="AG379" s="179">
        <f t="shared" si="278"/>
        <v>0</v>
      </c>
      <c r="AH379" s="179">
        <f t="shared" si="279"/>
        <v>0</v>
      </c>
      <c r="AI379" s="179">
        <f t="shared" si="280"/>
        <v>0</v>
      </c>
      <c r="AJ379" s="180">
        <f t="shared" si="299"/>
        <v>0</v>
      </c>
      <c r="AK379" s="180">
        <f t="shared" si="300"/>
        <v>0</v>
      </c>
      <c r="AL379" s="180" t="str">
        <f t="shared" si="301"/>
        <v>0</v>
      </c>
      <c r="AM379" s="180" t="str">
        <f t="shared" si="308"/>
        <v>0</v>
      </c>
      <c r="AN379" s="180" t="str">
        <f t="shared" si="309"/>
        <v>0</v>
      </c>
      <c r="AO379" s="181" t="str">
        <f t="shared" si="302"/>
        <v>NON</v>
      </c>
      <c r="AP379" s="181" t="str">
        <f t="shared" si="320"/>
        <v>NON</v>
      </c>
      <c r="AQ379" s="181" t="str">
        <f t="shared" si="310"/>
        <v>NON</v>
      </c>
      <c r="AR379" s="181" t="str">
        <f t="shared" si="281"/>
        <v>NON</v>
      </c>
      <c r="AS379" s="182">
        <f t="shared" si="282"/>
        <v>0</v>
      </c>
      <c r="AT379" s="182">
        <f t="shared" si="283"/>
        <v>0</v>
      </c>
      <c r="AU379" s="182">
        <f t="shared" si="284"/>
        <v>0</v>
      </c>
      <c r="AV379" s="182">
        <f t="shared" si="285"/>
        <v>0</v>
      </c>
      <c r="AW379" s="182">
        <f t="shared" si="286"/>
        <v>1</v>
      </c>
      <c r="AX379" s="182">
        <f t="shared" si="287"/>
        <v>1</v>
      </c>
      <c r="AY379" s="182">
        <f t="shared" si="288"/>
        <v>1</v>
      </c>
      <c r="AZ379" s="182">
        <f t="shared" si="289"/>
        <v>1</v>
      </c>
      <c r="BA379" s="182">
        <f t="shared" si="290"/>
        <v>1</v>
      </c>
      <c r="BB379" s="183">
        <f t="shared" si="303"/>
        <v>0</v>
      </c>
      <c r="BC379" s="184">
        <f t="shared" si="313"/>
        <v>11</v>
      </c>
      <c r="BD379" s="184">
        <f t="shared" si="314"/>
        <v>11</v>
      </c>
      <c r="BE379" s="185">
        <f t="shared" si="315"/>
        <v>1</v>
      </c>
      <c r="BF379" s="185">
        <f t="shared" si="291"/>
        <v>1</v>
      </c>
      <c r="BG379" s="186">
        <f t="shared" si="304"/>
        <v>1</v>
      </c>
      <c r="BH379" s="187">
        <f t="shared" si="316"/>
        <v>1</v>
      </c>
      <c r="BI379" s="187">
        <f t="shared" si="317"/>
        <v>1</v>
      </c>
      <c r="BJ379" s="187" t="str">
        <f t="shared" si="318"/>
        <v>Faible</v>
      </c>
      <c r="BK379" s="187">
        <f t="shared" si="319"/>
        <v>1</v>
      </c>
      <c r="BL379" s="187">
        <f t="shared" si="292"/>
        <v>1</v>
      </c>
      <c r="BM379" s="187">
        <f t="shared" si="293"/>
        <v>0.5</v>
      </c>
      <c r="BN379" s="187">
        <f t="shared" si="294"/>
        <v>1</v>
      </c>
      <c r="BO379" s="186">
        <f t="shared" si="305"/>
        <v>0.5</v>
      </c>
      <c r="BP379" s="188" t="str">
        <f t="shared" si="306"/>
        <v>RISQUE MINIME</v>
      </c>
      <c r="BQ379" s="182">
        <f t="shared" si="295"/>
        <v>0</v>
      </c>
      <c r="BR379" s="182">
        <f t="shared" si="296"/>
        <v>0</v>
      </c>
      <c r="BS379" s="182">
        <f t="shared" si="297"/>
        <v>0</v>
      </c>
      <c r="BT379" s="182">
        <f t="shared" si="298"/>
        <v>0</v>
      </c>
      <c r="BU379" s="182">
        <f t="shared" si="307"/>
        <v>0</v>
      </c>
      <c r="BV379" s="159" t="str">
        <f t="shared" si="311"/>
        <v>NON</v>
      </c>
      <c r="BW379" s="105"/>
      <c r="BX379" s="105"/>
      <c r="BY379" s="105"/>
      <c r="BZ379" s="105"/>
      <c r="CA379" s="105"/>
      <c r="CB379" s="105"/>
      <c r="CC379" s="105"/>
      <c r="CD379" s="105"/>
      <c r="CE379" s="105"/>
      <c r="CF379" s="105"/>
      <c r="CG379" s="105"/>
      <c r="CH379" s="105"/>
      <c r="CI379" s="105"/>
      <c r="CJ379" s="105"/>
      <c r="CK379" s="105"/>
      <c r="CL379" s="105"/>
      <c r="CM379" s="105"/>
      <c r="CN379" s="105"/>
      <c r="CO379" s="105"/>
      <c r="CP379" s="105"/>
      <c r="CQ379" s="105"/>
      <c r="CR379" s="105"/>
      <c r="CS379" s="105"/>
      <c r="CT379" s="105"/>
      <c r="CU379" s="105"/>
      <c r="CV379" s="105"/>
      <c r="CW379" s="105"/>
      <c r="CX379" s="105"/>
      <c r="CY379" s="105"/>
      <c r="CZ379" s="105"/>
      <c r="DA379" s="105"/>
      <c r="DB379" s="105"/>
      <c r="DC379" s="105"/>
      <c r="DD379" s="105"/>
      <c r="DE379" s="105"/>
      <c r="DF379" s="105"/>
      <c r="DG379" s="105"/>
      <c r="DH379" s="105"/>
      <c r="DI379" s="105"/>
      <c r="DJ379" s="105"/>
      <c r="DK379" s="105"/>
      <c r="DL379" s="105"/>
      <c r="DM379" s="105"/>
      <c r="DN379" s="105"/>
      <c r="DO379" s="105"/>
      <c r="DP379" s="105"/>
      <c r="DQ379" s="105"/>
      <c r="DR379" s="105"/>
      <c r="DS379" s="105"/>
      <c r="DT379" s="105"/>
      <c r="DU379" s="105"/>
      <c r="DV379" s="105"/>
      <c r="DW379" s="105"/>
      <c r="DX379" s="105"/>
      <c r="DY379" s="105"/>
      <c r="DZ379" s="105"/>
      <c r="EA379" s="105"/>
      <c r="EB379" s="105"/>
      <c r="EC379" s="105"/>
      <c r="ED379" s="105"/>
      <c r="EE379" s="105"/>
      <c r="EF379" s="105"/>
      <c r="EG379" s="105"/>
      <c r="EH379" s="105"/>
      <c r="EI379" s="105"/>
      <c r="EJ379" s="105"/>
      <c r="EK379" s="105"/>
      <c r="EL379" s="105"/>
      <c r="EM379" s="105"/>
      <c r="EN379" s="105"/>
      <c r="EO379" s="105"/>
      <c r="EP379" s="105"/>
      <c r="EQ379" s="105"/>
      <c r="ER379" s="105"/>
      <c r="ES379" s="105"/>
      <c r="ET379" s="105"/>
      <c r="EU379" s="105"/>
      <c r="EV379" s="105"/>
      <c r="EW379" s="105"/>
      <c r="EX379" s="105"/>
      <c r="EY379" s="105"/>
      <c r="EZ379" s="105"/>
      <c r="FA379" s="105"/>
      <c r="FB379" s="105"/>
      <c r="FC379" s="105"/>
      <c r="FD379" s="105"/>
      <c r="FE379" s="105"/>
      <c r="FF379" s="105"/>
      <c r="FG379" s="105"/>
      <c r="FH379" s="105"/>
      <c r="FI379" s="105"/>
      <c r="FJ379" s="105"/>
      <c r="FK379" s="105"/>
      <c r="FL379" s="105"/>
      <c r="FM379" s="105"/>
      <c r="FN379" s="105"/>
      <c r="FO379" s="105"/>
      <c r="FP379" s="105"/>
      <c r="FQ379" s="105"/>
      <c r="FR379" s="105"/>
      <c r="FS379" s="105"/>
      <c r="FT379" s="105"/>
      <c r="FU379" s="105"/>
      <c r="FV379" s="105"/>
      <c r="FW379" s="105"/>
      <c r="FX379" s="105"/>
      <c r="FY379" s="105"/>
      <c r="FZ379" s="105"/>
      <c r="GA379" s="105"/>
      <c r="GB379" s="105"/>
      <c r="GC379" s="105"/>
      <c r="GD379" s="105"/>
      <c r="GE379" s="105"/>
      <c r="GF379" s="105"/>
      <c r="GG379" s="105"/>
      <c r="GH379" s="105"/>
      <c r="GI379" s="105"/>
      <c r="GJ379" s="105"/>
      <c r="GK379" s="105"/>
      <c r="GL379" s="105"/>
      <c r="GM379" s="105"/>
      <c r="GN379" s="105"/>
      <c r="GO379" s="105"/>
      <c r="GP379" s="105"/>
      <c r="GQ379" s="105"/>
      <c r="GR379" s="105"/>
      <c r="GS379" s="105"/>
      <c r="GT379" s="105"/>
      <c r="GU379" s="105"/>
      <c r="GV379" s="105"/>
      <c r="GW379" s="105"/>
      <c r="GX379" s="105"/>
      <c r="GY379" s="105"/>
      <c r="GZ379" s="105"/>
      <c r="HA379" s="105"/>
      <c r="HB379" s="105"/>
      <c r="HC379" s="105"/>
      <c r="HD379" s="105"/>
      <c r="HE379" s="105"/>
      <c r="HF379" s="105"/>
      <c r="HG379" s="105"/>
      <c r="HH379" s="105"/>
      <c r="HI379" s="105"/>
      <c r="HJ379" s="105"/>
      <c r="HK379" s="105"/>
      <c r="HL379" s="105"/>
      <c r="HM379" s="105"/>
      <c r="HN379" s="105"/>
      <c r="HO379" s="105"/>
      <c r="HP379" s="105"/>
      <c r="HQ379" s="105"/>
      <c r="HR379" s="105"/>
      <c r="HS379" s="105"/>
      <c r="HT379" s="105"/>
      <c r="HU379" s="105"/>
      <c r="HV379" s="105"/>
      <c r="HW379" s="105"/>
      <c r="HX379" s="105"/>
      <c r="HY379" s="105"/>
      <c r="HZ379" s="105"/>
      <c r="IA379" s="105"/>
      <c r="IB379" s="105"/>
    </row>
    <row r="380" spans="1:236" s="116" customFormat="1" ht="26.55" customHeight="1" x14ac:dyDescent="0.25">
      <c r="A380" s="79">
        <v>374</v>
      </c>
      <c r="B380" s="113"/>
      <c r="C380" s="113"/>
      <c r="D380" s="114"/>
      <c r="E380" s="114"/>
      <c r="F380" s="115"/>
      <c r="G380" s="123" t="s">
        <v>77</v>
      </c>
      <c r="H380" s="123" t="s">
        <v>77</v>
      </c>
      <c r="I380" s="123" t="s">
        <v>77</v>
      </c>
      <c r="J380" s="123" t="s">
        <v>77</v>
      </c>
      <c r="K380" s="123" t="s">
        <v>9</v>
      </c>
      <c r="L380" s="116" t="s">
        <v>8</v>
      </c>
      <c r="M380" s="116" t="s">
        <v>8</v>
      </c>
      <c r="N380" s="116" t="s">
        <v>8</v>
      </c>
      <c r="O380" s="116" t="s">
        <v>8</v>
      </c>
      <c r="P380" s="131" t="s">
        <v>77</v>
      </c>
      <c r="Q380" s="124" t="s">
        <v>35</v>
      </c>
      <c r="R380" s="174">
        <v>0</v>
      </c>
      <c r="S380" s="175" t="s">
        <v>59</v>
      </c>
      <c r="T380" s="175" t="s">
        <v>271</v>
      </c>
      <c r="U380" s="176" t="str">
        <f t="shared" si="312"/>
        <v>&lt; 30 mn</v>
      </c>
      <c r="V380" s="177" t="s">
        <v>32</v>
      </c>
      <c r="W380" s="178" t="s">
        <v>112</v>
      </c>
      <c r="X380" s="179">
        <f t="shared" si="269"/>
        <v>0</v>
      </c>
      <c r="Y380" s="179">
        <f t="shared" si="270"/>
        <v>0</v>
      </c>
      <c r="Z380" s="179">
        <f t="shared" si="271"/>
        <v>0</v>
      </c>
      <c r="AA380" s="179">
        <f t="shared" si="272"/>
        <v>0</v>
      </c>
      <c r="AB380" s="179">
        <f t="shared" si="273"/>
        <v>0</v>
      </c>
      <c r="AC380" s="179">
        <f t="shared" si="274"/>
        <v>0</v>
      </c>
      <c r="AD380" s="179">
        <f t="shared" si="275"/>
        <v>0</v>
      </c>
      <c r="AE380" s="179">
        <f t="shared" si="276"/>
        <v>0</v>
      </c>
      <c r="AF380" s="179">
        <f t="shared" si="277"/>
        <v>0</v>
      </c>
      <c r="AG380" s="179">
        <f t="shared" si="278"/>
        <v>0</v>
      </c>
      <c r="AH380" s="179">
        <f t="shared" si="279"/>
        <v>0</v>
      </c>
      <c r="AI380" s="179">
        <f t="shared" si="280"/>
        <v>0</v>
      </c>
      <c r="AJ380" s="180">
        <f t="shared" si="299"/>
        <v>0</v>
      </c>
      <c r="AK380" s="180">
        <f t="shared" si="300"/>
        <v>0</v>
      </c>
      <c r="AL380" s="180" t="str">
        <f t="shared" si="301"/>
        <v>0</v>
      </c>
      <c r="AM380" s="180" t="str">
        <f t="shared" si="308"/>
        <v>0</v>
      </c>
      <c r="AN380" s="180" t="str">
        <f t="shared" si="309"/>
        <v>0</v>
      </c>
      <c r="AO380" s="181" t="str">
        <f t="shared" si="302"/>
        <v>NON</v>
      </c>
      <c r="AP380" s="181" t="str">
        <f t="shared" si="320"/>
        <v>NON</v>
      </c>
      <c r="AQ380" s="181" t="str">
        <f t="shared" si="310"/>
        <v>NON</v>
      </c>
      <c r="AR380" s="181" t="str">
        <f t="shared" si="281"/>
        <v>NON</v>
      </c>
      <c r="AS380" s="182">
        <f t="shared" si="282"/>
        <v>0</v>
      </c>
      <c r="AT380" s="182">
        <f t="shared" si="283"/>
        <v>0</v>
      </c>
      <c r="AU380" s="182">
        <f t="shared" si="284"/>
        <v>0</v>
      </c>
      <c r="AV380" s="182">
        <f t="shared" si="285"/>
        <v>0</v>
      </c>
      <c r="AW380" s="182">
        <f t="shared" si="286"/>
        <v>1</v>
      </c>
      <c r="AX380" s="182">
        <f t="shared" si="287"/>
        <v>1</v>
      </c>
      <c r="AY380" s="182">
        <f t="shared" si="288"/>
        <v>1</v>
      </c>
      <c r="AZ380" s="182">
        <f t="shared" si="289"/>
        <v>1</v>
      </c>
      <c r="BA380" s="182">
        <f t="shared" si="290"/>
        <v>1</v>
      </c>
      <c r="BB380" s="183">
        <f t="shared" si="303"/>
        <v>0</v>
      </c>
      <c r="BC380" s="184">
        <f t="shared" si="313"/>
        <v>11</v>
      </c>
      <c r="BD380" s="184">
        <f t="shared" si="314"/>
        <v>11</v>
      </c>
      <c r="BE380" s="185">
        <f t="shared" si="315"/>
        <v>1</v>
      </c>
      <c r="BF380" s="185">
        <f t="shared" si="291"/>
        <v>1</v>
      </c>
      <c r="BG380" s="186">
        <f t="shared" si="304"/>
        <v>1</v>
      </c>
      <c r="BH380" s="187">
        <f t="shared" si="316"/>
        <v>1</v>
      </c>
      <c r="BI380" s="187">
        <f t="shared" si="317"/>
        <v>1</v>
      </c>
      <c r="BJ380" s="187" t="str">
        <f t="shared" si="318"/>
        <v>Faible</v>
      </c>
      <c r="BK380" s="187">
        <f t="shared" si="319"/>
        <v>1</v>
      </c>
      <c r="BL380" s="187">
        <f t="shared" si="292"/>
        <v>1</v>
      </c>
      <c r="BM380" s="187">
        <f t="shared" si="293"/>
        <v>0.5</v>
      </c>
      <c r="BN380" s="187">
        <f t="shared" si="294"/>
        <v>1</v>
      </c>
      <c r="BO380" s="186">
        <f t="shared" si="305"/>
        <v>0.5</v>
      </c>
      <c r="BP380" s="188" t="str">
        <f t="shared" si="306"/>
        <v>RISQUE MINIME</v>
      </c>
      <c r="BQ380" s="182">
        <f t="shared" si="295"/>
        <v>0</v>
      </c>
      <c r="BR380" s="182">
        <f t="shared" si="296"/>
        <v>0</v>
      </c>
      <c r="BS380" s="182">
        <f t="shared" si="297"/>
        <v>0</v>
      </c>
      <c r="BT380" s="182">
        <f t="shared" si="298"/>
        <v>0</v>
      </c>
      <c r="BU380" s="182">
        <f t="shared" si="307"/>
        <v>0</v>
      </c>
      <c r="BV380" s="159" t="str">
        <f t="shared" si="311"/>
        <v>NON</v>
      </c>
      <c r="BW380" s="105"/>
      <c r="BX380" s="105"/>
      <c r="BY380" s="105"/>
      <c r="BZ380" s="105"/>
      <c r="CA380" s="105"/>
      <c r="CB380" s="105"/>
      <c r="CC380" s="105"/>
      <c r="CD380" s="105"/>
      <c r="CE380" s="105"/>
      <c r="CF380" s="105"/>
      <c r="CG380" s="105"/>
      <c r="CH380" s="105"/>
      <c r="CI380" s="105"/>
      <c r="CJ380" s="105"/>
      <c r="CK380" s="105"/>
      <c r="CL380" s="105"/>
      <c r="CM380" s="105"/>
      <c r="CN380" s="105"/>
      <c r="CO380" s="105"/>
      <c r="CP380" s="105"/>
      <c r="CQ380" s="105"/>
      <c r="CR380" s="105"/>
      <c r="CS380" s="105"/>
      <c r="CT380" s="105"/>
      <c r="CU380" s="105"/>
      <c r="CV380" s="105"/>
      <c r="CW380" s="105"/>
      <c r="CX380" s="105"/>
      <c r="CY380" s="105"/>
      <c r="CZ380" s="105"/>
      <c r="DA380" s="105"/>
      <c r="DB380" s="105"/>
      <c r="DC380" s="105"/>
      <c r="DD380" s="105"/>
      <c r="DE380" s="105"/>
      <c r="DF380" s="105"/>
      <c r="DG380" s="105"/>
      <c r="DH380" s="105"/>
      <c r="DI380" s="105"/>
      <c r="DJ380" s="105"/>
      <c r="DK380" s="105"/>
      <c r="DL380" s="105"/>
      <c r="DM380" s="105"/>
      <c r="DN380" s="105"/>
      <c r="DO380" s="105"/>
      <c r="DP380" s="105"/>
      <c r="DQ380" s="105"/>
      <c r="DR380" s="105"/>
      <c r="DS380" s="105"/>
      <c r="DT380" s="105"/>
      <c r="DU380" s="105"/>
      <c r="DV380" s="105"/>
      <c r="DW380" s="105"/>
      <c r="DX380" s="105"/>
      <c r="DY380" s="105"/>
      <c r="DZ380" s="105"/>
      <c r="EA380" s="105"/>
      <c r="EB380" s="105"/>
      <c r="EC380" s="105"/>
      <c r="ED380" s="105"/>
      <c r="EE380" s="105"/>
      <c r="EF380" s="105"/>
      <c r="EG380" s="105"/>
      <c r="EH380" s="105"/>
      <c r="EI380" s="105"/>
      <c r="EJ380" s="105"/>
      <c r="EK380" s="105"/>
      <c r="EL380" s="105"/>
      <c r="EM380" s="105"/>
      <c r="EN380" s="105"/>
      <c r="EO380" s="105"/>
      <c r="EP380" s="105"/>
      <c r="EQ380" s="105"/>
      <c r="ER380" s="105"/>
      <c r="ES380" s="105"/>
      <c r="ET380" s="105"/>
      <c r="EU380" s="105"/>
      <c r="EV380" s="105"/>
      <c r="EW380" s="105"/>
      <c r="EX380" s="105"/>
      <c r="EY380" s="105"/>
      <c r="EZ380" s="105"/>
      <c r="FA380" s="105"/>
      <c r="FB380" s="105"/>
      <c r="FC380" s="105"/>
      <c r="FD380" s="105"/>
      <c r="FE380" s="105"/>
      <c r="FF380" s="105"/>
      <c r="FG380" s="105"/>
      <c r="FH380" s="105"/>
      <c r="FI380" s="105"/>
      <c r="FJ380" s="105"/>
      <c r="FK380" s="105"/>
      <c r="FL380" s="105"/>
      <c r="FM380" s="105"/>
      <c r="FN380" s="105"/>
      <c r="FO380" s="105"/>
      <c r="FP380" s="105"/>
      <c r="FQ380" s="105"/>
      <c r="FR380" s="105"/>
      <c r="FS380" s="105"/>
      <c r="FT380" s="105"/>
      <c r="FU380" s="105"/>
      <c r="FV380" s="105"/>
      <c r="FW380" s="105"/>
      <c r="FX380" s="105"/>
      <c r="FY380" s="105"/>
      <c r="FZ380" s="105"/>
      <c r="GA380" s="105"/>
      <c r="GB380" s="105"/>
      <c r="GC380" s="105"/>
      <c r="GD380" s="105"/>
      <c r="GE380" s="105"/>
      <c r="GF380" s="105"/>
      <c r="GG380" s="105"/>
      <c r="GH380" s="105"/>
      <c r="GI380" s="105"/>
      <c r="GJ380" s="105"/>
      <c r="GK380" s="105"/>
      <c r="GL380" s="105"/>
      <c r="GM380" s="105"/>
      <c r="GN380" s="105"/>
      <c r="GO380" s="105"/>
      <c r="GP380" s="105"/>
      <c r="GQ380" s="105"/>
      <c r="GR380" s="105"/>
      <c r="GS380" s="105"/>
      <c r="GT380" s="105"/>
      <c r="GU380" s="105"/>
      <c r="GV380" s="105"/>
      <c r="GW380" s="105"/>
      <c r="GX380" s="105"/>
      <c r="GY380" s="105"/>
      <c r="GZ380" s="105"/>
      <c r="HA380" s="105"/>
      <c r="HB380" s="105"/>
      <c r="HC380" s="105"/>
      <c r="HD380" s="105"/>
      <c r="HE380" s="105"/>
      <c r="HF380" s="105"/>
      <c r="HG380" s="105"/>
      <c r="HH380" s="105"/>
      <c r="HI380" s="105"/>
      <c r="HJ380" s="105"/>
      <c r="HK380" s="105"/>
      <c r="HL380" s="105"/>
      <c r="HM380" s="105"/>
      <c r="HN380" s="105"/>
      <c r="HO380" s="105"/>
      <c r="HP380" s="105"/>
      <c r="HQ380" s="105"/>
      <c r="HR380" s="105"/>
      <c r="HS380" s="105"/>
      <c r="HT380" s="105"/>
      <c r="HU380" s="105"/>
      <c r="HV380" s="105"/>
      <c r="HW380" s="105"/>
      <c r="HX380" s="105"/>
      <c r="HY380" s="105"/>
      <c r="HZ380" s="105"/>
      <c r="IA380" s="105"/>
      <c r="IB380" s="105"/>
    </row>
    <row r="381" spans="1:236" s="116" customFormat="1" ht="26.55" customHeight="1" x14ac:dyDescent="0.25">
      <c r="A381" s="79">
        <v>375</v>
      </c>
      <c r="B381" s="113"/>
      <c r="C381" s="113"/>
      <c r="D381" s="114"/>
      <c r="E381" s="114"/>
      <c r="F381" s="115"/>
      <c r="G381" s="123" t="s">
        <v>77</v>
      </c>
      <c r="H381" s="123" t="s">
        <v>77</v>
      </c>
      <c r="I381" s="123" t="s">
        <v>77</v>
      </c>
      <c r="J381" s="123" t="s">
        <v>77</v>
      </c>
      <c r="K381" s="123" t="s">
        <v>9</v>
      </c>
      <c r="L381" s="116" t="s">
        <v>8</v>
      </c>
      <c r="M381" s="116" t="s">
        <v>8</v>
      </c>
      <c r="N381" s="116" t="s">
        <v>8</v>
      </c>
      <c r="O381" s="116" t="s">
        <v>8</v>
      </c>
      <c r="P381" s="131" t="s">
        <v>77</v>
      </c>
      <c r="Q381" s="124" t="s">
        <v>35</v>
      </c>
      <c r="R381" s="174">
        <v>0</v>
      </c>
      <c r="S381" s="175" t="s">
        <v>59</v>
      </c>
      <c r="T381" s="175" t="s">
        <v>271</v>
      </c>
      <c r="U381" s="176" t="str">
        <f t="shared" si="312"/>
        <v>&lt; 30 mn</v>
      </c>
      <c r="V381" s="177" t="s">
        <v>32</v>
      </c>
      <c r="W381" s="178" t="s">
        <v>112</v>
      </c>
      <c r="X381" s="179">
        <f t="shared" si="269"/>
        <v>0</v>
      </c>
      <c r="Y381" s="179">
        <f t="shared" si="270"/>
        <v>0</v>
      </c>
      <c r="Z381" s="179">
        <f t="shared" si="271"/>
        <v>0</v>
      </c>
      <c r="AA381" s="179">
        <f t="shared" si="272"/>
        <v>0</v>
      </c>
      <c r="AB381" s="179">
        <f t="shared" si="273"/>
        <v>0</v>
      </c>
      <c r="AC381" s="179">
        <f t="shared" si="274"/>
        <v>0</v>
      </c>
      <c r="AD381" s="179">
        <f t="shared" si="275"/>
        <v>0</v>
      </c>
      <c r="AE381" s="179">
        <f t="shared" si="276"/>
        <v>0</v>
      </c>
      <c r="AF381" s="179">
        <f t="shared" si="277"/>
        <v>0</v>
      </c>
      <c r="AG381" s="179">
        <f t="shared" si="278"/>
        <v>0</v>
      </c>
      <c r="AH381" s="179">
        <f t="shared" si="279"/>
        <v>0</v>
      </c>
      <c r="AI381" s="179">
        <f t="shared" si="280"/>
        <v>0</v>
      </c>
      <c r="AJ381" s="180">
        <f t="shared" si="299"/>
        <v>0</v>
      </c>
      <c r="AK381" s="180">
        <f t="shared" si="300"/>
        <v>0</v>
      </c>
      <c r="AL381" s="180" t="str">
        <f t="shared" si="301"/>
        <v>0</v>
      </c>
      <c r="AM381" s="180" t="str">
        <f t="shared" si="308"/>
        <v>0</v>
      </c>
      <c r="AN381" s="180" t="str">
        <f t="shared" si="309"/>
        <v>0</v>
      </c>
      <c r="AO381" s="181" t="str">
        <f t="shared" si="302"/>
        <v>NON</v>
      </c>
      <c r="AP381" s="181" t="str">
        <f t="shared" si="320"/>
        <v>NON</v>
      </c>
      <c r="AQ381" s="181" t="str">
        <f t="shared" si="310"/>
        <v>NON</v>
      </c>
      <c r="AR381" s="181" t="str">
        <f t="shared" si="281"/>
        <v>NON</v>
      </c>
      <c r="AS381" s="182">
        <f t="shared" si="282"/>
        <v>0</v>
      </c>
      <c r="AT381" s="182">
        <f t="shared" si="283"/>
        <v>0</v>
      </c>
      <c r="AU381" s="182">
        <f t="shared" si="284"/>
        <v>0</v>
      </c>
      <c r="AV381" s="182">
        <f t="shared" si="285"/>
        <v>0</v>
      </c>
      <c r="AW381" s="182">
        <f t="shared" si="286"/>
        <v>1</v>
      </c>
      <c r="AX381" s="182">
        <f t="shared" si="287"/>
        <v>1</v>
      </c>
      <c r="AY381" s="182">
        <f t="shared" si="288"/>
        <v>1</v>
      </c>
      <c r="AZ381" s="182">
        <f t="shared" si="289"/>
        <v>1</v>
      </c>
      <c r="BA381" s="182">
        <f t="shared" si="290"/>
        <v>1</v>
      </c>
      <c r="BB381" s="183">
        <f t="shared" si="303"/>
        <v>0</v>
      </c>
      <c r="BC381" s="184">
        <f t="shared" si="313"/>
        <v>11</v>
      </c>
      <c r="BD381" s="184">
        <f t="shared" si="314"/>
        <v>11</v>
      </c>
      <c r="BE381" s="185">
        <f t="shared" si="315"/>
        <v>1</v>
      </c>
      <c r="BF381" s="185">
        <f t="shared" si="291"/>
        <v>1</v>
      </c>
      <c r="BG381" s="186">
        <f t="shared" si="304"/>
        <v>1</v>
      </c>
      <c r="BH381" s="187">
        <f t="shared" si="316"/>
        <v>1</v>
      </c>
      <c r="BI381" s="187">
        <f t="shared" si="317"/>
        <v>1</v>
      </c>
      <c r="BJ381" s="187" t="str">
        <f t="shared" si="318"/>
        <v>Faible</v>
      </c>
      <c r="BK381" s="187">
        <f t="shared" si="319"/>
        <v>1</v>
      </c>
      <c r="BL381" s="187">
        <f t="shared" si="292"/>
        <v>1</v>
      </c>
      <c r="BM381" s="187">
        <f t="shared" si="293"/>
        <v>0.5</v>
      </c>
      <c r="BN381" s="187">
        <f t="shared" si="294"/>
        <v>1</v>
      </c>
      <c r="BO381" s="186">
        <f t="shared" si="305"/>
        <v>0.5</v>
      </c>
      <c r="BP381" s="188" t="str">
        <f t="shared" si="306"/>
        <v>RISQUE MINIME</v>
      </c>
      <c r="BQ381" s="182">
        <f t="shared" si="295"/>
        <v>0</v>
      </c>
      <c r="BR381" s="182">
        <f t="shared" si="296"/>
        <v>0</v>
      </c>
      <c r="BS381" s="182">
        <f t="shared" si="297"/>
        <v>0</v>
      </c>
      <c r="BT381" s="182">
        <f t="shared" si="298"/>
        <v>0</v>
      </c>
      <c r="BU381" s="182">
        <f t="shared" si="307"/>
        <v>0</v>
      </c>
      <c r="BV381" s="159" t="str">
        <f t="shared" si="311"/>
        <v>NON</v>
      </c>
      <c r="BW381" s="105"/>
      <c r="BX381" s="105"/>
      <c r="BY381" s="105"/>
      <c r="BZ381" s="105"/>
      <c r="CA381" s="105"/>
      <c r="CB381" s="105"/>
      <c r="CC381" s="105"/>
      <c r="CD381" s="105"/>
      <c r="CE381" s="105"/>
      <c r="CF381" s="105"/>
      <c r="CG381" s="105"/>
      <c r="CH381" s="105"/>
      <c r="CI381" s="105"/>
      <c r="CJ381" s="105"/>
      <c r="CK381" s="105"/>
      <c r="CL381" s="105"/>
      <c r="CM381" s="105"/>
      <c r="CN381" s="105"/>
      <c r="CO381" s="105"/>
      <c r="CP381" s="105"/>
      <c r="CQ381" s="105"/>
      <c r="CR381" s="105"/>
      <c r="CS381" s="105"/>
      <c r="CT381" s="105"/>
      <c r="CU381" s="105"/>
      <c r="CV381" s="105"/>
      <c r="CW381" s="105"/>
      <c r="CX381" s="105"/>
      <c r="CY381" s="105"/>
      <c r="CZ381" s="105"/>
      <c r="DA381" s="105"/>
      <c r="DB381" s="105"/>
      <c r="DC381" s="105"/>
      <c r="DD381" s="105"/>
      <c r="DE381" s="105"/>
      <c r="DF381" s="105"/>
      <c r="DG381" s="105"/>
      <c r="DH381" s="105"/>
      <c r="DI381" s="105"/>
      <c r="DJ381" s="105"/>
      <c r="DK381" s="105"/>
      <c r="DL381" s="105"/>
      <c r="DM381" s="105"/>
      <c r="DN381" s="105"/>
      <c r="DO381" s="105"/>
      <c r="DP381" s="105"/>
      <c r="DQ381" s="105"/>
      <c r="DR381" s="105"/>
      <c r="DS381" s="105"/>
      <c r="DT381" s="105"/>
      <c r="DU381" s="105"/>
      <c r="DV381" s="105"/>
      <c r="DW381" s="105"/>
      <c r="DX381" s="105"/>
      <c r="DY381" s="105"/>
      <c r="DZ381" s="105"/>
      <c r="EA381" s="105"/>
      <c r="EB381" s="105"/>
      <c r="EC381" s="105"/>
      <c r="ED381" s="105"/>
      <c r="EE381" s="105"/>
      <c r="EF381" s="105"/>
      <c r="EG381" s="105"/>
      <c r="EH381" s="105"/>
      <c r="EI381" s="105"/>
      <c r="EJ381" s="105"/>
      <c r="EK381" s="105"/>
      <c r="EL381" s="105"/>
      <c r="EM381" s="105"/>
      <c r="EN381" s="105"/>
      <c r="EO381" s="105"/>
      <c r="EP381" s="105"/>
      <c r="EQ381" s="105"/>
      <c r="ER381" s="105"/>
      <c r="ES381" s="105"/>
      <c r="ET381" s="105"/>
      <c r="EU381" s="105"/>
      <c r="EV381" s="105"/>
      <c r="EW381" s="105"/>
      <c r="EX381" s="105"/>
      <c r="EY381" s="105"/>
      <c r="EZ381" s="105"/>
      <c r="FA381" s="105"/>
      <c r="FB381" s="105"/>
      <c r="FC381" s="105"/>
      <c r="FD381" s="105"/>
      <c r="FE381" s="105"/>
      <c r="FF381" s="105"/>
      <c r="FG381" s="105"/>
      <c r="FH381" s="105"/>
      <c r="FI381" s="105"/>
      <c r="FJ381" s="105"/>
      <c r="FK381" s="105"/>
      <c r="FL381" s="105"/>
      <c r="FM381" s="105"/>
      <c r="FN381" s="105"/>
      <c r="FO381" s="105"/>
      <c r="FP381" s="105"/>
      <c r="FQ381" s="105"/>
      <c r="FR381" s="105"/>
      <c r="FS381" s="105"/>
      <c r="FT381" s="105"/>
      <c r="FU381" s="105"/>
      <c r="FV381" s="105"/>
      <c r="FW381" s="105"/>
      <c r="FX381" s="105"/>
      <c r="FY381" s="105"/>
      <c r="FZ381" s="105"/>
      <c r="GA381" s="105"/>
      <c r="GB381" s="105"/>
      <c r="GC381" s="105"/>
      <c r="GD381" s="105"/>
      <c r="GE381" s="105"/>
      <c r="GF381" s="105"/>
      <c r="GG381" s="105"/>
      <c r="GH381" s="105"/>
      <c r="GI381" s="105"/>
      <c r="GJ381" s="105"/>
      <c r="GK381" s="105"/>
      <c r="GL381" s="105"/>
      <c r="GM381" s="105"/>
      <c r="GN381" s="105"/>
      <c r="GO381" s="105"/>
      <c r="GP381" s="105"/>
      <c r="GQ381" s="105"/>
      <c r="GR381" s="105"/>
      <c r="GS381" s="105"/>
      <c r="GT381" s="105"/>
      <c r="GU381" s="105"/>
      <c r="GV381" s="105"/>
      <c r="GW381" s="105"/>
      <c r="GX381" s="105"/>
      <c r="GY381" s="105"/>
      <c r="GZ381" s="105"/>
      <c r="HA381" s="105"/>
      <c r="HB381" s="105"/>
      <c r="HC381" s="105"/>
      <c r="HD381" s="105"/>
      <c r="HE381" s="105"/>
      <c r="HF381" s="105"/>
      <c r="HG381" s="105"/>
      <c r="HH381" s="105"/>
      <c r="HI381" s="105"/>
      <c r="HJ381" s="105"/>
      <c r="HK381" s="105"/>
      <c r="HL381" s="105"/>
      <c r="HM381" s="105"/>
      <c r="HN381" s="105"/>
      <c r="HO381" s="105"/>
      <c r="HP381" s="105"/>
      <c r="HQ381" s="105"/>
      <c r="HR381" s="105"/>
      <c r="HS381" s="105"/>
      <c r="HT381" s="105"/>
      <c r="HU381" s="105"/>
      <c r="HV381" s="105"/>
      <c r="HW381" s="105"/>
      <c r="HX381" s="105"/>
      <c r="HY381" s="105"/>
      <c r="HZ381" s="105"/>
      <c r="IA381" s="105"/>
      <c r="IB381" s="105"/>
    </row>
    <row r="382" spans="1:236" s="116" customFormat="1" ht="26.55" customHeight="1" x14ac:dyDescent="0.25">
      <c r="A382" s="79">
        <v>376</v>
      </c>
      <c r="B382" s="113"/>
      <c r="C382" s="113"/>
      <c r="D382" s="114"/>
      <c r="E382" s="114"/>
      <c r="F382" s="115"/>
      <c r="G382" s="123" t="s">
        <v>77</v>
      </c>
      <c r="H382" s="123" t="s">
        <v>77</v>
      </c>
      <c r="I382" s="123" t="s">
        <v>77</v>
      </c>
      <c r="J382" s="123" t="s">
        <v>77</v>
      </c>
      <c r="K382" s="123" t="s">
        <v>9</v>
      </c>
      <c r="L382" s="116" t="s">
        <v>8</v>
      </c>
      <c r="M382" s="116" t="s">
        <v>8</v>
      </c>
      <c r="N382" s="116" t="s">
        <v>8</v>
      </c>
      <c r="O382" s="116" t="s">
        <v>8</v>
      </c>
      <c r="P382" s="131" t="s">
        <v>77</v>
      </c>
      <c r="Q382" s="124" t="s">
        <v>35</v>
      </c>
      <c r="R382" s="174">
        <v>0</v>
      </c>
      <c r="S382" s="175" t="s">
        <v>59</v>
      </c>
      <c r="T382" s="175" t="s">
        <v>271</v>
      </c>
      <c r="U382" s="176" t="str">
        <f t="shared" si="312"/>
        <v>&lt; 30 mn</v>
      </c>
      <c r="V382" s="177" t="s">
        <v>32</v>
      </c>
      <c r="W382" s="178" t="s">
        <v>112</v>
      </c>
      <c r="X382" s="179">
        <f t="shared" si="269"/>
        <v>0</v>
      </c>
      <c r="Y382" s="179">
        <f t="shared" si="270"/>
        <v>0</v>
      </c>
      <c r="Z382" s="179">
        <f t="shared" si="271"/>
        <v>0</v>
      </c>
      <c r="AA382" s="179">
        <f t="shared" si="272"/>
        <v>0</v>
      </c>
      <c r="AB382" s="179">
        <f t="shared" si="273"/>
        <v>0</v>
      </c>
      <c r="AC382" s="179">
        <f t="shared" si="274"/>
        <v>0</v>
      </c>
      <c r="AD382" s="179">
        <f t="shared" si="275"/>
        <v>0</v>
      </c>
      <c r="AE382" s="179">
        <f t="shared" si="276"/>
        <v>0</v>
      </c>
      <c r="AF382" s="179">
        <f t="shared" si="277"/>
        <v>0</v>
      </c>
      <c r="AG382" s="179">
        <f t="shared" si="278"/>
        <v>0</v>
      </c>
      <c r="AH382" s="179">
        <f t="shared" si="279"/>
        <v>0</v>
      </c>
      <c r="AI382" s="179">
        <f t="shared" si="280"/>
        <v>0</v>
      </c>
      <c r="AJ382" s="180">
        <f t="shared" si="299"/>
        <v>0</v>
      </c>
      <c r="AK382" s="180">
        <f t="shared" si="300"/>
        <v>0</v>
      </c>
      <c r="AL382" s="180" t="str">
        <f t="shared" si="301"/>
        <v>0</v>
      </c>
      <c r="AM382" s="180" t="str">
        <f t="shared" si="308"/>
        <v>0</v>
      </c>
      <c r="AN382" s="180" t="str">
        <f t="shared" si="309"/>
        <v>0</v>
      </c>
      <c r="AO382" s="181" t="str">
        <f t="shared" si="302"/>
        <v>NON</v>
      </c>
      <c r="AP382" s="181" t="str">
        <f t="shared" si="320"/>
        <v>NON</v>
      </c>
      <c r="AQ382" s="181" t="str">
        <f t="shared" si="310"/>
        <v>NON</v>
      </c>
      <c r="AR382" s="181" t="str">
        <f t="shared" si="281"/>
        <v>NON</v>
      </c>
      <c r="AS382" s="182">
        <f t="shared" si="282"/>
        <v>0</v>
      </c>
      <c r="AT382" s="182">
        <f t="shared" si="283"/>
        <v>0</v>
      </c>
      <c r="AU382" s="182">
        <f t="shared" si="284"/>
        <v>0</v>
      </c>
      <c r="AV382" s="182">
        <f t="shared" si="285"/>
        <v>0</v>
      </c>
      <c r="AW382" s="182">
        <f t="shared" si="286"/>
        <v>1</v>
      </c>
      <c r="AX382" s="182">
        <f t="shared" si="287"/>
        <v>1</v>
      </c>
      <c r="AY382" s="182">
        <f t="shared" si="288"/>
        <v>1</v>
      </c>
      <c r="AZ382" s="182">
        <f t="shared" si="289"/>
        <v>1</v>
      </c>
      <c r="BA382" s="182">
        <f t="shared" si="290"/>
        <v>1</v>
      </c>
      <c r="BB382" s="183">
        <f t="shared" si="303"/>
        <v>0</v>
      </c>
      <c r="BC382" s="184">
        <f t="shared" si="313"/>
        <v>11</v>
      </c>
      <c r="BD382" s="184">
        <f t="shared" si="314"/>
        <v>11</v>
      </c>
      <c r="BE382" s="185">
        <f t="shared" si="315"/>
        <v>1</v>
      </c>
      <c r="BF382" s="185">
        <f t="shared" si="291"/>
        <v>1</v>
      </c>
      <c r="BG382" s="186">
        <f t="shared" si="304"/>
        <v>1</v>
      </c>
      <c r="BH382" s="187">
        <f t="shared" si="316"/>
        <v>1</v>
      </c>
      <c r="BI382" s="187">
        <f t="shared" si="317"/>
        <v>1</v>
      </c>
      <c r="BJ382" s="187" t="str">
        <f t="shared" si="318"/>
        <v>Faible</v>
      </c>
      <c r="BK382" s="187">
        <f t="shared" si="319"/>
        <v>1</v>
      </c>
      <c r="BL382" s="187">
        <f t="shared" si="292"/>
        <v>1</v>
      </c>
      <c r="BM382" s="187">
        <f t="shared" si="293"/>
        <v>0.5</v>
      </c>
      <c r="BN382" s="187">
        <f t="shared" si="294"/>
        <v>1</v>
      </c>
      <c r="BO382" s="186">
        <f t="shared" si="305"/>
        <v>0.5</v>
      </c>
      <c r="BP382" s="188" t="str">
        <f t="shared" si="306"/>
        <v>RISQUE MINIME</v>
      </c>
      <c r="BQ382" s="182">
        <f t="shared" si="295"/>
        <v>0</v>
      </c>
      <c r="BR382" s="182">
        <f t="shared" si="296"/>
        <v>0</v>
      </c>
      <c r="BS382" s="182">
        <f t="shared" si="297"/>
        <v>0</v>
      </c>
      <c r="BT382" s="182">
        <f t="shared" si="298"/>
        <v>0</v>
      </c>
      <c r="BU382" s="182">
        <f t="shared" si="307"/>
        <v>0</v>
      </c>
      <c r="BV382" s="159" t="str">
        <f t="shared" si="311"/>
        <v>NON</v>
      </c>
      <c r="BW382" s="105"/>
      <c r="BX382" s="105"/>
      <c r="BY382" s="105"/>
      <c r="BZ382" s="105"/>
      <c r="CA382" s="105"/>
      <c r="CB382" s="105"/>
      <c r="CC382" s="105"/>
      <c r="CD382" s="105"/>
      <c r="CE382" s="105"/>
      <c r="CF382" s="105"/>
      <c r="CG382" s="105"/>
      <c r="CH382" s="105"/>
      <c r="CI382" s="105"/>
      <c r="CJ382" s="105"/>
      <c r="CK382" s="105"/>
      <c r="CL382" s="105"/>
      <c r="CM382" s="105"/>
      <c r="CN382" s="105"/>
      <c r="CO382" s="105"/>
      <c r="CP382" s="105"/>
      <c r="CQ382" s="105"/>
      <c r="CR382" s="105"/>
      <c r="CS382" s="105"/>
      <c r="CT382" s="105"/>
      <c r="CU382" s="105"/>
      <c r="CV382" s="105"/>
      <c r="CW382" s="105"/>
      <c r="CX382" s="105"/>
      <c r="CY382" s="105"/>
      <c r="CZ382" s="105"/>
      <c r="DA382" s="105"/>
      <c r="DB382" s="105"/>
      <c r="DC382" s="105"/>
      <c r="DD382" s="105"/>
      <c r="DE382" s="105"/>
      <c r="DF382" s="105"/>
      <c r="DG382" s="105"/>
      <c r="DH382" s="105"/>
      <c r="DI382" s="105"/>
      <c r="DJ382" s="105"/>
      <c r="DK382" s="105"/>
      <c r="DL382" s="105"/>
      <c r="DM382" s="105"/>
      <c r="DN382" s="105"/>
      <c r="DO382" s="105"/>
      <c r="DP382" s="105"/>
      <c r="DQ382" s="105"/>
      <c r="DR382" s="105"/>
      <c r="DS382" s="105"/>
      <c r="DT382" s="105"/>
      <c r="DU382" s="105"/>
      <c r="DV382" s="105"/>
      <c r="DW382" s="105"/>
      <c r="DX382" s="105"/>
      <c r="DY382" s="105"/>
      <c r="DZ382" s="105"/>
      <c r="EA382" s="105"/>
      <c r="EB382" s="105"/>
      <c r="EC382" s="105"/>
      <c r="ED382" s="105"/>
      <c r="EE382" s="105"/>
      <c r="EF382" s="105"/>
      <c r="EG382" s="105"/>
      <c r="EH382" s="105"/>
      <c r="EI382" s="105"/>
      <c r="EJ382" s="105"/>
      <c r="EK382" s="105"/>
      <c r="EL382" s="105"/>
      <c r="EM382" s="105"/>
      <c r="EN382" s="105"/>
      <c r="EO382" s="105"/>
      <c r="EP382" s="105"/>
      <c r="EQ382" s="105"/>
      <c r="ER382" s="105"/>
      <c r="ES382" s="105"/>
      <c r="ET382" s="105"/>
      <c r="EU382" s="105"/>
      <c r="EV382" s="105"/>
      <c r="EW382" s="105"/>
      <c r="EX382" s="105"/>
      <c r="EY382" s="105"/>
      <c r="EZ382" s="105"/>
      <c r="FA382" s="105"/>
      <c r="FB382" s="105"/>
      <c r="FC382" s="105"/>
      <c r="FD382" s="105"/>
      <c r="FE382" s="105"/>
      <c r="FF382" s="105"/>
      <c r="FG382" s="105"/>
      <c r="FH382" s="105"/>
      <c r="FI382" s="105"/>
      <c r="FJ382" s="105"/>
      <c r="FK382" s="105"/>
      <c r="FL382" s="105"/>
      <c r="FM382" s="105"/>
      <c r="FN382" s="105"/>
      <c r="FO382" s="105"/>
      <c r="FP382" s="105"/>
      <c r="FQ382" s="105"/>
      <c r="FR382" s="105"/>
      <c r="FS382" s="105"/>
      <c r="FT382" s="105"/>
      <c r="FU382" s="105"/>
      <c r="FV382" s="105"/>
      <c r="FW382" s="105"/>
      <c r="FX382" s="105"/>
      <c r="FY382" s="105"/>
      <c r="FZ382" s="105"/>
      <c r="GA382" s="105"/>
      <c r="GB382" s="105"/>
      <c r="GC382" s="105"/>
      <c r="GD382" s="105"/>
      <c r="GE382" s="105"/>
      <c r="GF382" s="105"/>
      <c r="GG382" s="105"/>
      <c r="GH382" s="105"/>
      <c r="GI382" s="105"/>
      <c r="GJ382" s="105"/>
      <c r="GK382" s="105"/>
      <c r="GL382" s="105"/>
      <c r="GM382" s="105"/>
      <c r="GN382" s="105"/>
      <c r="GO382" s="105"/>
      <c r="GP382" s="105"/>
      <c r="GQ382" s="105"/>
      <c r="GR382" s="105"/>
      <c r="GS382" s="105"/>
      <c r="GT382" s="105"/>
      <c r="GU382" s="105"/>
      <c r="GV382" s="105"/>
      <c r="GW382" s="105"/>
      <c r="GX382" s="105"/>
      <c r="GY382" s="105"/>
      <c r="GZ382" s="105"/>
      <c r="HA382" s="105"/>
      <c r="HB382" s="105"/>
      <c r="HC382" s="105"/>
      <c r="HD382" s="105"/>
      <c r="HE382" s="105"/>
      <c r="HF382" s="105"/>
      <c r="HG382" s="105"/>
      <c r="HH382" s="105"/>
      <c r="HI382" s="105"/>
      <c r="HJ382" s="105"/>
      <c r="HK382" s="105"/>
      <c r="HL382" s="105"/>
      <c r="HM382" s="105"/>
      <c r="HN382" s="105"/>
      <c r="HO382" s="105"/>
      <c r="HP382" s="105"/>
      <c r="HQ382" s="105"/>
      <c r="HR382" s="105"/>
      <c r="HS382" s="105"/>
      <c r="HT382" s="105"/>
      <c r="HU382" s="105"/>
      <c r="HV382" s="105"/>
      <c r="HW382" s="105"/>
      <c r="HX382" s="105"/>
      <c r="HY382" s="105"/>
      <c r="HZ382" s="105"/>
      <c r="IA382" s="105"/>
      <c r="IB382" s="105"/>
    </row>
    <row r="383" spans="1:236" s="116" customFormat="1" ht="26.55" customHeight="1" x14ac:dyDescent="0.25">
      <c r="A383" s="79">
        <v>377</v>
      </c>
      <c r="B383" s="113"/>
      <c r="C383" s="113"/>
      <c r="D383" s="114"/>
      <c r="E383" s="114"/>
      <c r="F383" s="115"/>
      <c r="G383" s="123" t="s">
        <v>77</v>
      </c>
      <c r="H383" s="123" t="s">
        <v>77</v>
      </c>
      <c r="I383" s="123" t="s">
        <v>77</v>
      </c>
      <c r="J383" s="123" t="s">
        <v>77</v>
      </c>
      <c r="K383" s="123" t="s">
        <v>9</v>
      </c>
      <c r="L383" s="116" t="s">
        <v>8</v>
      </c>
      <c r="M383" s="116" t="s">
        <v>8</v>
      </c>
      <c r="N383" s="116" t="s">
        <v>8</v>
      </c>
      <c r="O383" s="116" t="s">
        <v>8</v>
      </c>
      <c r="P383" s="131" t="s">
        <v>77</v>
      </c>
      <c r="Q383" s="124" t="s">
        <v>35</v>
      </c>
      <c r="R383" s="174">
        <v>0</v>
      </c>
      <c r="S383" s="175" t="s">
        <v>59</v>
      </c>
      <c r="T383" s="175" t="s">
        <v>271</v>
      </c>
      <c r="U383" s="176" t="str">
        <f t="shared" si="312"/>
        <v>&lt; 30 mn</v>
      </c>
      <c r="V383" s="177" t="s">
        <v>32</v>
      </c>
      <c r="W383" s="178" t="s">
        <v>112</v>
      </c>
      <c r="X383" s="179">
        <f t="shared" si="269"/>
        <v>0</v>
      </c>
      <c r="Y383" s="179">
        <f t="shared" si="270"/>
        <v>0</v>
      </c>
      <c r="Z383" s="179">
        <f t="shared" si="271"/>
        <v>0</v>
      </c>
      <c r="AA383" s="179">
        <f t="shared" si="272"/>
        <v>0</v>
      </c>
      <c r="AB383" s="179">
        <f t="shared" si="273"/>
        <v>0</v>
      </c>
      <c r="AC383" s="179">
        <f t="shared" si="274"/>
        <v>0</v>
      </c>
      <c r="AD383" s="179">
        <f t="shared" si="275"/>
        <v>0</v>
      </c>
      <c r="AE383" s="179">
        <f t="shared" si="276"/>
        <v>0</v>
      </c>
      <c r="AF383" s="179">
        <f t="shared" si="277"/>
        <v>0</v>
      </c>
      <c r="AG383" s="179">
        <f t="shared" si="278"/>
        <v>0</v>
      </c>
      <c r="AH383" s="179">
        <f t="shared" si="279"/>
        <v>0</v>
      </c>
      <c r="AI383" s="179">
        <f t="shared" si="280"/>
        <v>0</v>
      </c>
      <c r="AJ383" s="180">
        <f t="shared" si="299"/>
        <v>0</v>
      </c>
      <c r="AK383" s="180">
        <f t="shared" si="300"/>
        <v>0</v>
      </c>
      <c r="AL383" s="180" t="str">
        <f t="shared" si="301"/>
        <v>0</v>
      </c>
      <c r="AM383" s="180" t="str">
        <f t="shared" si="308"/>
        <v>0</v>
      </c>
      <c r="AN383" s="180" t="str">
        <f t="shared" si="309"/>
        <v>0</v>
      </c>
      <c r="AO383" s="181" t="str">
        <f t="shared" si="302"/>
        <v>NON</v>
      </c>
      <c r="AP383" s="181" t="str">
        <f t="shared" si="320"/>
        <v>NON</v>
      </c>
      <c r="AQ383" s="181" t="str">
        <f t="shared" si="310"/>
        <v>NON</v>
      </c>
      <c r="AR383" s="181" t="str">
        <f t="shared" si="281"/>
        <v>NON</v>
      </c>
      <c r="AS383" s="182">
        <f t="shared" si="282"/>
        <v>0</v>
      </c>
      <c r="AT383" s="182">
        <f t="shared" si="283"/>
        <v>0</v>
      </c>
      <c r="AU383" s="182">
        <f t="shared" si="284"/>
        <v>0</v>
      </c>
      <c r="AV383" s="182">
        <f t="shared" si="285"/>
        <v>0</v>
      </c>
      <c r="AW383" s="182">
        <f t="shared" si="286"/>
        <v>1</v>
      </c>
      <c r="AX383" s="182">
        <f t="shared" si="287"/>
        <v>1</v>
      </c>
      <c r="AY383" s="182">
        <f t="shared" si="288"/>
        <v>1</v>
      </c>
      <c r="AZ383" s="182">
        <f t="shared" si="289"/>
        <v>1</v>
      </c>
      <c r="BA383" s="182">
        <f t="shared" si="290"/>
        <v>1</v>
      </c>
      <c r="BB383" s="183">
        <f t="shared" si="303"/>
        <v>0</v>
      </c>
      <c r="BC383" s="184">
        <f t="shared" si="313"/>
        <v>11</v>
      </c>
      <c r="BD383" s="184">
        <f t="shared" si="314"/>
        <v>11</v>
      </c>
      <c r="BE383" s="185">
        <f t="shared" si="315"/>
        <v>1</v>
      </c>
      <c r="BF383" s="185">
        <f t="shared" si="291"/>
        <v>1</v>
      </c>
      <c r="BG383" s="186">
        <f t="shared" si="304"/>
        <v>1</v>
      </c>
      <c r="BH383" s="187">
        <f t="shared" si="316"/>
        <v>1</v>
      </c>
      <c r="BI383" s="187">
        <f t="shared" si="317"/>
        <v>1</v>
      </c>
      <c r="BJ383" s="187" t="str">
        <f t="shared" si="318"/>
        <v>Faible</v>
      </c>
      <c r="BK383" s="187">
        <f t="shared" si="319"/>
        <v>1</v>
      </c>
      <c r="BL383" s="187">
        <f t="shared" si="292"/>
        <v>1</v>
      </c>
      <c r="BM383" s="187">
        <f t="shared" si="293"/>
        <v>0.5</v>
      </c>
      <c r="BN383" s="187">
        <f t="shared" si="294"/>
        <v>1</v>
      </c>
      <c r="BO383" s="186">
        <f t="shared" si="305"/>
        <v>0.5</v>
      </c>
      <c r="BP383" s="188" t="str">
        <f t="shared" si="306"/>
        <v>RISQUE MINIME</v>
      </c>
      <c r="BQ383" s="182">
        <f t="shared" si="295"/>
        <v>0</v>
      </c>
      <c r="BR383" s="182">
        <f t="shared" si="296"/>
        <v>0</v>
      </c>
      <c r="BS383" s="182">
        <f t="shared" si="297"/>
        <v>0</v>
      </c>
      <c r="BT383" s="182">
        <f t="shared" si="298"/>
        <v>0</v>
      </c>
      <c r="BU383" s="182">
        <f t="shared" si="307"/>
        <v>0</v>
      </c>
      <c r="BV383" s="159" t="str">
        <f t="shared" si="311"/>
        <v>NON</v>
      </c>
      <c r="BW383" s="105"/>
      <c r="BX383" s="105"/>
      <c r="BY383" s="105"/>
      <c r="BZ383" s="105"/>
      <c r="CA383" s="105"/>
      <c r="CB383" s="105"/>
      <c r="CC383" s="105"/>
      <c r="CD383" s="105"/>
      <c r="CE383" s="105"/>
      <c r="CF383" s="105"/>
      <c r="CG383" s="105"/>
      <c r="CH383" s="105"/>
      <c r="CI383" s="105"/>
      <c r="CJ383" s="105"/>
      <c r="CK383" s="105"/>
      <c r="CL383" s="105"/>
      <c r="CM383" s="105"/>
      <c r="CN383" s="105"/>
      <c r="CO383" s="105"/>
      <c r="CP383" s="105"/>
      <c r="CQ383" s="105"/>
      <c r="CR383" s="105"/>
      <c r="CS383" s="105"/>
      <c r="CT383" s="105"/>
      <c r="CU383" s="105"/>
      <c r="CV383" s="105"/>
      <c r="CW383" s="105"/>
      <c r="CX383" s="105"/>
      <c r="CY383" s="105"/>
      <c r="CZ383" s="105"/>
      <c r="DA383" s="105"/>
      <c r="DB383" s="105"/>
      <c r="DC383" s="105"/>
      <c r="DD383" s="105"/>
      <c r="DE383" s="105"/>
      <c r="DF383" s="105"/>
      <c r="DG383" s="105"/>
      <c r="DH383" s="105"/>
      <c r="DI383" s="105"/>
      <c r="DJ383" s="105"/>
      <c r="DK383" s="105"/>
      <c r="DL383" s="105"/>
      <c r="DM383" s="105"/>
      <c r="DN383" s="105"/>
      <c r="DO383" s="105"/>
      <c r="DP383" s="105"/>
      <c r="DQ383" s="105"/>
      <c r="DR383" s="105"/>
      <c r="DS383" s="105"/>
      <c r="DT383" s="105"/>
      <c r="DU383" s="105"/>
      <c r="DV383" s="105"/>
      <c r="DW383" s="105"/>
      <c r="DX383" s="105"/>
      <c r="DY383" s="105"/>
      <c r="DZ383" s="105"/>
      <c r="EA383" s="105"/>
      <c r="EB383" s="105"/>
      <c r="EC383" s="105"/>
      <c r="ED383" s="105"/>
      <c r="EE383" s="105"/>
      <c r="EF383" s="105"/>
      <c r="EG383" s="105"/>
      <c r="EH383" s="105"/>
      <c r="EI383" s="105"/>
      <c r="EJ383" s="105"/>
      <c r="EK383" s="105"/>
      <c r="EL383" s="105"/>
      <c r="EM383" s="105"/>
      <c r="EN383" s="105"/>
      <c r="EO383" s="105"/>
      <c r="EP383" s="105"/>
      <c r="EQ383" s="105"/>
      <c r="ER383" s="105"/>
      <c r="ES383" s="105"/>
      <c r="ET383" s="105"/>
      <c r="EU383" s="105"/>
      <c r="EV383" s="105"/>
      <c r="EW383" s="105"/>
      <c r="EX383" s="105"/>
      <c r="EY383" s="105"/>
      <c r="EZ383" s="105"/>
      <c r="FA383" s="105"/>
      <c r="FB383" s="105"/>
      <c r="FC383" s="105"/>
      <c r="FD383" s="105"/>
      <c r="FE383" s="105"/>
      <c r="FF383" s="105"/>
      <c r="FG383" s="105"/>
      <c r="FH383" s="105"/>
      <c r="FI383" s="105"/>
      <c r="FJ383" s="105"/>
      <c r="FK383" s="105"/>
      <c r="FL383" s="105"/>
      <c r="FM383" s="105"/>
      <c r="FN383" s="105"/>
      <c r="FO383" s="105"/>
      <c r="FP383" s="105"/>
      <c r="FQ383" s="105"/>
      <c r="FR383" s="105"/>
      <c r="FS383" s="105"/>
      <c r="FT383" s="105"/>
      <c r="FU383" s="105"/>
      <c r="FV383" s="105"/>
      <c r="FW383" s="105"/>
      <c r="FX383" s="105"/>
      <c r="FY383" s="105"/>
      <c r="FZ383" s="105"/>
      <c r="GA383" s="105"/>
      <c r="GB383" s="105"/>
      <c r="GC383" s="105"/>
      <c r="GD383" s="105"/>
      <c r="GE383" s="105"/>
      <c r="GF383" s="105"/>
      <c r="GG383" s="105"/>
      <c r="GH383" s="105"/>
      <c r="GI383" s="105"/>
      <c r="GJ383" s="105"/>
      <c r="GK383" s="105"/>
      <c r="GL383" s="105"/>
      <c r="GM383" s="105"/>
      <c r="GN383" s="105"/>
      <c r="GO383" s="105"/>
      <c r="GP383" s="105"/>
      <c r="GQ383" s="105"/>
      <c r="GR383" s="105"/>
      <c r="GS383" s="105"/>
      <c r="GT383" s="105"/>
      <c r="GU383" s="105"/>
      <c r="GV383" s="105"/>
      <c r="GW383" s="105"/>
      <c r="GX383" s="105"/>
      <c r="GY383" s="105"/>
      <c r="GZ383" s="105"/>
      <c r="HA383" s="105"/>
      <c r="HB383" s="105"/>
      <c r="HC383" s="105"/>
      <c r="HD383" s="105"/>
      <c r="HE383" s="105"/>
      <c r="HF383" s="105"/>
      <c r="HG383" s="105"/>
      <c r="HH383" s="105"/>
      <c r="HI383" s="105"/>
      <c r="HJ383" s="105"/>
      <c r="HK383" s="105"/>
      <c r="HL383" s="105"/>
      <c r="HM383" s="105"/>
      <c r="HN383" s="105"/>
      <c r="HO383" s="105"/>
      <c r="HP383" s="105"/>
      <c r="HQ383" s="105"/>
      <c r="HR383" s="105"/>
      <c r="HS383" s="105"/>
      <c r="HT383" s="105"/>
      <c r="HU383" s="105"/>
      <c r="HV383" s="105"/>
      <c r="HW383" s="105"/>
      <c r="HX383" s="105"/>
      <c r="HY383" s="105"/>
      <c r="HZ383" s="105"/>
      <c r="IA383" s="105"/>
      <c r="IB383" s="105"/>
    </row>
    <row r="384" spans="1:236" s="116" customFormat="1" ht="26.55" customHeight="1" x14ac:dyDescent="0.25">
      <c r="A384" s="79">
        <v>378</v>
      </c>
      <c r="B384" s="113"/>
      <c r="C384" s="113"/>
      <c r="D384" s="114"/>
      <c r="E384" s="114"/>
      <c r="F384" s="115"/>
      <c r="G384" s="123" t="s">
        <v>77</v>
      </c>
      <c r="H384" s="123" t="s">
        <v>77</v>
      </c>
      <c r="I384" s="123" t="s">
        <v>77</v>
      </c>
      <c r="J384" s="123" t="s">
        <v>77</v>
      </c>
      <c r="K384" s="123" t="s">
        <v>9</v>
      </c>
      <c r="L384" s="116" t="s">
        <v>8</v>
      </c>
      <c r="M384" s="116" t="s">
        <v>8</v>
      </c>
      <c r="N384" s="116" t="s">
        <v>8</v>
      </c>
      <c r="O384" s="116" t="s">
        <v>8</v>
      </c>
      <c r="P384" s="131" t="s">
        <v>77</v>
      </c>
      <c r="Q384" s="124" t="s">
        <v>35</v>
      </c>
      <c r="R384" s="174">
        <v>0</v>
      </c>
      <c r="S384" s="175" t="s">
        <v>59</v>
      </c>
      <c r="T384" s="175" t="s">
        <v>271</v>
      </c>
      <c r="U384" s="176" t="str">
        <f t="shared" si="312"/>
        <v>&lt; 30 mn</v>
      </c>
      <c r="V384" s="177" t="s">
        <v>32</v>
      </c>
      <c r="W384" s="178" t="s">
        <v>112</v>
      </c>
      <c r="X384" s="179">
        <f t="shared" si="269"/>
        <v>0</v>
      </c>
      <c r="Y384" s="179">
        <f t="shared" si="270"/>
        <v>0</v>
      </c>
      <c r="Z384" s="179">
        <f t="shared" si="271"/>
        <v>0</v>
      </c>
      <c r="AA384" s="179">
        <f t="shared" si="272"/>
        <v>0</v>
      </c>
      <c r="AB384" s="179">
        <f t="shared" si="273"/>
        <v>0</v>
      </c>
      <c r="AC384" s="179">
        <f t="shared" si="274"/>
        <v>0</v>
      </c>
      <c r="AD384" s="179">
        <f t="shared" si="275"/>
        <v>0</v>
      </c>
      <c r="AE384" s="179">
        <f t="shared" si="276"/>
        <v>0</v>
      </c>
      <c r="AF384" s="179">
        <f t="shared" si="277"/>
        <v>0</v>
      </c>
      <c r="AG384" s="179">
        <f t="shared" si="278"/>
        <v>0</v>
      </c>
      <c r="AH384" s="179">
        <f t="shared" si="279"/>
        <v>0</v>
      </c>
      <c r="AI384" s="179">
        <f t="shared" si="280"/>
        <v>0</v>
      </c>
      <c r="AJ384" s="180">
        <f t="shared" si="299"/>
        <v>0</v>
      </c>
      <c r="AK384" s="180">
        <f t="shared" si="300"/>
        <v>0</v>
      </c>
      <c r="AL384" s="180" t="str">
        <f t="shared" si="301"/>
        <v>0</v>
      </c>
      <c r="AM384" s="180" t="str">
        <f t="shared" si="308"/>
        <v>0</v>
      </c>
      <c r="AN384" s="180" t="str">
        <f t="shared" si="309"/>
        <v>0</v>
      </c>
      <c r="AO384" s="181" t="str">
        <f t="shared" si="302"/>
        <v>NON</v>
      </c>
      <c r="AP384" s="181" t="str">
        <f t="shared" si="320"/>
        <v>NON</v>
      </c>
      <c r="AQ384" s="181" t="str">
        <f t="shared" si="310"/>
        <v>NON</v>
      </c>
      <c r="AR384" s="181" t="str">
        <f t="shared" si="281"/>
        <v>NON</v>
      </c>
      <c r="AS384" s="182">
        <f t="shared" si="282"/>
        <v>0</v>
      </c>
      <c r="AT384" s="182">
        <f t="shared" si="283"/>
        <v>0</v>
      </c>
      <c r="AU384" s="182">
        <f t="shared" si="284"/>
        <v>0</v>
      </c>
      <c r="AV384" s="182">
        <f t="shared" si="285"/>
        <v>0</v>
      </c>
      <c r="AW384" s="182">
        <f t="shared" si="286"/>
        <v>1</v>
      </c>
      <c r="AX384" s="182">
        <f t="shared" si="287"/>
        <v>1</v>
      </c>
      <c r="AY384" s="182">
        <f t="shared" si="288"/>
        <v>1</v>
      </c>
      <c r="AZ384" s="182">
        <f t="shared" si="289"/>
        <v>1</v>
      </c>
      <c r="BA384" s="182">
        <f t="shared" si="290"/>
        <v>1</v>
      </c>
      <c r="BB384" s="183">
        <f t="shared" si="303"/>
        <v>0</v>
      </c>
      <c r="BC384" s="184">
        <f t="shared" si="313"/>
        <v>11</v>
      </c>
      <c r="BD384" s="184">
        <f t="shared" si="314"/>
        <v>11</v>
      </c>
      <c r="BE384" s="185">
        <f t="shared" si="315"/>
        <v>1</v>
      </c>
      <c r="BF384" s="185">
        <f t="shared" si="291"/>
        <v>1</v>
      </c>
      <c r="BG384" s="186">
        <f t="shared" si="304"/>
        <v>1</v>
      </c>
      <c r="BH384" s="187">
        <f t="shared" si="316"/>
        <v>1</v>
      </c>
      <c r="BI384" s="187">
        <f t="shared" si="317"/>
        <v>1</v>
      </c>
      <c r="BJ384" s="187" t="str">
        <f t="shared" si="318"/>
        <v>Faible</v>
      </c>
      <c r="BK384" s="187">
        <f t="shared" si="319"/>
        <v>1</v>
      </c>
      <c r="BL384" s="187">
        <f t="shared" si="292"/>
        <v>1</v>
      </c>
      <c r="BM384" s="187">
        <f t="shared" si="293"/>
        <v>0.5</v>
      </c>
      <c r="BN384" s="187">
        <f t="shared" si="294"/>
        <v>1</v>
      </c>
      <c r="BO384" s="186">
        <f t="shared" si="305"/>
        <v>0.5</v>
      </c>
      <c r="BP384" s="188" t="str">
        <f t="shared" si="306"/>
        <v>RISQUE MINIME</v>
      </c>
      <c r="BQ384" s="182">
        <f t="shared" si="295"/>
        <v>0</v>
      </c>
      <c r="BR384" s="182">
        <f t="shared" si="296"/>
        <v>0</v>
      </c>
      <c r="BS384" s="182">
        <f t="shared" si="297"/>
        <v>0</v>
      </c>
      <c r="BT384" s="182">
        <f t="shared" si="298"/>
        <v>0</v>
      </c>
      <c r="BU384" s="182">
        <f t="shared" si="307"/>
        <v>0</v>
      </c>
      <c r="BV384" s="159" t="str">
        <f t="shared" si="311"/>
        <v>NON</v>
      </c>
      <c r="BW384" s="105"/>
      <c r="BX384" s="105"/>
      <c r="BY384" s="105"/>
      <c r="BZ384" s="105"/>
      <c r="CA384" s="105"/>
      <c r="CB384" s="105"/>
      <c r="CC384" s="105"/>
      <c r="CD384" s="105"/>
      <c r="CE384" s="105"/>
      <c r="CF384" s="105"/>
      <c r="CG384" s="105"/>
      <c r="CH384" s="105"/>
      <c r="CI384" s="105"/>
      <c r="CJ384" s="105"/>
      <c r="CK384" s="105"/>
      <c r="CL384" s="105"/>
      <c r="CM384" s="105"/>
      <c r="CN384" s="105"/>
      <c r="CO384" s="105"/>
      <c r="CP384" s="105"/>
      <c r="CQ384" s="105"/>
      <c r="CR384" s="105"/>
      <c r="CS384" s="105"/>
      <c r="CT384" s="105"/>
      <c r="CU384" s="105"/>
      <c r="CV384" s="105"/>
      <c r="CW384" s="105"/>
      <c r="CX384" s="105"/>
      <c r="CY384" s="105"/>
      <c r="CZ384" s="105"/>
      <c r="DA384" s="105"/>
      <c r="DB384" s="105"/>
      <c r="DC384" s="105"/>
      <c r="DD384" s="105"/>
      <c r="DE384" s="105"/>
      <c r="DF384" s="105"/>
      <c r="DG384" s="105"/>
      <c r="DH384" s="105"/>
      <c r="DI384" s="105"/>
      <c r="DJ384" s="105"/>
      <c r="DK384" s="105"/>
      <c r="DL384" s="105"/>
      <c r="DM384" s="105"/>
      <c r="DN384" s="105"/>
      <c r="DO384" s="105"/>
      <c r="DP384" s="105"/>
      <c r="DQ384" s="105"/>
      <c r="DR384" s="105"/>
      <c r="DS384" s="105"/>
      <c r="DT384" s="105"/>
      <c r="DU384" s="105"/>
      <c r="DV384" s="105"/>
      <c r="DW384" s="105"/>
      <c r="DX384" s="105"/>
      <c r="DY384" s="105"/>
      <c r="DZ384" s="105"/>
      <c r="EA384" s="105"/>
      <c r="EB384" s="105"/>
      <c r="EC384" s="105"/>
      <c r="ED384" s="105"/>
      <c r="EE384" s="105"/>
      <c r="EF384" s="105"/>
      <c r="EG384" s="105"/>
      <c r="EH384" s="105"/>
      <c r="EI384" s="105"/>
      <c r="EJ384" s="105"/>
      <c r="EK384" s="105"/>
      <c r="EL384" s="105"/>
      <c r="EM384" s="105"/>
      <c r="EN384" s="105"/>
      <c r="EO384" s="105"/>
      <c r="EP384" s="105"/>
      <c r="EQ384" s="105"/>
      <c r="ER384" s="105"/>
      <c r="ES384" s="105"/>
      <c r="ET384" s="105"/>
      <c r="EU384" s="105"/>
      <c r="EV384" s="105"/>
      <c r="EW384" s="105"/>
      <c r="EX384" s="105"/>
      <c r="EY384" s="105"/>
      <c r="EZ384" s="105"/>
      <c r="FA384" s="105"/>
      <c r="FB384" s="105"/>
      <c r="FC384" s="105"/>
      <c r="FD384" s="105"/>
      <c r="FE384" s="105"/>
      <c r="FF384" s="105"/>
      <c r="FG384" s="105"/>
      <c r="FH384" s="105"/>
      <c r="FI384" s="105"/>
      <c r="FJ384" s="105"/>
      <c r="FK384" s="105"/>
      <c r="FL384" s="105"/>
      <c r="FM384" s="105"/>
      <c r="FN384" s="105"/>
      <c r="FO384" s="105"/>
      <c r="FP384" s="105"/>
      <c r="FQ384" s="105"/>
      <c r="FR384" s="105"/>
      <c r="FS384" s="105"/>
      <c r="FT384" s="105"/>
      <c r="FU384" s="105"/>
      <c r="FV384" s="105"/>
      <c r="FW384" s="105"/>
      <c r="FX384" s="105"/>
      <c r="FY384" s="105"/>
      <c r="FZ384" s="105"/>
      <c r="GA384" s="105"/>
      <c r="GB384" s="105"/>
      <c r="GC384" s="105"/>
      <c r="GD384" s="105"/>
      <c r="GE384" s="105"/>
      <c r="GF384" s="105"/>
      <c r="GG384" s="105"/>
      <c r="GH384" s="105"/>
      <c r="GI384" s="105"/>
      <c r="GJ384" s="105"/>
      <c r="GK384" s="105"/>
      <c r="GL384" s="105"/>
      <c r="GM384" s="105"/>
      <c r="GN384" s="105"/>
      <c r="GO384" s="105"/>
      <c r="GP384" s="105"/>
      <c r="GQ384" s="105"/>
      <c r="GR384" s="105"/>
      <c r="GS384" s="105"/>
      <c r="GT384" s="105"/>
      <c r="GU384" s="105"/>
      <c r="GV384" s="105"/>
      <c r="GW384" s="105"/>
      <c r="GX384" s="105"/>
      <c r="GY384" s="105"/>
      <c r="GZ384" s="105"/>
      <c r="HA384" s="105"/>
      <c r="HB384" s="105"/>
      <c r="HC384" s="105"/>
      <c r="HD384" s="105"/>
      <c r="HE384" s="105"/>
      <c r="HF384" s="105"/>
      <c r="HG384" s="105"/>
      <c r="HH384" s="105"/>
      <c r="HI384" s="105"/>
      <c r="HJ384" s="105"/>
      <c r="HK384" s="105"/>
      <c r="HL384" s="105"/>
      <c r="HM384" s="105"/>
      <c r="HN384" s="105"/>
      <c r="HO384" s="105"/>
      <c r="HP384" s="105"/>
      <c r="HQ384" s="105"/>
      <c r="HR384" s="105"/>
      <c r="HS384" s="105"/>
      <c r="HT384" s="105"/>
      <c r="HU384" s="105"/>
      <c r="HV384" s="105"/>
      <c r="HW384" s="105"/>
      <c r="HX384" s="105"/>
      <c r="HY384" s="105"/>
      <c r="HZ384" s="105"/>
      <c r="IA384" s="105"/>
      <c r="IB384" s="105"/>
    </row>
    <row r="385" spans="1:236" s="116" customFormat="1" ht="26.55" customHeight="1" x14ac:dyDescent="0.25">
      <c r="A385" s="79">
        <v>379</v>
      </c>
      <c r="B385" s="113"/>
      <c r="C385" s="113"/>
      <c r="D385" s="114"/>
      <c r="E385" s="114"/>
      <c r="F385" s="115"/>
      <c r="G385" s="123" t="s">
        <v>77</v>
      </c>
      <c r="H385" s="123" t="s">
        <v>77</v>
      </c>
      <c r="I385" s="123" t="s">
        <v>77</v>
      </c>
      <c r="J385" s="123" t="s">
        <v>77</v>
      </c>
      <c r="K385" s="123" t="s">
        <v>9</v>
      </c>
      <c r="L385" s="116" t="s">
        <v>8</v>
      </c>
      <c r="M385" s="116" t="s">
        <v>8</v>
      </c>
      <c r="N385" s="116" t="s">
        <v>8</v>
      </c>
      <c r="O385" s="116" t="s">
        <v>8</v>
      </c>
      <c r="P385" s="131" t="s">
        <v>77</v>
      </c>
      <c r="Q385" s="124" t="s">
        <v>35</v>
      </c>
      <c r="R385" s="174">
        <v>0</v>
      </c>
      <c r="S385" s="175" t="s">
        <v>59</v>
      </c>
      <c r="T385" s="175" t="s">
        <v>271</v>
      </c>
      <c r="U385" s="176" t="str">
        <f t="shared" si="312"/>
        <v>&lt; 30 mn</v>
      </c>
      <c r="V385" s="177" t="s">
        <v>32</v>
      </c>
      <c r="W385" s="178" t="s">
        <v>112</v>
      </c>
      <c r="X385" s="179">
        <f t="shared" si="269"/>
        <v>0</v>
      </c>
      <c r="Y385" s="179">
        <f t="shared" si="270"/>
        <v>0</v>
      </c>
      <c r="Z385" s="179">
        <f t="shared" si="271"/>
        <v>0</v>
      </c>
      <c r="AA385" s="179">
        <f t="shared" si="272"/>
        <v>0</v>
      </c>
      <c r="AB385" s="179">
        <f t="shared" si="273"/>
        <v>0</v>
      </c>
      <c r="AC385" s="179">
        <f t="shared" si="274"/>
        <v>0</v>
      </c>
      <c r="AD385" s="179">
        <f t="shared" si="275"/>
        <v>0</v>
      </c>
      <c r="AE385" s="179">
        <f t="shared" si="276"/>
        <v>0</v>
      </c>
      <c r="AF385" s="179">
        <f t="shared" si="277"/>
        <v>0</v>
      </c>
      <c r="AG385" s="179">
        <f t="shared" si="278"/>
        <v>0</v>
      </c>
      <c r="AH385" s="179">
        <f t="shared" si="279"/>
        <v>0</v>
      </c>
      <c r="AI385" s="179">
        <f t="shared" si="280"/>
        <v>0</v>
      </c>
      <c r="AJ385" s="180">
        <f t="shared" si="299"/>
        <v>0</v>
      </c>
      <c r="AK385" s="180">
        <f t="shared" si="300"/>
        <v>0</v>
      </c>
      <c r="AL385" s="180" t="str">
        <f t="shared" si="301"/>
        <v>0</v>
      </c>
      <c r="AM385" s="180" t="str">
        <f t="shared" si="308"/>
        <v>0</v>
      </c>
      <c r="AN385" s="180" t="str">
        <f t="shared" si="309"/>
        <v>0</v>
      </c>
      <c r="AO385" s="181" t="str">
        <f t="shared" si="302"/>
        <v>NON</v>
      </c>
      <c r="AP385" s="181" t="str">
        <f t="shared" si="320"/>
        <v>NON</v>
      </c>
      <c r="AQ385" s="181" t="str">
        <f t="shared" si="310"/>
        <v>NON</v>
      </c>
      <c r="AR385" s="181" t="str">
        <f t="shared" si="281"/>
        <v>NON</v>
      </c>
      <c r="AS385" s="182">
        <f t="shared" si="282"/>
        <v>0</v>
      </c>
      <c r="AT385" s="182">
        <f t="shared" si="283"/>
        <v>0</v>
      </c>
      <c r="AU385" s="182">
        <f t="shared" si="284"/>
        <v>0</v>
      </c>
      <c r="AV385" s="182">
        <f t="shared" si="285"/>
        <v>0</v>
      </c>
      <c r="AW385" s="182">
        <f t="shared" si="286"/>
        <v>1</v>
      </c>
      <c r="AX385" s="182">
        <f t="shared" si="287"/>
        <v>1</v>
      </c>
      <c r="AY385" s="182">
        <f t="shared" si="288"/>
        <v>1</v>
      </c>
      <c r="AZ385" s="182">
        <f t="shared" si="289"/>
        <v>1</v>
      </c>
      <c r="BA385" s="182">
        <f t="shared" si="290"/>
        <v>1</v>
      </c>
      <c r="BB385" s="183">
        <f t="shared" si="303"/>
        <v>0</v>
      </c>
      <c r="BC385" s="184">
        <f t="shared" si="313"/>
        <v>11</v>
      </c>
      <c r="BD385" s="184">
        <f t="shared" si="314"/>
        <v>11</v>
      </c>
      <c r="BE385" s="185">
        <f t="shared" si="315"/>
        <v>1</v>
      </c>
      <c r="BF385" s="185">
        <f t="shared" si="291"/>
        <v>1</v>
      </c>
      <c r="BG385" s="186">
        <f t="shared" si="304"/>
        <v>1</v>
      </c>
      <c r="BH385" s="187">
        <f t="shared" si="316"/>
        <v>1</v>
      </c>
      <c r="BI385" s="187">
        <f t="shared" si="317"/>
        <v>1</v>
      </c>
      <c r="BJ385" s="187" t="str">
        <f t="shared" si="318"/>
        <v>Faible</v>
      </c>
      <c r="BK385" s="187">
        <f t="shared" si="319"/>
        <v>1</v>
      </c>
      <c r="BL385" s="187">
        <f t="shared" si="292"/>
        <v>1</v>
      </c>
      <c r="BM385" s="187">
        <f t="shared" si="293"/>
        <v>0.5</v>
      </c>
      <c r="BN385" s="187">
        <f t="shared" si="294"/>
        <v>1</v>
      </c>
      <c r="BO385" s="186">
        <f t="shared" si="305"/>
        <v>0.5</v>
      </c>
      <c r="BP385" s="188" t="str">
        <f t="shared" si="306"/>
        <v>RISQUE MINIME</v>
      </c>
      <c r="BQ385" s="182">
        <f t="shared" si="295"/>
        <v>0</v>
      </c>
      <c r="BR385" s="182">
        <f t="shared" si="296"/>
        <v>0</v>
      </c>
      <c r="BS385" s="182">
        <f t="shared" si="297"/>
        <v>0</v>
      </c>
      <c r="BT385" s="182">
        <f t="shared" si="298"/>
        <v>0</v>
      </c>
      <c r="BU385" s="182">
        <f t="shared" si="307"/>
        <v>0</v>
      </c>
      <c r="BV385" s="159" t="str">
        <f t="shared" si="311"/>
        <v>NON</v>
      </c>
      <c r="BW385" s="105"/>
      <c r="BX385" s="105"/>
      <c r="BY385" s="105"/>
      <c r="BZ385" s="105"/>
      <c r="CA385" s="105"/>
      <c r="CB385" s="105"/>
      <c r="CC385" s="105"/>
      <c r="CD385" s="105"/>
      <c r="CE385" s="105"/>
      <c r="CF385" s="105"/>
      <c r="CG385" s="105"/>
      <c r="CH385" s="105"/>
      <c r="CI385" s="105"/>
      <c r="CJ385" s="105"/>
      <c r="CK385" s="105"/>
      <c r="CL385" s="105"/>
      <c r="CM385" s="105"/>
      <c r="CN385" s="105"/>
      <c r="CO385" s="105"/>
      <c r="CP385" s="105"/>
      <c r="CQ385" s="105"/>
      <c r="CR385" s="105"/>
      <c r="CS385" s="105"/>
      <c r="CT385" s="105"/>
      <c r="CU385" s="105"/>
      <c r="CV385" s="105"/>
      <c r="CW385" s="105"/>
      <c r="CX385" s="105"/>
      <c r="CY385" s="105"/>
      <c r="CZ385" s="105"/>
      <c r="DA385" s="105"/>
      <c r="DB385" s="105"/>
      <c r="DC385" s="105"/>
      <c r="DD385" s="105"/>
      <c r="DE385" s="105"/>
      <c r="DF385" s="105"/>
      <c r="DG385" s="105"/>
      <c r="DH385" s="105"/>
      <c r="DI385" s="105"/>
      <c r="DJ385" s="105"/>
      <c r="DK385" s="105"/>
      <c r="DL385" s="105"/>
      <c r="DM385" s="105"/>
      <c r="DN385" s="105"/>
      <c r="DO385" s="105"/>
      <c r="DP385" s="105"/>
      <c r="DQ385" s="105"/>
      <c r="DR385" s="105"/>
      <c r="DS385" s="105"/>
      <c r="DT385" s="105"/>
      <c r="DU385" s="105"/>
      <c r="DV385" s="105"/>
      <c r="DW385" s="105"/>
      <c r="DX385" s="105"/>
      <c r="DY385" s="105"/>
      <c r="DZ385" s="105"/>
      <c r="EA385" s="105"/>
      <c r="EB385" s="105"/>
      <c r="EC385" s="105"/>
      <c r="ED385" s="105"/>
      <c r="EE385" s="105"/>
      <c r="EF385" s="105"/>
      <c r="EG385" s="105"/>
      <c r="EH385" s="105"/>
      <c r="EI385" s="105"/>
      <c r="EJ385" s="105"/>
      <c r="EK385" s="105"/>
      <c r="EL385" s="105"/>
      <c r="EM385" s="105"/>
      <c r="EN385" s="105"/>
      <c r="EO385" s="105"/>
      <c r="EP385" s="105"/>
      <c r="EQ385" s="105"/>
      <c r="ER385" s="105"/>
      <c r="ES385" s="105"/>
      <c r="ET385" s="105"/>
      <c r="EU385" s="105"/>
      <c r="EV385" s="105"/>
      <c r="EW385" s="105"/>
      <c r="EX385" s="105"/>
      <c r="EY385" s="105"/>
      <c r="EZ385" s="105"/>
      <c r="FA385" s="105"/>
      <c r="FB385" s="105"/>
      <c r="FC385" s="105"/>
      <c r="FD385" s="105"/>
      <c r="FE385" s="105"/>
      <c r="FF385" s="105"/>
      <c r="FG385" s="105"/>
      <c r="FH385" s="105"/>
      <c r="FI385" s="105"/>
      <c r="FJ385" s="105"/>
      <c r="FK385" s="105"/>
      <c r="FL385" s="105"/>
      <c r="FM385" s="105"/>
      <c r="FN385" s="105"/>
      <c r="FO385" s="105"/>
      <c r="FP385" s="105"/>
      <c r="FQ385" s="105"/>
      <c r="FR385" s="105"/>
      <c r="FS385" s="105"/>
      <c r="FT385" s="105"/>
      <c r="FU385" s="105"/>
      <c r="FV385" s="105"/>
      <c r="FW385" s="105"/>
      <c r="FX385" s="105"/>
      <c r="FY385" s="105"/>
      <c r="FZ385" s="105"/>
      <c r="GA385" s="105"/>
      <c r="GB385" s="105"/>
      <c r="GC385" s="105"/>
      <c r="GD385" s="105"/>
      <c r="GE385" s="105"/>
      <c r="GF385" s="105"/>
      <c r="GG385" s="105"/>
      <c r="GH385" s="105"/>
      <c r="GI385" s="105"/>
      <c r="GJ385" s="105"/>
      <c r="GK385" s="105"/>
      <c r="GL385" s="105"/>
      <c r="GM385" s="105"/>
      <c r="GN385" s="105"/>
      <c r="GO385" s="105"/>
      <c r="GP385" s="105"/>
      <c r="GQ385" s="105"/>
      <c r="GR385" s="105"/>
      <c r="GS385" s="105"/>
      <c r="GT385" s="105"/>
      <c r="GU385" s="105"/>
      <c r="GV385" s="105"/>
      <c r="GW385" s="105"/>
      <c r="GX385" s="105"/>
      <c r="GY385" s="105"/>
      <c r="GZ385" s="105"/>
      <c r="HA385" s="105"/>
      <c r="HB385" s="105"/>
      <c r="HC385" s="105"/>
      <c r="HD385" s="105"/>
      <c r="HE385" s="105"/>
      <c r="HF385" s="105"/>
      <c r="HG385" s="105"/>
      <c r="HH385" s="105"/>
      <c r="HI385" s="105"/>
      <c r="HJ385" s="105"/>
      <c r="HK385" s="105"/>
      <c r="HL385" s="105"/>
      <c r="HM385" s="105"/>
      <c r="HN385" s="105"/>
      <c r="HO385" s="105"/>
      <c r="HP385" s="105"/>
      <c r="HQ385" s="105"/>
      <c r="HR385" s="105"/>
      <c r="HS385" s="105"/>
      <c r="HT385" s="105"/>
      <c r="HU385" s="105"/>
      <c r="HV385" s="105"/>
      <c r="HW385" s="105"/>
      <c r="HX385" s="105"/>
      <c r="HY385" s="105"/>
      <c r="HZ385" s="105"/>
      <c r="IA385" s="105"/>
      <c r="IB385" s="105"/>
    </row>
    <row r="386" spans="1:236" s="116" customFormat="1" ht="26.55" customHeight="1" x14ac:dyDescent="0.25">
      <c r="A386" s="79">
        <v>380</v>
      </c>
      <c r="B386" s="113"/>
      <c r="C386" s="113"/>
      <c r="D386" s="114"/>
      <c r="E386" s="114"/>
      <c r="F386" s="115"/>
      <c r="G386" s="123" t="s">
        <v>77</v>
      </c>
      <c r="H386" s="123" t="s">
        <v>77</v>
      </c>
      <c r="I386" s="123" t="s">
        <v>77</v>
      </c>
      <c r="J386" s="123" t="s">
        <v>77</v>
      </c>
      <c r="K386" s="123" t="s">
        <v>9</v>
      </c>
      <c r="L386" s="116" t="s">
        <v>8</v>
      </c>
      <c r="M386" s="116" t="s">
        <v>8</v>
      </c>
      <c r="N386" s="116" t="s">
        <v>8</v>
      </c>
      <c r="O386" s="116" t="s">
        <v>8</v>
      </c>
      <c r="P386" s="131" t="s">
        <v>77</v>
      </c>
      <c r="Q386" s="124" t="s">
        <v>35</v>
      </c>
      <c r="R386" s="174">
        <v>0</v>
      </c>
      <c r="S386" s="175" t="s">
        <v>59</v>
      </c>
      <c r="T386" s="175" t="s">
        <v>271</v>
      </c>
      <c r="U386" s="176" t="str">
        <f t="shared" si="312"/>
        <v>&lt; 30 mn</v>
      </c>
      <c r="V386" s="177" t="s">
        <v>32</v>
      </c>
      <c r="W386" s="178" t="s">
        <v>112</v>
      </c>
      <c r="X386" s="179">
        <f t="shared" si="269"/>
        <v>0</v>
      </c>
      <c r="Y386" s="179">
        <f t="shared" si="270"/>
        <v>0</v>
      </c>
      <c r="Z386" s="179">
        <f t="shared" si="271"/>
        <v>0</v>
      </c>
      <c r="AA386" s="179">
        <f t="shared" si="272"/>
        <v>0</v>
      </c>
      <c r="AB386" s="179">
        <f t="shared" si="273"/>
        <v>0</v>
      </c>
      <c r="AC386" s="179">
        <f t="shared" si="274"/>
        <v>0</v>
      </c>
      <c r="AD386" s="179">
        <f t="shared" si="275"/>
        <v>0</v>
      </c>
      <c r="AE386" s="179">
        <f t="shared" si="276"/>
        <v>0</v>
      </c>
      <c r="AF386" s="179">
        <f t="shared" si="277"/>
        <v>0</v>
      </c>
      <c r="AG386" s="179">
        <f t="shared" si="278"/>
        <v>0</v>
      </c>
      <c r="AH386" s="179">
        <f t="shared" si="279"/>
        <v>0</v>
      </c>
      <c r="AI386" s="179">
        <f t="shared" si="280"/>
        <v>0</v>
      </c>
      <c r="AJ386" s="180">
        <f t="shared" si="299"/>
        <v>0</v>
      </c>
      <c r="AK386" s="180">
        <f t="shared" si="300"/>
        <v>0</v>
      </c>
      <c r="AL386" s="180" t="str">
        <f t="shared" si="301"/>
        <v>0</v>
      </c>
      <c r="AM386" s="180" t="str">
        <f t="shared" si="308"/>
        <v>0</v>
      </c>
      <c r="AN386" s="180" t="str">
        <f t="shared" si="309"/>
        <v>0</v>
      </c>
      <c r="AO386" s="181" t="str">
        <f t="shared" si="302"/>
        <v>NON</v>
      </c>
      <c r="AP386" s="181" t="str">
        <f t="shared" si="320"/>
        <v>NON</v>
      </c>
      <c r="AQ386" s="181" t="str">
        <f t="shared" si="310"/>
        <v>NON</v>
      </c>
      <c r="AR386" s="181" t="str">
        <f t="shared" si="281"/>
        <v>NON</v>
      </c>
      <c r="AS386" s="182">
        <f t="shared" si="282"/>
        <v>0</v>
      </c>
      <c r="AT386" s="182">
        <f t="shared" si="283"/>
        <v>0</v>
      </c>
      <c r="AU386" s="182">
        <f t="shared" si="284"/>
        <v>0</v>
      </c>
      <c r="AV386" s="182">
        <f t="shared" si="285"/>
        <v>0</v>
      </c>
      <c r="AW386" s="182">
        <f t="shared" si="286"/>
        <v>1</v>
      </c>
      <c r="AX386" s="182">
        <f t="shared" si="287"/>
        <v>1</v>
      </c>
      <c r="AY386" s="182">
        <f t="shared" si="288"/>
        <v>1</v>
      </c>
      <c r="AZ386" s="182">
        <f t="shared" si="289"/>
        <v>1</v>
      </c>
      <c r="BA386" s="182">
        <f t="shared" si="290"/>
        <v>1</v>
      </c>
      <c r="BB386" s="183">
        <f t="shared" si="303"/>
        <v>0</v>
      </c>
      <c r="BC386" s="184">
        <f t="shared" si="313"/>
        <v>11</v>
      </c>
      <c r="BD386" s="184">
        <f t="shared" si="314"/>
        <v>11</v>
      </c>
      <c r="BE386" s="185">
        <f t="shared" si="315"/>
        <v>1</v>
      </c>
      <c r="BF386" s="185">
        <f t="shared" si="291"/>
        <v>1</v>
      </c>
      <c r="BG386" s="186">
        <f t="shared" si="304"/>
        <v>1</v>
      </c>
      <c r="BH386" s="187">
        <f t="shared" si="316"/>
        <v>1</v>
      </c>
      <c r="BI386" s="187">
        <f t="shared" si="317"/>
        <v>1</v>
      </c>
      <c r="BJ386" s="187" t="str">
        <f t="shared" si="318"/>
        <v>Faible</v>
      </c>
      <c r="BK386" s="187">
        <f t="shared" si="319"/>
        <v>1</v>
      </c>
      <c r="BL386" s="187">
        <f t="shared" si="292"/>
        <v>1</v>
      </c>
      <c r="BM386" s="187">
        <f t="shared" si="293"/>
        <v>0.5</v>
      </c>
      <c r="BN386" s="187">
        <f t="shared" si="294"/>
        <v>1</v>
      </c>
      <c r="BO386" s="186">
        <f t="shared" si="305"/>
        <v>0.5</v>
      </c>
      <c r="BP386" s="188" t="str">
        <f t="shared" si="306"/>
        <v>RISQUE MINIME</v>
      </c>
      <c r="BQ386" s="182">
        <f t="shared" si="295"/>
        <v>0</v>
      </c>
      <c r="BR386" s="182">
        <f t="shared" si="296"/>
        <v>0</v>
      </c>
      <c r="BS386" s="182">
        <f t="shared" si="297"/>
        <v>0</v>
      </c>
      <c r="BT386" s="182">
        <f t="shared" si="298"/>
        <v>0</v>
      </c>
      <c r="BU386" s="182">
        <f t="shared" si="307"/>
        <v>0</v>
      </c>
      <c r="BV386" s="159" t="str">
        <f t="shared" si="311"/>
        <v>NON</v>
      </c>
      <c r="BW386" s="105"/>
      <c r="BX386" s="105"/>
      <c r="BY386" s="105"/>
      <c r="BZ386" s="105"/>
      <c r="CA386" s="105"/>
      <c r="CB386" s="105"/>
      <c r="CC386" s="105"/>
      <c r="CD386" s="105"/>
      <c r="CE386" s="105"/>
      <c r="CF386" s="105"/>
      <c r="CG386" s="105"/>
      <c r="CH386" s="105"/>
      <c r="CI386" s="105"/>
      <c r="CJ386" s="105"/>
      <c r="CK386" s="105"/>
      <c r="CL386" s="105"/>
      <c r="CM386" s="105"/>
      <c r="CN386" s="105"/>
      <c r="CO386" s="105"/>
      <c r="CP386" s="105"/>
      <c r="CQ386" s="105"/>
      <c r="CR386" s="105"/>
      <c r="CS386" s="105"/>
      <c r="CT386" s="105"/>
      <c r="CU386" s="105"/>
      <c r="CV386" s="105"/>
      <c r="CW386" s="105"/>
      <c r="CX386" s="105"/>
      <c r="CY386" s="105"/>
      <c r="CZ386" s="105"/>
      <c r="DA386" s="105"/>
      <c r="DB386" s="105"/>
      <c r="DC386" s="105"/>
      <c r="DD386" s="105"/>
      <c r="DE386" s="105"/>
      <c r="DF386" s="105"/>
      <c r="DG386" s="105"/>
      <c r="DH386" s="105"/>
      <c r="DI386" s="105"/>
      <c r="DJ386" s="105"/>
      <c r="DK386" s="105"/>
      <c r="DL386" s="105"/>
      <c r="DM386" s="105"/>
      <c r="DN386" s="105"/>
      <c r="DO386" s="105"/>
      <c r="DP386" s="105"/>
      <c r="DQ386" s="105"/>
      <c r="DR386" s="105"/>
      <c r="DS386" s="105"/>
      <c r="DT386" s="105"/>
      <c r="DU386" s="105"/>
      <c r="DV386" s="105"/>
      <c r="DW386" s="105"/>
      <c r="DX386" s="105"/>
      <c r="DY386" s="105"/>
      <c r="DZ386" s="105"/>
      <c r="EA386" s="105"/>
      <c r="EB386" s="105"/>
      <c r="EC386" s="105"/>
      <c r="ED386" s="105"/>
      <c r="EE386" s="105"/>
      <c r="EF386" s="105"/>
      <c r="EG386" s="105"/>
      <c r="EH386" s="105"/>
      <c r="EI386" s="105"/>
      <c r="EJ386" s="105"/>
      <c r="EK386" s="105"/>
      <c r="EL386" s="105"/>
      <c r="EM386" s="105"/>
      <c r="EN386" s="105"/>
      <c r="EO386" s="105"/>
      <c r="EP386" s="105"/>
      <c r="EQ386" s="105"/>
      <c r="ER386" s="105"/>
      <c r="ES386" s="105"/>
      <c r="ET386" s="105"/>
      <c r="EU386" s="105"/>
      <c r="EV386" s="105"/>
      <c r="EW386" s="105"/>
      <c r="EX386" s="105"/>
      <c r="EY386" s="105"/>
      <c r="EZ386" s="105"/>
      <c r="FA386" s="105"/>
      <c r="FB386" s="105"/>
      <c r="FC386" s="105"/>
      <c r="FD386" s="105"/>
      <c r="FE386" s="105"/>
      <c r="FF386" s="105"/>
      <c r="FG386" s="105"/>
      <c r="FH386" s="105"/>
      <c r="FI386" s="105"/>
      <c r="FJ386" s="105"/>
      <c r="FK386" s="105"/>
      <c r="FL386" s="105"/>
      <c r="FM386" s="105"/>
      <c r="FN386" s="105"/>
      <c r="FO386" s="105"/>
      <c r="FP386" s="105"/>
      <c r="FQ386" s="105"/>
      <c r="FR386" s="105"/>
      <c r="FS386" s="105"/>
      <c r="FT386" s="105"/>
      <c r="FU386" s="105"/>
      <c r="FV386" s="105"/>
      <c r="FW386" s="105"/>
      <c r="FX386" s="105"/>
      <c r="FY386" s="105"/>
      <c r="FZ386" s="105"/>
      <c r="GA386" s="105"/>
      <c r="GB386" s="105"/>
      <c r="GC386" s="105"/>
      <c r="GD386" s="105"/>
      <c r="GE386" s="105"/>
      <c r="GF386" s="105"/>
      <c r="GG386" s="105"/>
      <c r="GH386" s="105"/>
      <c r="GI386" s="105"/>
      <c r="GJ386" s="105"/>
      <c r="GK386" s="105"/>
      <c r="GL386" s="105"/>
      <c r="GM386" s="105"/>
      <c r="GN386" s="105"/>
      <c r="GO386" s="105"/>
      <c r="GP386" s="105"/>
      <c r="GQ386" s="105"/>
      <c r="GR386" s="105"/>
      <c r="GS386" s="105"/>
      <c r="GT386" s="105"/>
      <c r="GU386" s="105"/>
      <c r="GV386" s="105"/>
      <c r="GW386" s="105"/>
      <c r="GX386" s="105"/>
      <c r="GY386" s="105"/>
      <c r="GZ386" s="105"/>
      <c r="HA386" s="105"/>
      <c r="HB386" s="105"/>
      <c r="HC386" s="105"/>
      <c r="HD386" s="105"/>
      <c r="HE386" s="105"/>
      <c r="HF386" s="105"/>
      <c r="HG386" s="105"/>
      <c r="HH386" s="105"/>
      <c r="HI386" s="105"/>
      <c r="HJ386" s="105"/>
      <c r="HK386" s="105"/>
      <c r="HL386" s="105"/>
      <c r="HM386" s="105"/>
      <c r="HN386" s="105"/>
      <c r="HO386" s="105"/>
      <c r="HP386" s="105"/>
      <c r="HQ386" s="105"/>
      <c r="HR386" s="105"/>
      <c r="HS386" s="105"/>
      <c r="HT386" s="105"/>
      <c r="HU386" s="105"/>
      <c r="HV386" s="105"/>
      <c r="HW386" s="105"/>
      <c r="HX386" s="105"/>
      <c r="HY386" s="105"/>
      <c r="HZ386" s="105"/>
      <c r="IA386" s="105"/>
      <c r="IB386" s="105"/>
    </row>
    <row r="387" spans="1:236" s="116" customFormat="1" ht="26.55" customHeight="1" x14ac:dyDescent="0.25">
      <c r="A387" s="79">
        <v>381</v>
      </c>
      <c r="B387" s="113"/>
      <c r="C387" s="113"/>
      <c r="D387" s="114"/>
      <c r="E387" s="114"/>
      <c r="F387" s="115"/>
      <c r="G387" s="123" t="s">
        <v>77</v>
      </c>
      <c r="H387" s="123" t="s">
        <v>77</v>
      </c>
      <c r="I387" s="123" t="s">
        <v>77</v>
      </c>
      <c r="J387" s="123" t="s">
        <v>77</v>
      </c>
      <c r="K387" s="123" t="s">
        <v>9</v>
      </c>
      <c r="L387" s="116" t="s">
        <v>8</v>
      </c>
      <c r="M387" s="116" t="s">
        <v>8</v>
      </c>
      <c r="N387" s="116" t="s">
        <v>8</v>
      </c>
      <c r="O387" s="116" t="s">
        <v>8</v>
      </c>
      <c r="P387" s="131" t="s">
        <v>77</v>
      </c>
      <c r="Q387" s="124" t="s">
        <v>35</v>
      </c>
      <c r="R387" s="174">
        <v>0</v>
      </c>
      <c r="S387" s="175" t="s">
        <v>59</v>
      </c>
      <c r="T387" s="175" t="s">
        <v>271</v>
      </c>
      <c r="U387" s="176" t="str">
        <f t="shared" si="312"/>
        <v>&lt; 30 mn</v>
      </c>
      <c r="V387" s="177" t="s">
        <v>32</v>
      </c>
      <c r="W387" s="178" t="s">
        <v>112</v>
      </c>
      <c r="X387" s="179">
        <f t="shared" si="269"/>
        <v>0</v>
      </c>
      <c r="Y387" s="179">
        <f t="shared" si="270"/>
        <v>0</v>
      </c>
      <c r="Z387" s="179">
        <f t="shared" si="271"/>
        <v>0</v>
      </c>
      <c r="AA387" s="179">
        <f t="shared" si="272"/>
        <v>0</v>
      </c>
      <c r="AB387" s="179">
        <f t="shared" si="273"/>
        <v>0</v>
      </c>
      <c r="AC387" s="179">
        <f t="shared" si="274"/>
        <v>0</v>
      </c>
      <c r="AD387" s="179">
        <f t="shared" si="275"/>
        <v>0</v>
      </c>
      <c r="AE387" s="179">
        <f t="shared" si="276"/>
        <v>0</v>
      </c>
      <c r="AF387" s="179">
        <f t="shared" si="277"/>
        <v>0</v>
      </c>
      <c r="AG387" s="179">
        <f t="shared" si="278"/>
        <v>0</v>
      </c>
      <c r="AH387" s="179">
        <f t="shared" si="279"/>
        <v>0</v>
      </c>
      <c r="AI387" s="179">
        <f t="shared" si="280"/>
        <v>0</v>
      </c>
      <c r="AJ387" s="180">
        <f t="shared" si="299"/>
        <v>0</v>
      </c>
      <c r="AK387" s="180">
        <f t="shared" si="300"/>
        <v>0</v>
      </c>
      <c r="AL387" s="180" t="str">
        <f t="shared" si="301"/>
        <v>0</v>
      </c>
      <c r="AM387" s="180" t="str">
        <f t="shared" si="308"/>
        <v>0</v>
      </c>
      <c r="AN387" s="180" t="str">
        <f t="shared" si="309"/>
        <v>0</v>
      </c>
      <c r="AO387" s="181" t="str">
        <f t="shared" si="302"/>
        <v>NON</v>
      </c>
      <c r="AP387" s="181" t="str">
        <f t="shared" si="320"/>
        <v>NON</v>
      </c>
      <c r="AQ387" s="181" t="str">
        <f t="shared" si="310"/>
        <v>NON</v>
      </c>
      <c r="AR387" s="181" t="str">
        <f t="shared" si="281"/>
        <v>NON</v>
      </c>
      <c r="AS387" s="182">
        <f t="shared" si="282"/>
        <v>0</v>
      </c>
      <c r="AT387" s="182">
        <f t="shared" si="283"/>
        <v>0</v>
      </c>
      <c r="AU387" s="182">
        <f t="shared" si="284"/>
        <v>0</v>
      </c>
      <c r="AV387" s="182">
        <f t="shared" si="285"/>
        <v>0</v>
      </c>
      <c r="AW387" s="182">
        <f t="shared" si="286"/>
        <v>1</v>
      </c>
      <c r="AX387" s="182">
        <f t="shared" si="287"/>
        <v>1</v>
      </c>
      <c r="AY387" s="182">
        <f t="shared" si="288"/>
        <v>1</v>
      </c>
      <c r="AZ387" s="182">
        <f t="shared" si="289"/>
        <v>1</v>
      </c>
      <c r="BA387" s="182">
        <f t="shared" si="290"/>
        <v>1</v>
      </c>
      <c r="BB387" s="183">
        <f t="shared" si="303"/>
        <v>0</v>
      </c>
      <c r="BC387" s="184">
        <f t="shared" si="313"/>
        <v>11</v>
      </c>
      <c r="BD387" s="184">
        <f t="shared" si="314"/>
        <v>11</v>
      </c>
      <c r="BE387" s="185">
        <f t="shared" si="315"/>
        <v>1</v>
      </c>
      <c r="BF387" s="185">
        <f t="shared" si="291"/>
        <v>1</v>
      </c>
      <c r="BG387" s="186">
        <f t="shared" si="304"/>
        <v>1</v>
      </c>
      <c r="BH387" s="187">
        <f t="shared" si="316"/>
        <v>1</v>
      </c>
      <c r="BI387" s="187">
        <f t="shared" si="317"/>
        <v>1</v>
      </c>
      <c r="BJ387" s="187" t="str">
        <f t="shared" si="318"/>
        <v>Faible</v>
      </c>
      <c r="BK387" s="187">
        <f t="shared" si="319"/>
        <v>1</v>
      </c>
      <c r="BL387" s="187">
        <f t="shared" si="292"/>
        <v>1</v>
      </c>
      <c r="BM387" s="187">
        <f t="shared" si="293"/>
        <v>0.5</v>
      </c>
      <c r="BN387" s="187">
        <f t="shared" si="294"/>
        <v>1</v>
      </c>
      <c r="BO387" s="186">
        <f t="shared" si="305"/>
        <v>0.5</v>
      </c>
      <c r="BP387" s="188" t="str">
        <f t="shared" si="306"/>
        <v>RISQUE MINIME</v>
      </c>
      <c r="BQ387" s="182">
        <f t="shared" si="295"/>
        <v>0</v>
      </c>
      <c r="BR387" s="182">
        <f t="shared" si="296"/>
        <v>0</v>
      </c>
      <c r="BS387" s="182">
        <f t="shared" si="297"/>
        <v>0</v>
      </c>
      <c r="BT387" s="182">
        <f t="shared" si="298"/>
        <v>0</v>
      </c>
      <c r="BU387" s="182">
        <f t="shared" si="307"/>
        <v>0</v>
      </c>
      <c r="BV387" s="159" t="str">
        <f t="shared" si="311"/>
        <v>NON</v>
      </c>
      <c r="BW387" s="105"/>
      <c r="BX387" s="105"/>
      <c r="BY387" s="105"/>
      <c r="BZ387" s="105"/>
      <c r="CA387" s="105"/>
      <c r="CB387" s="105"/>
      <c r="CC387" s="105"/>
      <c r="CD387" s="105"/>
      <c r="CE387" s="105"/>
      <c r="CF387" s="105"/>
      <c r="CG387" s="105"/>
      <c r="CH387" s="105"/>
      <c r="CI387" s="105"/>
      <c r="CJ387" s="105"/>
      <c r="CK387" s="105"/>
      <c r="CL387" s="105"/>
      <c r="CM387" s="105"/>
      <c r="CN387" s="105"/>
      <c r="CO387" s="105"/>
      <c r="CP387" s="105"/>
      <c r="CQ387" s="105"/>
      <c r="CR387" s="105"/>
      <c r="CS387" s="105"/>
      <c r="CT387" s="105"/>
      <c r="CU387" s="105"/>
      <c r="CV387" s="105"/>
      <c r="CW387" s="105"/>
      <c r="CX387" s="105"/>
      <c r="CY387" s="105"/>
      <c r="CZ387" s="105"/>
      <c r="DA387" s="105"/>
      <c r="DB387" s="105"/>
      <c r="DC387" s="105"/>
      <c r="DD387" s="105"/>
      <c r="DE387" s="105"/>
      <c r="DF387" s="105"/>
      <c r="DG387" s="105"/>
      <c r="DH387" s="105"/>
      <c r="DI387" s="105"/>
      <c r="DJ387" s="105"/>
      <c r="DK387" s="105"/>
      <c r="DL387" s="105"/>
      <c r="DM387" s="105"/>
      <c r="DN387" s="105"/>
      <c r="DO387" s="105"/>
      <c r="DP387" s="105"/>
      <c r="DQ387" s="105"/>
      <c r="DR387" s="105"/>
      <c r="DS387" s="105"/>
      <c r="DT387" s="105"/>
      <c r="DU387" s="105"/>
      <c r="DV387" s="105"/>
      <c r="DW387" s="105"/>
      <c r="DX387" s="105"/>
      <c r="DY387" s="105"/>
      <c r="DZ387" s="105"/>
      <c r="EA387" s="105"/>
      <c r="EB387" s="105"/>
      <c r="EC387" s="105"/>
      <c r="ED387" s="105"/>
      <c r="EE387" s="105"/>
      <c r="EF387" s="105"/>
      <c r="EG387" s="105"/>
      <c r="EH387" s="105"/>
      <c r="EI387" s="105"/>
      <c r="EJ387" s="105"/>
      <c r="EK387" s="105"/>
      <c r="EL387" s="105"/>
      <c r="EM387" s="105"/>
      <c r="EN387" s="105"/>
      <c r="EO387" s="105"/>
      <c r="EP387" s="105"/>
      <c r="EQ387" s="105"/>
      <c r="ER387" s="105"/>
      <c r="ES387" s="105"/>
      <c r="ET387" s="105"/>
      <c r="EU387" s="105"/>
      <c r="EV387" s="105"/>
      <c r="EW387" s="105"/>
      <c r="EX387" s="105"/>
      <c r="EY387" s="105"/>
      <c r="EZ387" s="105"/>
      <c r="FA387" s="105"/>
      <c r="FB387" s="105"/>
      <c r="FC387" s="105"/>
      <c r="FD387" s="105"/>
      <c r="FE387" s="105"/>
      <c r="FF387" s="105"/>
      <c r="FG387" s="105"/>
      <c r="FH387" s="105"/>
      <c r="FI387" s="105"/>
      <c r="FJ387" s="105"/>
      <c r="FK387" s="105"/>
      <c r="FL387" s="105"/>
      <c r="FM387" s="105"/>
      <c r="FN387" s="105"/>
      <c r="FO387" s="105"/>
      <c r="FP387" s="105"/>
      <c r="FQ387" s="105"/>
      <c r="FR387" s="105"/>
      <c r="FS387" s="105"/>
      <c r="FT387" s="105"/>
      <c r="FU387" s="105"/>
      <c r="FV387" s="105"/>
      <c r="FW387" s="105"/>
      <c r="FX387" s="105"/>
      <c r="FY387" s="105"/>
      <c r="FZ387" s="105"/>
      <c r="GA387" s="105"/>
      <c r="GB387" s="105"/>
      <c r="GC387" s="105"/>
      <c r="GD387" s="105"/>
      <c r="GE387" s="105"/>
      <c r="GF387" s="105"/>
      <c r="GG387" s="105"/>
      <c r="GH387" s="105"/>
      <c r="GI387" s="105"/>
      <c r="GJ387" s="105"/>
      <c r="GK387" s="105"/>
      <c r="GL387" s="105"/>
      <c r="GM387" s="105"/>
      <c r="GN387" s="105"/>
      <c r="GO387" s="105"/>
      <c r="GP387" s="105"/>
      <c r="GQ387" s="105"/>
      <c r="GR387" s="105"/>
      <c r="GS387" s="105"/>
      <c r="GT387" s="105"/>
      <c r="GU387" s="105"/>
      <c r="GV387" s="105"/>
      <c r="GW387" s="105"/>
      <c r="GX387" s="105"/>
      <c r="GY387" s="105"/>
      <c r="GZ387" s="105"/>
      <c r="HA387" s="105"/>
      <c r="HB387" s="105"/>
      <c r="HC387" s="105"/>
      <c r="HD387" s="105"/>
      <c r="HE387" s="105"/>
      <c r="HF387" s="105"/>
      <c r="HG387" s="105"/>
      <c r="HH387" s="105"/>
      <c r="HI387" s="105"/>
      <c r="HJ387" s="105"/>
      <c r="HK387" s="105"/>
      <c r="HL387" s="105"/>
      <c r="HM387" s="105"/>
      <c r="HN387" s="105"/>
      <c r="HO387" s="105"/>
      <c r="HP387" s="105"/>
      <c r="HQ387" s="105"/>
      <c r="HR387" s="105"/>
      <c r="HS387" s="105"/>
      <c r="HT387" s="105"/>
      <c r="HU387" s="105"/>
      <c r="HV387" s="105"/>
      <c r="HW387" s="105"/>
      <c r="HX387" s="105"/>
      <c r="HY387" s="105"/>
      <c r="HZ387" s="105"/>
      <c r="IA387" s="105"/>
      <c r="IB387" s="105"/>
    </row>
    <row r="388" spans="1:236" s="116" customFormat="1" ht="26.55" customHeight="1" x14ac:dyDescent="0.25">
      <c r="A388" s="79">
        <v>382</v>
      </c>
      <c r="B388" s="113"/>
      <c r="C388" s="113"/>
      <c r="D388" s="114"/>
      <c r="E388" s="114"/>
      <c r="F388" s="115"/>
      <c r="G388" s="123" t="s">
        <v>77</v>
      </c>
      <c r="H388" s="123" t="s">
        <v>77</v>
      </c>
      <c r="I388" s="123" t="s">
        <v>77</v>
      </c>
      <c r="J388" s="123" t="s">
        <v>77</v>
      </c>
      <c r="K388" s="123" t="s">
        <v>9</v>
      </c>
      <c r="L388" s="116" t="s">
        <v>8</v>
      </c>
      <c r="M388" s="116" t="s">
        <v>8</v>
      </c>
      <c r="N388" s="116" t="s">
        <v>8</v>
      </c>
      <c r="O388" s="116" t="s">
        <v>8</v>
      </c>
      <c r="P388" s="131" t="s">
        <v>77</v>
      </c>
      <c r="Q388" s="124" t="s">
        <v>35</v>
      </c>
      <c r="R388" s="174">
        <v>0</v>
      </c>
      <c r="S388" s="175" t="s">
        <v>59</v>
      </c>
      <c r="T388" s="175" t="s">
        <v>271</v>
      </c>
      <c r="U388" s="176" t="str">
        <f t="shared" si="312"/>
        <v>&lt; 30 mn</v>
      </c>
      <c r="V388" s="177" t="s">
        <v>32</v>
      </c>
      <c r="W388" s="178" t="s">
        <v>112</v>
      </c>
      <c r="X388" s="179">
        <f t="shared" si="269"/>
        <v>0</v>
      </c>
      <c r="Y388" s="179">
        <f t="shared" si="270"/>
        <v>0</v>
      </c>
      <c r="Z388" s="179">
        <f t="shared" si="271"/>
        <v>0</v>
      </c>
      <c r="AA388" s="179">
        <f t="shared" si="272"/>
        <v>0</v>
      </c>
      <c r="AB388" s="179">
        <f t="shared" si="273"/>
        <v>0</v>
      </c>
      <c r="AC388" s="179">
        <f t="shared" si="274"/>
        <v>0</v>
      </c>
      <c r="AD388" s="179">
        <f t="shared" si="275"/>
        <v>0</v>
      </c>
      <c r="AE388" s="179">
        <f t="shared" si="276"/>
        <v>0</v>
      </c>
      <c r="AF388" s="179">
        <f t="shared" si="277"/>
        <v>0</v>
      </c>
      <c r="AG388" s="179">
        <f t="shared" si="278"/>
        <v>0</v>
      </c>
      <c r="AH388" s="179">
        <f t="shared" si="279"/>
        <v>0</v>
      </c>
      <c r="AI388" s="179">
        <f t="shared" si="280"/>
        <v>0</v>
      </c>
      <c r="AJ388" s="180">
        <f t="shared" si="299"/>
        <v>0</v>
      </c>
      <c r="AK388" s="180">
        <f t="shared" si="300"/>
        <v>0</v>
      </c>
      <c r="AL388" s="180" t="str">
        <f t="shared" si="301"/>
        <v>0</v>
      </c>
      <c r="AM388" s="180" t="str">
        <f t="shared" si="308"/>
        <v>0</v>
      </c>
      <c r="AN388" s="180" t="str">
        <f t="shared" si="309"/>
        <v>0</v>
      </c>
      <c r="AO388" s="181" t="str">
        <f t="shared" si="302"/>
        <v>NON</v>
      </c>
      <c r="AP388" s="181" t="str">
        <f t="shared" si="320"/>
        <v>NON</v>
      </c>
      <c r="AQ388" s="181" t="str">
        <f t="shared" si="310"/>
        <v>NON</v>
      </c>
      <c r="AR388" s="181" t="str">
        <f t="shared" si="281"/>
        <v>NON</v>
      </c>
      <c r="AS388" s="182">
        <f t="shared" si="282"/>
        <v>0</v>
      </c>
      <c r="AT388" s="182">
        <f t="shared" si="283"/>
        <v>0</v>
      </c>
      <c r="AU388" s="182">
        <f t="shared" si="284"/>
        <v>0</v>
      </c>
      <c r="AV388" s="182">
        <f t="shared" si="285"/>
        <v>0</v>
      </c>
      <c r="AW388" s="182">
        <f t="shared" si="286"/>
        <v>1</v>
      </c>
      <c r="AX388" s="182">
        <f t="shared" si="287"/>
        <v>1</v>
      </c>
      <c r="AY388" s="182">
        <f t="shared" si="288"/>
        <v>1</v>
      </c>
      <c r="AZ388" s="182">
        <f t="shared" si="289"/>
        <v>1</v>
      </c>
      <c r="BA388" s="182">
        <f t="shared" si="290"/>
        <v>1</v>
      </c>
      <c r="BB388" s="183">
        <f t="shared" si="303"/>
        <v>0</v>
      </c>
      <c r="BC388" s="184">
        <f t="shared" si="313"/>
        <v>11</v>
      </c>
      <c r="BD388" s="184">
        <f t="shared" si="314"/>
        <v>11</v>
      </c>
      <c r="BE388" s="185">
        <f t="shared" si="315"/>
        <v>1</v>
      </c>
      <c r="BF388" s="185">
        <f t="shared" si="291"/>
        <v>1</v>
      </c>
      <c r="BG388" s="186">
        <f t="shared" si="304"/>
        <v>1</v>
      </c>
      <c r="BH388" s="187">
        <f t="shared" si="316"/>
        <v>1</v>
      </c>
      <c r="BI388" s="187">
        <f t="shared" si="317"/>
        <v>1</v>
      </c>
      <c r="BJ388" s="187" t="str">
        <f t="shared" si="318"/>
        <v>Faible</v>
      </c>
      <c r="BK388" s="187">
        <f t="shared" si="319"/>
        <v>1</v>
      </c>
      <c r="BL388" s="187">
        <f t="shared" si="292"/>
        <v>1</v>
      </c>
      <c r="BM388" s="187">
        <f t="shared" si="293"/>
        <v>0.5</v>
      </c>
      <c r="BN388" s="187">
        <f t="shared" si="294"/>
        <v>1</v>
      </c>
      <c r="BO388" s="186">
        <f t="shared" si="305"/>
        <v>0.5</v>
      </c>
      <c r="BP388" s="188" t="str">
        <f t="shared" si="306"/>
        <v>RISQUE MINIME</v>
      </c>
      <c r="BQ388" s="182">
        <f t="shared" si="295"/>
        <v>0</v>
      </c>
      <c r="BR388" s="182">
        <f t="shared" si="296"/>
        <v>0</v>
      </c>
      <c r="BS388" s="182">
        <f t="shared" si="297"/>
        <v>0</v>
      </c>
      <c r="BT388" s="182">
        <f t="shared" si="298"/>
        <v>0</v>
      </c>
      <c r="BU388" s="182">
        <f t="shared" si="307"/>
        <v>0</v>
      </c>
      <c r="BV388" s="159" t="str">
        <f t="shared" si="311"/>
        <v>NON</v>
      </c>
      <c r="BW388" s="105"/>
      <c r="BX388" s="105"/>
      <c r="BY388" s="105"/>
      <c r="BZ388" s="105"/>
      <c r="CA388" s="105"/>
      <c r="CB388" s="105"/>
      <c r="CC388" s="105"/>
      <c r="CD388" s="105"/>
      <c r="CE388" s="105"/>
      <c r="CF388" s="105"/>
      <c r="CG388" s="105"/>
      <c r="CH388" s="105"/>
      <c r="CI388" s="105"/>
      <c r="CJ388" s="105"/>
      <c r="CK388" s="105"/>
      <c r="CL388" s="105"/>
      <c r="CM388" s="105"/>
      <c r="CN388" s="105"/>
      <c r="CO388" s="105"/>
      <c r="CP388" s="105"/>
      <c r="CQ388" s="105"/>
      <c r="CR388" s="105"/>
      <c r="CS388" s="105"/>
      <c r="CT388" s="105"/>
      <c r="CU388" s="105"/>
      <c r="CV388" s="105"/>
      <c r="CW388" s="105"/>
      <c r="CX388" s="105"/>
      <c r="CY388" s="105"/>
      <c r="CZ388" s="105"/>
      <c r="DA388" s="105"/>
      <c r="DB388" s="105"/>
      <c r="DC388" s="105"/>
      <c r="DD388" s="105"/>
      <c r="DE388" s="105"/>
      <c r="DF388" s="105"/>
      <c r="DG388" s="105"/>
      <c r="DH388" s="105"/>
      <c r="DI388" s="105"/>
      <c r="DJ388" s="105"/>
      <c r="DK388" s="105"/>
      <c r="DL388" s="105"/>
      <c r="DM388" s="105"/>
      <c r="DN388" s="105"/>
      <c r="DO388" s="105"/>
      <c r="DP388" s="105"/>
      <c r="DQ388" s="105"/>
      <c r="DR388" s="105"/>
      <c r="DS388" s="105"/>
      <c r="DT388" s="105"/>
      <c r="DU388" s="105"/>
      <c r="DV388" s="105"/>
      <c r="DW388" s="105"/>
      <c r="DX388" s="105"/>
      <c r="DY388" s="105"/>
      <c r="DZ388" s="105"/>
      <c r="EA388" s="105"/>
      <c r="EB388" s="105"/>
      <c r="EC388" s="105"/>
      <c r="ED388" s="105"/>
      <c r="EE388" s="105"/>
      <c r="EF388" s="105"/>
      <c r="EG388" s="105"/>
      <c r="EH388" s="105"/>
      <c r="EI388" s="105"/>
      <c r="EJ388" s="105"/>
      <c r="EK388" s="105"/>
      <c r="EL388" s="105"/>
      <c r="EM388" s="105"/>
      <c r="EN388" s="105"/>
      <c r="EO388" s="105"/>
      <c r="EP388" s="105"/>
      <c r="EQ388" s="105"/>
      <c r="ER388" s="105"/>
      <c r="ES388" s="105"/>
      <c r="ET388" s="105"/>
      <c r="EU388" s="105"/>
      <c r="EV388" s="105"/>
      <c r="EW388" s="105"/>
      <c r="EX388" s="105"/>
      <c r="EY388" s="105"/>
      <c r="EZ388" s="105"/>
      <c r="FA388" s="105"/>
      <c r="FB388" s="105"/>
      <c r="FC388" s="105"/>
      <c r="FD388" s="105"/>
      <c r="FE388" s="105"/>
      <c r="FF388" s="105"/>
      <c r="FG388" s="105"/>
      <c r="FH388" s="105"/>
      <c r="FI388" s="105"/>
      <c r="FJ388" s="105"/>
      <c r="FK388" s="105"/>
      <c r="FL388" s="105"/>
      <c r="FM388" s="105"/>
      <c r="FN388" s="105"/>
      <c r="FO388" s="105"/>
      <c r="FP388" s="105"/>
      <c r="FQ388" s="105"/>
      <c r="FR388" s="105"/>
      <c r="FS388" s="105"/>
      <c r="FT388" s="105"/>
      <c r="FU388" s="105"/>
      <c r="FV388" s="105"/>
      <c r="FW388" s="105"/>
      <c r="FX388" s="105"/>
      <c r="FY388" s="105"/>
      <c r="FZ388" s="105"/>
      <c r="GA388" s="105"/>
      <c r="GB388" s="105"/>
      <c r="GC388" s="105"/>
      <c r="GD388" s="105"/>
      <c r="GE388" s="105"/>
      <c r="GF388" s="105"/>
      <c r="GG388" s="105"/>
      <c r="GH388" s="105"/>
      <c r="GI388" s="105"/>
      <c r="GJ388" s="105"/>
      <c r="GK388" s="105"/>
      <c r="GL388" s="105"/>
      <c r="GM388" s="105"/>
      <c r="GN388" s="105"/>
      <c r="GO388" s="105"/>
      <c r="GP388" s="105"/>
      <c r="GQ388" s="105"/>
      <c r="GR388" s="105"/>
      <c r="GS388" s="105"/>
      <c r="GT388" s="105"/>
      <c r="GU388" s="105"/>
      <c r="GV388" s="105"/>
      <c r="GW388" s="105"/>
      <c r="GX388" s="105"/>
      <c r="GY388" s="105"/>
      <c r="GZ388" s="105"/>
      <c r="HA388" s="105"/>
      <c r="HB388" s="105"/>
      <c r="HC388" s="105"/>
      <c r="HD388" s="105"/>
      <c r="HE388" s="105"/>
      <c r="HF388" s="105"/>
      <c r="HG388" s="105"/>
      <c r="HH388" s="105"/>
      <c r="HI388" s="105"/>
      <c r="HJ388" s="105"/>
      <c r="HK388" s="105"/>
      <c r="HL388" s="105"/>
      <c r="HM388" s="105"/>
      <c r="HN388" s="105"/>
      <c r="HO388" s="105"/>
      <c r="HP388" s="105"/>
      <c r="HQ388" s="105"/>
      <c r="HR388" s="105"/>
      <c r="HS388" s="105"/>
      <c r="HT388" s="105"/>
      <c r="HU388" s="105"/>
      <c r="HV388" s="105"/>
      <c r="HW388" s="105"/>
      <c r="HX388" s="105"/>
      <c r="HY388" s="105"/>
      <c r="HZ388" s="105"/>
      <c r="IA388" s="105"/>
      <c r="IB388" s="105"/>
    </row>
    <row r="389" spans="1:236" s="116" customFormat="1" ht="26.55" customHeight="1" x14ac:dyDescent="0.25">
      <c r="A389" s="79">
        <v>383</v>
      </c>
      <c r="B389" s="113"/>
      <c r="C389" s="113"/>
      <c r="D389" s="114"/>
      <c r="E389" s="114"/>
      <c r="F389" s="115"/>
      <c r="G389" s="123" t="s">
        <v>77</v>
      </c>
      <c r="H389" s="123" t="s">
        <v>77</v>
      </c>
      <c r="I389" s="123" t="s">
        <v>77</v>
      </c>
      <c r="J389" s="123" t="s">
        <v>77</v>
      </c>
      <c r="K389" s="123" t="s">
        <v>9</v>
      </c>
      <c r="L389" s="116" t="s">
        <v>8</v>
      </c>
      <c r="M389" s="116" t="s">
        <v>8</v>
      </c>
      <c r="N389" s="116" t="s">
        <v>8</v>
      </c>
      <c r="O389" s="116" t="s">
        <v>8</v>
      </c>
      <c r="P389" s="131" t="s">
        <v>77</v>
      </c>
      <c r="Q389" s="124" t="s">
        <v>35</v>
      </c>
      <c r="R389" s="174">
        <v>0</v>
      </c>
      <c r="S389" s="175" t="s">
        <v>59</v>
      </c>
      <c r="T389" s="175" t="s">
        <v>271</v>
      </c>
      <c r="U389" s="176" t="str">
        <f t="shared" si="312"/>
        <v>&lt; 30 mn</v>
      </c>
      <c r="V389" s="177" t="s">
        <v>32</v>
      </c>
      <c r="W389" s="178" t="s">
        <v>112</v>
      </c>
      <c r="X389" s="179">
        <f t="shared" si="269"/>
        <v>0</v>
      </c>
      <c r="Y389" s="179">
        <f t="shared" si="270"/>
        <v>0</v>
      </c>
      <c r="Z389" s="179">
        <f t="shared" si="271"/>
        <v>0</v>
      </c>
      <c r="AA389" s="179">
        <f t="shared" si="272"/>
        <v>0</v>
      </c>
      <c r="AB389" s="179">
        <f t="shared" si="273"/>
        <v>0</v>
      </c>
      <c r="AC389" s="179">
        <f t="shared" si="274"/>
        <v>0</v>
      </c>
      <c r="AD389" s="179">
        <f t="shared" si="275"/>
        <v>0</v>
      </c>
      <c r="AE389" s="179">
        <f t="shared" si="276"/>
        <v>0</v>
      </c>
      <c r="AF389" s="179">
        <f t="shared" si="277"/>
        <v>0</v>
      </c>
      <c r="AG389" s="179">
        <f t="shared" si="278"/>
        <v>0</v>
      </c>
      <c r="AH389" s="179">
        <f t="shared" si="279"/>
        <v>0</v>
      </c>
      <c r="AI389" s="179">
        <f t="shared" si="280"/>
        <v>0</v>
      </c>
      <c r="AJ389" s="180">
        <f t="shared" si="299"/>
        <v>0</v>
      </c>
      <c r="AK389" s="180">
        <f t="shared" si="300"/>
        <v>0</v>
      </c>
      <c r="AL389" s="180" t="str">
        <f t="shared" si="301"/>
        <v>0</v>
      </c>
      <c r="AM389" s="180" t="str">
        <f t="shared" si="308"/>
        <v>0</v>
      </c>
      <c r="AN389" s="180" t="str">
        <f t="shared" si="309"/>
        <v>0</v>
      </c>
      <c r="AO389" s="181" t="str">
        <f t="shared" si="302"/>
        <v>NON</v>
      </c>
      <c r="AP389" s="181" t="str">
        <f t="shared" si="320"/>
        <v>NON</v>
      </c>
      <c r="AQ389" s="181" t="str">
        <f t="shared" si="310"/>
        <v>NON</v>
      </c>
      <c r="AR389" s="181" t="str">
        <f t="shared" si="281"/>
        <v>NON</v>
      </c>
      <c r="AS389" s="182">
        <f t="shared" si="282"/>
        <v>0</v>
      </c>
      <c r="AT389" s="182">
        <f t="shared" si="283"/>
        <v>0</v>
      </c>
      <c r="AU389" s="182">
        <f t="shared" si="284"/>
        <v>0</v>
      </c>
      <c r="AV389" s="182">
        <f t="shared" si="285"/>
        <v>0</v>
      </c>
      <c r="AW389" s="182">
        <f t="shared" si="286"/>
        <v>1</v>
      </c>
      <c r="AX389" s="182">
        <f t="shared" si="287"/>
        <v>1</v>
      </c>
      <c r="AY389" s="182">
        <f t="shared" si="288"/>
        <v>1</v>
      </c>
      <c r="AZ389" s="182">
        <f t="shared" si="289"/>
        <v>1</v>
      </c>
      <c r="BA389" s="182">
        <f t="shared" si="290"/>
        <v>1</v>
      </c>
      <c r="BB389" s="183">
        <f t="shared" si="303"/>
        <v>0</v>
      </c>
      <c r="BC389" s="184">
        <f t="shared" si="313"/>
        <v>11</v>
      </c>
      <c r="BD389" s="184">
        <f t="shared" si="314"/>
        <v>11</v>
      </c>
      <c r="BE389" s="185">
        <f t="shared" si="315"/>
        <v>1</v>
      </c>
      <c r="BF389" s="185">
        <f t="shared" si="291"/>
        <v>1</v>
      </c>
      <c r="BG389" s="186">
        <f t="shared" si="304"/>
        <v>1</v>
      </c>
      <c r="BH389" s="187">
        <f t="shared" si="316"/>
        <v>1</v>
      </c>
      <c r="BI389" s="187">
        <f t="shared" si="317"/>
        <v>1</v>
      </c>
      <c r="BJ389" s="187" t="str">
        <f t="shared" si="318"/>
        <v>Faible</v>
      </c>
      <c r="BK389" s="187">
        <f t="shared" si="319"/>
        <v>1</v>
      </c>
      <c r="BL389" s="187">
        <f t="shared" si="292"/>
        <v>1</v>
      </c>
      <c r="BM389" s="187">
        <f t="shared" si="293"/>
        <v>0.5</v>
      </c>
      <c r="BN389" s="187">
        <f t="shared" si="294"/>
        <v>1</v>
      </c>
      <c r="BO389" s="186">
        <f t="shared" si="305"/>
        <v>0.5</v>
      </c>
      <c r="BP389" s="188" t="str">
        <f t="shared" si="306"/>
        <v>RISQUE MINIME</v>
      </c>
      <c r="BQ389" s="182">
        <f t="shared" si="295"/>
        <v>0</v>
      </c>
      <c r="BR389" s="182">
        <f t="shared" si="296"/>
        <v>0</v>
      </c>
      <c r="BS389" s="182">
        <f t="shared" si="297"/>
        <v>0</v>
      </c>
      <c r="BT389" s="182">
        <f t="shared" si="298"/>
        <v>0</v>
      </c>
      <c r="BU389" s="182">
        <f t="shared" si="307"/>
        <v>0</v>
      </c>
      <c r="BV389" s="159" t="str">
        <f t="shared" si="311"/>
        <v>NON</v>
      </c>
      <c r="BW389" s="105"/>
      <c r="BX389" s="105"/>
      <c r="BY389" s="105"/>
      <c r="BZ389" s="105"/>
      <c r="CA389" s="105"/>
      <c r="CB389" s="105"/>
      <c r="CC389" s="105"/>
      <c r="CD389" s="105"/>
      <c r="CE389" s="105"/>
      <c r="CF389" s="105"/>
      <c r="CG389" s="105"/>
      <c r="CH389" s="105"/>
      <c r="CI389" s="105"/>
      <c r="CJ389" s="105"/>
      <c r="CK389" s="105"/>
      <c r="CL389" s="105"/>
      <c r="CM389" s="105"/>
      <c r="CN389" s="105"/>
      <c r="CO389" s="105"/>
      <c r="CP389" s="105"/>
      <c r="CQ389" s="105"/>
      <c r="CR389" s="105"/>
      <c r="CS389" s="105"/>
      <c r="CT389" s="105"/>
      <c r="CU389" s="105"/>
      <c r="CV389" s="105"/>
      <c r="CW389" s="105"/>
      <c r="CX389" s="105"/>
      <c r="CY389" s="105"/>
      <c r="CZ389" s="105"/>
      <c r="DA389" s="105"/>
      <c r="DB389" s="105"/>
      <c r="DC389" s="105"/>
      <c r="DD389" s="105"/>
      <c r="DE389" s="105"/>
      <c r="DF389" s="105"/>
      <c r="DG389" s="105"/>
      <c r="DH389" s="105"/>
      <c r="DI389" s="105"/>
      <c r="DJ389" s="105"/>
      <c r="DK389" s="105"/>
      <c r="DL389" s="105"/>
      <c r="DM389" s="105"/>
      <c r="DN389" s="105"/>
      <c r="DO389" s="105"/>
      <c r="DP389" s="105"/>
      <c r="DQ389" s="105"/>
      <c r="DR389" s="105"/>
      <c r="DS389" s="105"/>
      <c r="DT389" s="105"/>
      <c r="DU389" s="105"/>
      <c r="DV389" s="105"/>
      <c r="DW389" s="105"/>
      <c r="DX389" s="105"/>
      <c r="DY389" s="105"/>
      <c r="DZ389" s="105"/>
      <c r="EA389" s="105"/>
      <c r="EB389" s="105"/>
      <c r="EC389" s="105"/>
      <c r="ED389" s="105"/>
      <c r="EE389" s="105"/>
      <c r="EF389" s="105"/>
      <c r="EG389" s="105"/>
      <c r="EH389" s="105"/>
      <c r="EI389" s="105"/>
      <c r="EJ389" s="105"/>
      <c r="EK389" s="105"/>
      <c r="EL389" s="105"/>
      <c r="EM389" s="105"/>
      <c r="EN389" s="105"/>
      <c r="EO389" s="105"/>
      <c r="EP389" s="105"/>
      <c r="EQ389" s="105"/>
      <c r="ER389" s="105"/>
      <c r="ES389" s="105"/>
      <c r="ET389" s="105"/>
      <c r="EU389" s="105"/>
      <c r="EV389" s="105"/>
      <c r="EW389" s="105"/>
      <c r="EX389" s="105"/>
      <c r="EY389" s="105"/>
      <c r="EZ389" s="105"/>
      <c r="FA389" s="105"/>
      <c r="FB389" s="105"/>
      <c r="FC389" s="105"/>
      <c r="FD389" s="105"/>
      <c r="FE389" s="105"/>
      <c r="FF389" s="105"/>
      <c r="FG389" s="105"/>
      <c r="FH389" s="105"/>
      <c r="FI389" s="105"/>
      <c r="FJ389" s="105"/>
      <c r="FK389" s="105"/>
      <c r="FL389" s="105"/>
      <c r="FM389" s="105"/>
      <c r="FN389" s="105"/>
      <c r="FO389" s="105"/>
      <c r="FP389" s="105"/>
      <c r="FQ389" s="105"/>
      <c r="FR389" s="105"/>
      <c r="FS389" s="105"/>
      <c r="FT389" s="105"/>
      <c r="FU389" s="105"/>
      <c r="FV389" s="105"/>
      <c r="FW389" s="105"/>
      <c r="FX389" s="105"/>
      <c r="FY389" s="105"/>
      <c r="FZ389" s="105"/>
      <c r="GA389" s="105"/>
      <c r="GB389" s="105"/>
      <c r="GC389" s="105"/>
      <c r="GD389" s="105"/>
      <c r="GE389" s="105"/>
      <c r="GF389" s="105"/>
      <c r="GG389" s="105"/>
      <c r="GH389" s="105"/>
      <c r="GI389" s="105"/>
      <c r="GJ389" s="105"/>
      <c r="GK389" s="105"/>
      <c r="GL389" s="105"/>
      <c r="GM389" s="105"/>
      <c r="GN389" s="105"/>
      <c r="GO389" s="105"/>
      <c r="GP389" s="105"/>
      <c r="GQ389" s="105"/>
      <c r="GR389" s="105"/>
      <c r="GS389" s="105"/>
      <c r="GT389" s="105"/>
      <c r="GU389" s="105"/>
      <c r="GV389" s="105"/>
      <c r="GW389" s="105"/>
      <c r="GX389" s="105"/>
      <c r="GY389" s="105"/>
      <c r="GZ389" s="105"/>
      <c r="HA389" s="105"/>
      <c r="HB389" s="105"/>
      <c r="HC389" s="105"/>
      <c r="HD389" s="105"/>
      <c r="HE389" s="105"/>
      <c r="HF389" s="105"/>
      <c r="HG389" s="105"/>
      <c r="HH389" s="105"/>
      <c r="HI389" s="105"/>
      <c r="HJ389" s="105"/>
      <c r="HK389" s="105"/>
      <c r="HL389" s="105"/>
      <c r="HM389" s="105"/>
      <c r="HN389" s="105"/>
      <c r="HO389" s="105"/>
      <c r="HP389" s="105"/>
      <c r="HQ389" s="105"/>
      <c r="HR389" s="105"/>
      <c r="HS389" s="105"/>
      <c r="HT389" s="105"/>
      <c r="HU389" s="105"/>
      <c r="HV389" s="105"/>
      <c r="HW389" s="105"/>
      <c r="HX389" s="105"/>
      <c r="HY389" s="105"/>
      <c r="HZ389" s="105"/>
      <c r="IA389" s="105"/>
      <c r="IB389" s="105"/>
    </row>
    <row r="390" spans="1:236" s="116" customFormat="1" ht="26.55" customHeight="1" x14ac:dyDescent="0.25">
      <c r="A390" s="79">
        <v>384</v>
      </c>
      <c r="B390" s="113"/>
      <c r="C390" s="113"/>
      <c r="D390" s="114"/>
      <c r="E390" s="114"/>
      <c r="F390" s="115"/>
      <c r="G390" s="123" t="s">
        <v>77</v>
      </c>
      <c r="H390" s="123" t="s">
        <v>77</v>
      </c>
      <c r="I390" s="123" t="s">
        <v>77</v>
      </c>
      <c r="J390" s="123" t="s">
        <v>77</v>
      </c>
      <c r="K390" s="123" t="s">
        <v>9</v>
      </c>
      <c r="L390" s="116" t="s">
        <v>8</v>
      </c>
      <c r="M390" s="116" t="s">
        <v>8</v>
      </c>
      <c r="N390" s="116" t="s">
        <v>8</v>
      </c>
      <c r="O390" s="116" t="s">
        <v>8</v>
      </c>
      <c r="P390" s="131" t="s">
        <v>77</v>
      </c>
      <c r="Q390" s="124" t="s">
        <v>35</v>
      </c>
      <c r="R390" s="174">
        <v>0</v>
      </c>
      <c r="S390" s="175" t="s">
        <v>59</v>
      </c>
      <c r="T390" s="175" t="s">
        <v>271</v>
      </c>
      <c r="U390" s="176" t="str">
        <f t="shared" si="312"/>
        <v>&lt; 30 mn</v>
      </c>
      <c r="V390" s="177" t="s">
        <v>32</v>
      </c>
      <c r="W390" s="178" t="s">
        <v>112</v>
      </c>
      <c r="X390" s="179">
        <f t="shared" si="269"/>
        <v>0</v>
      </c>
      <c r="Y390" s="179">
        <f t="shared" si="270"/>
        <v>0</v>
      </c>
      <c r="Z390" s="179">
        <f t="shared" si="271"/>
        <v>0</v>
      </c>
      <c r="AA390" s="179">
        <f t="shared" si="272"/>
        <v>0</v>
      </c>
      <c r="AB390" s="179">
        <f t="shared" si="273"/>
        <v>0</v>
      </c>
      <c r="AC390" s="179">
        <f t="shared" si="274"/>
        <v>0</v>
      </c>
      <c r="AD390" s="179">
        <f t="shared" si="275"/>
        <v>0</v>
      </c>
      <c r="AE390" s="179">
        <f t="shared" si="276"/>
        <v>0</v>
      </c>
      <c r="AF390" s="179">
        <f t="shared" si="277"/>
        <v>0</v>
      </c>
      <c r="AG390" s="179">
        <f t="shared" si="278"/>
        <v>0</v>
      </c>
      <c r="AH390" s="179">
        <f t="shared" si="279"/>
        <v>0</v>
      </c>
      <c r="AI390" s="179">
        <f t="shared" si="280"/>
        <v>0</v>
      </c>
      <c r="AJ390" s="180">
        <f t="shared" si="299"/>
        <v>0</v>
      </c>
      <c r="AK390" s="180">
        <f t="shared" si="300"/>
        <v>0</v>
      </c>
      <c r="AL390" s="180" t="str">
        <f t="shared" si="301"/>
        <v>0</v>
      </c>
      <c r="AM390" s="180" t="str">
        <f t="shared" si="308"/>
        <v>0</v>
      </c>
      <c r="AN390" s="180" t="str">
        <f t="shared" si="309"/>
        <v>0</v>
      </c>
      <c r="AO390" s="181" t="str">
        <f t="shared" si="302"/>
        <v>NON</v>
      </c>
      <c r="AP390" s="181" t="str">
        <f t="shared" si="320"/>
        <v>NON</v>
      </c>
      <c r="AQ390" s="181" t="str">
        <f t="shared" si="310"/>
        <v>NON</v>
      </c>
      <c r="AR390" s="181" t="str">
        <f>IF(SUM(AS390:AV390)=0,"NON","OUI")</f>
        <v>NON</v>
      </c>
      <c r="AS390" s="182">
        <f t="shared" si="282"/>
        <v>0</v>
      </c>
      <c r="AT390" s="182">
        <f t="shared" si="283"/>
        <v>0</v>
      </c>
      <c r="AU390" s="182">
        <f t="shared" si="284"/>
        <v>0</v>
      </c>
      <c r="AV390" s="182">
        <f t="shared" si="285"/>
        <v>0</v>
      </c>
      <c r="AW390" s="182">
        <f t="shared" si="286"/>
        <v>1</v>
      </c>
      <c r="AX390" s="182">
        <f t="shared" si="287"/>
        <v>1</v>
      </c>
      <c r="AY390" s="182">
        <f t="shared" si="288"/>
        <v>1</v>
      </c>
      <c r="AZ390" s="182">
        <f t="shared" si="289"/>
        <v>1</v>
      </c>
      <c r="BA390" s="182">
        <f t="shared" si="290"/>
        <v>1</v>
      </c>
      <c r="BB390" s="183">
        <f t="shared" si="303"/>
        <v>0</v>
      </c>
      <c r="BC390" s="184">
        <f t="shared" si="313"/>
        <v>11</v>
      </c>
      <c r="BD390" s="184">
        <f t="shared" si="314"/>
        <v>11</v>
      </c>
      <c r="BE390" s="185">
        <f t="shared" si="315"/>
        <v>1</v>
      </c>
      <c r="BF390" s="185">
        <f t="shared" si="291"/>
        <v>1</v>
      </c>
      <c r="BG390" s="186">
        <f t="shared" si="304"/>
        <v>1</v>
      </c>
      <c r="BH390" s="187">
        <f t="shared" si="316"/>
        <v>1</v>
      </c>
      <c r="BI390" s="187">
        <f t="shared" si="317"/>
        <v>1</v>
      </c>
      <c r="BJ390" s="187" t="str">
        <f t="shared" si="318"/>
        <v>Faible</v>
      </c>
      <c r="BK390" s="187">
        <f t="shared" si="319"/>
        <v>1</v>
      </c>
      <c r="BL390" s="187">
        <f t="shared" si="292"/>
        <v>1</v>
      </c>
      <c r="BM390" s="187">
        <f t="shared" si="293"/>
        <v>0.5</v>
      </c>
      <c r="BN390" s="187">
        <f t="shared" si="294"/>
        <v>1</v>
      </c>
      <c r="BO390" s="186">
        <f t="shared" si="305"/>
        <v>0.5</v>
      </c>
      <c r="BP390" s="188" t="str">
        <f t="shared" si="306"/>
        <v>RISQUE MINIME</v>
      </c>
      <c r="BQ390" s="182">
        <f t="shared" si="295"/>
        <v>0</v>
      </c>
      <c r="BR390" s="182">
        <f t="shared" si="296"/>
        <v>0</v>
      </c>
      <c r="BS390" s="182">
        <f t="shared" si="297"/>
        <v>0</v>
      </c>
      <c r="BT390" s="182">
        <f t="shared" si="298"/>
        <v>0</v>
      </c>
      <c r="BU390" s="182">
        <f t="shared" si="307"/>
        <v>0</v>
      </c>
      <c r="BV390" s="159" t="str">
        <f t="shared" si="311"/>
        <v>NON</v>
      </c>
      <c r="BW390" s="105"/>
      <c r="BX390" s="105"/>
      <c r="BY390" s="105"/>
      <c r="BZ390" s="105"/>
      <c r="CA390" s="105"/>
      <c r="CB390" s="105"/>
      <c r="CC390" s="105"/>
      <c r="CD390" s="105"/>
      <c r="CE390" s="105"/>
      <c r="CF390" s="105"/>
      <c r="CG390" s="105"/>
      <c r="CH390" s="105"/>
      <c r="CI390" s="105"/>
      <c r="CJ390" s="105"/>
      <c r="CK390" s="105"/>
      <c r="CL390" s="105"/>
      <c r="CM390" s="105"/>
      <c r="CN390" s="105"/>
      <c r="CO390" s="105"/>
      <c r="CP390" s="105"/>
      <c r="CQ390" s="105"/>
      <c r="CR390" s="105"/>
      <c r="CS390" s="105"/>
      <c r="CT390" s="105"/>
      <c r="CU390" s="105"/>
      <c r="CV390" s="105"/>
      <c r="CW390" s="105"/>
      <c r="CX390" s="105"/>
      <c r="CY390" s="105"/>
      <c r="CZ390" s="105"/>
      <c r="DA390" s="105"/>
      <c r="DB390" s="105"/>
      <c r="DC390" s="105"/>
      <c r="DD390" s="105"/>
      <c r="DE390" s="105"/>
      <c r="DF390" s="105"/>
      <c r="DG390" s="105"/>
      <c r="DH390" s="105"/>
      <c r="DI390" s="105"/>
      <c r="DJ390" s="105"/>
      <c r="DK390" s="105"/>
      <c r="DL390" s="105"/>
      <c r="DM390" s="105"/>
      <c r="DN390" s="105"/>
      <c r="DO390" s="105"/>
      <c r="DP390" s="105"/>
      <c r="DQ390" s="105"/>
      <c r="DR390" s="105"/>
      <c r="DS390" s="105"/>
      <c r="DT390" s="105"/>
      <c r="DU390" s="105"/>
      <c r="DV390" s="105"/>
      <c r="DW390" s="105"/>
      <c r="DX390" s="105"/>
      <c r="DY390" s="105"/>
      <c r="DZ390" s="105"/>
      <c r="EA390" s="105"/>
      <c r="EB390" s="105"/>
      <c r="EC390" s="105"/>
      <c r="ED390" s="105"/>
      <c r="EE390" s="105"/>
      <c r="EF390" s="105"/>
      <c r="EG390" s="105"/>
      <c r="EH390" s="105"/>
      <c r="EI390" s="105"/>
      <c r="EJ390" s="105"/>
      <c r="EK390" s="105"/>
      <c r="EL390" s="105"/>
      <c r="EM390" s="105"/>
      <c r="EN390" s="105"/>
      <c r="EO390" s="105"/>
      <c r="EP390" s="105"/>
      <c r="EQ390" s="105"/>
      <c r="ER390" s="105"/>
      <c r="ES390" s="105"/>
      <c r="ET390" s="105"/>
      <c r="EU390" s="105"/>
      <c r="EV390" s="105"/>
      <c r="EW390" s="105"/>
      <c r="EX390" s="105"/>
      <c r="EY390" s="105"/>
      <c r="EZ390" s="105"/>
      <c r="FA390" s="105"/>
      <c r="FB390" s="105"/>
      <c r="FC390" s="105"/>
      <c r="FD390" s="105"/>
      <c r="FE390" s="105"/>
      <c r="FF390" s="105"/>
      <c r="FG390" s="105"/>
      <c r="FH390" s="105"/>
      <c r="FI390" s="105"/>
      <c r="FJ390" s="105"/>
      <c r="FK390" s="105"/>
      <c r="FL390" s="105"/>
      <c r="FM390" s="105"/>
      <c r="FN390" s="105"/>
      <c r="FO390" s="105"/>
      <c r="FP390" s="105"/>
      <c r="FQ390" s="105"/>
      <c r="FR390" s="105"/>
      <c r="FS390" s="105"/>
      <c r="FT390" s="105"/>
      <c r="FU390" s="105"/>
      <c r="FV390" s="105"/>
      <c r="FW390" s="105"/>
      <c r="FX390" s="105"/>
      <c r="FY390" s="105"/>
      <c r="FZ390" s="105"/>
      <c r="GA390" s="105"/>
      <c r="GB390" s="105"/>
      <c r="GC390" s="105"/>
      <c r="GD390" s="105"/>
      <c r="GE390" s="105"/>
      <c r="GF390" s="105"/>
      <c r="GG390" s="105"/>
      <c r="GH390" s="105"/>
      <c r="GI390" s="105"/>
      <c r="GJ390" s="105"/>
      <c r="GK390" s="105"/>
      <c r="GL390" s="105"/>
      <c r="GM390" s="105"/>
      <c r="GN390" s="105"/>
      <c r="GO390" s="105"/>
      <c r="GP390" s="105"/>
      <c r="GQ390" s="105"/>
      <c r="GR390" s="105"/>
      <c r="GS390" s="105"/>
      <c r="GT390" s="105"/>
      <c r="GU390" s="105"/>
      <c r="GV390" s="105"/>
      <c r="GW390" s="105"/>
      <c r="GX390" s="105"/>
      <c r="GY390" s="105"/>
      <c r="GZ390" s="105"/>
      <c r="HA390" s="105"/>
      <c r="HB390" s="105"/>
      <c r="HC390" s="105"/>
      <c r="HD390" s="105"/>
      <c r="HE390" s="105"/>
      <c r="HF390" s="105"/>
      <c r="HG390" s="105"/>
      <c r="HH390" s="105"/>
      <c r="HI390" s="105"/>
      <c r="HJ390" s="105"/>
      <c r="HK390" s="105"/>
      <c r="HL390" s="105"/>
      <c r="HM390" s="105"/>
      <c r="HN390" s="105"/>
      <c r="HO390" s="105"/>
      <c r="HP390" s="105"/>
      <c r="HQ390" s="105"/>
      <c r="HR390" s="105"/>
      <c r="HS390" s="105"/>
      <c r="HT390" s="105"/>
      <c r="HU390" s="105"/>
      <c r="HV390" s="105"/>
      <c r="HW390" s="105"/>
      <c r="HX390" s="105"/>
      <c r="HY390" s="105"/>
      <c r="HZ390" s="105"/>
      <c r="IA390" s="105"/>
      <c r="IB390" s="105"/>
    </row>
    <row r="391" spans="1:236" s="116" customFormat="1" ht="26.55" customHeight="1" x14ac:dyDescent="0.25">
      <c r="A391" s="79">
        <v>385</v>
      </c>
      <c r="B391" s="113"/>
      <c r="C391" s="113"/>
      <c r="D391" s="114"/>
      <c r="E391" s="114"/>
      <c r="F391" s="115"/>
      <c r="G391" s="123" t="s">
        <v>77</v>
      </c>
      <c r="H391" s="123" t="s">
        <v>77</v>
      </c>
      <c r="I391" s="123" t="s">
        <v>77</v>
      </c>
      <c r="J391" s="123" t="s">
        <v>77</v>
      </c>
      <c r="K391" s="123" t="s">
        <v>9</v>
      </c>
      <c r="L391" s="116" t="s">
        <v>8</v>
      </c>
      <c r="M391" s="116" t="s">
        <v>8</v>
      </c>
      <c r="N391" s="116" t="s">
        <v>8</v>
      </c>
      <c r="O391" s="116" t="s">
        <v>8</v>
      </c>
      <c r="P391" s="131" t="s">
        <v>77</v>
      </c>
      <c r="Q391" s="124" t="s">
        <v>35</v>
      </c>
      <c r="R391" s="174">
        <v>0</v>
      </c>
      <c r="S391" s="175" t="s">
        <v>59</v>
      </c>
      <c r="T391" s="175" t="s">
        <v>271</v>
      </c>
      <c r="U391" s="176" t="str">
        <f t="shared" si="312"/>
        <v>&lt; 30 mn</v>
      </c>
      <c r="V391" s="177" t="s">
        <v>32</v>
      </c>
      <c r="W391" s="178" t="s">
        <v>112</v>
      </c>
      <c r="X391" s="179">
        <f t="shared" si="269"/>
        <v>0</v>
      </c>
      <c r="Y391" s="179">
        <f t="shared" si="270"/>
        <v>0</v>
      </c>
      <c r="Z391" s="179">
        <f t="shared" si="271"/>
        <v>0</v>
      </c>
      <c r="AA391" s="179">
        <f t="shared" si="272"/>
        <v>0</v>
      </c>
      <c r="AB391" s="179">
        <f t="shared" si="273"/>
        <v>0</v>
      </c>
      <c r="AC391" s="179">
        <f t="shared" si="274"/>
        <v>0</v>
      </c>
      <c r="AD391" s="179">
        <f t="shared" si="275"/>
        <v>0</v>
      </c>
      <c r="AE391" s="179">
        <f t="shared" si="276"/>
        <v>0</v>
      </c>
      <c r="AF391" s="179">
        <f t="shared" si="277"/>
        <v>0</v>
      </c>
      <c r="AG391" s="179">
        <f t="shared" si="278"/>
        <v>0</v>
      </c>
      <c r="AH391" s="179">
        <f t="shared" si="279"/>
        <v>0</v>
      </c>
      <c r="AI391" s="179">
        <f t="shared" si="280"/>
        <v>0</v>
      </c>
      <c r="AJ391" s="180">
        <f t="shared" ref="AJ391:AK393" si="321">SUM(X391,AA391,AD391,AG391)</f>
        <v>0</v>
      </c>
      <c r="AK391" s="180">
        <f t="shared" si="321"/>
        <v>0</v>
      </c>
      <c r="AL391" s="180" t="str">
        <f>IF(Z391=2,"2",IF(AC391=2,"2",IF(AF391=2,"2",IF(AI391=2,"2;","0"))))</f>
        <v>0</v>
      </c>
      <c r="AM391" s="180" t="str">
        <f t="shared" si="308"/>
        <v>0</v>
      </c>
      <c r="AN391" s="180" t="str">
        <f t="shared" si="309"/>
        <v>0</v>
      </c>
      <c r="AO391" s="181" t="str">
        <f>IF(AJ391=0,"NON","OUI")</f>
        <v>NON</v>
      </c>
      <c r="AP391" s="181" t="str">
        <f t="shared" si="320"/>
        <v>NON</v>
      </c>
      <c r="AQ391" s="181" t="str">
        <f t="shared" si="310"/>
        <v>NON</v>
      </c>
      <c r="AR391" s="181" t="str">
        <f>IF(SUM(AS391:AV391)=0,"NON","OUI")</f>
        <v>NON</v>
      </c>
      <c r="AS391" s="182">
        <f t="shared" si="282"/>
        <v>0</v>
      </c>
      <c r="AT391" s="182">
        <f t="shared" si="283"/>
        <v>0</v>
      </c>
      <c r="AU391" s="182">
        <f t="shared" si="284"/>
        <v>0</v>
      </c>
      <c r="AV391" s="182">
        <f t="shared" si="285"/>
        <v>0</v>
      </c>
      <c r="AW391" s="182">
        <f t="shared" si="286"/>
        <v>1</v>
      </c>
      <c r="AX391" s="182">
        <f t="shared" si="287"/>
        <v>1</v>
      </c>
      <c r="AY391" s="182">
        <f t="shared" si="288"/>
        <v>1</v>
      </c>
      <c r="AZ391" s="182">
        <f t="shared" si="289"/>
        <v>1</v>
      </c>
      <c r="BA391" s="182">
        <f t="shared" si="290"/>
        <v>1</v>
      </c>
      <c r="BB391" s="183">
        <f t="shared" si="303"/>
        <v>0</v>
      </c>
      <c r="BC391" s="184">
        <f t="shared" si="313"/>
        <v>11</v>
      </c>
      <c r="BD391" s="184">
        <f t="shared" si="314"/>
        <v>11</v>
      </c>
      <c r="BE391" s="185">
        <f t="shared" si="315"/>
        <v>1</v>
      </c>
      <c r="BF391" s="185">
        <f t="shared" si="291"/>
        <v>1</v>
      </c>
      <c r="BG391" s="186">
        <f t="shared" si="304"/>
        <v>1</v>
      </c>
      <c r="BH391" s="187">
        <f t="shared" si="316"/>
        <v>1</v>
      </c>
      <c r="BI391" s="187">
        <f t="shared" si="317"/>
        <v>1</v>
      </c>
      <c r="BJ391" s="187" t="str">
        <f t="shared" si="318"/>
        <v>Faible</v>
      </c>
      <c r="BK391" s="187">
        <f t="shared" si="319"/>
        <v>1</v>
      </c>
      <c r="BL391" s="187">
        <f t="shared" si="292"/>
        <v>1</v>
      </c>
      <c r="BM391" s="187">
        <f t="shared" si="293"/>
        <v>0.5</v>
      </c>
      <c r="BN391" s="187">
        <f t="shared" si="294"/>
        <v>1</v>
      </c>
      <c r="BO391" s="186">
        <f>BK391*BL391*BM391*BN391</f>
        <v>0.5</v>
      </c>
      <c r="BP391" s="188" t="str">
        <f t="shared" ref="BP391:BP393" si="322">IF(BO391&lt;100,"RISQUE MINIME","RISQUE NON FAIBLE")</f>
        <v>RISQUE MINIME</v>
      </c>
      <c r="BQ391" s="182">
        <f t="shared" si="295"/>
        <v>0</v>
      </c>
      <c r="BR391" s="182">
        <f t="shared" si="296"/>
        <v>0</v>
      </c>
      <c r="BS391" s="182">
        <f t="shared" si="297"/>
        <v>0</v>
      </c>
      <c r="BT391" s="182">
        <f t="shared" si="298"/>
        <v>0</v>
      </c>
      <c r="BU391" s="182">
        <f t="shared" ref="BU391:BU393" si="323">SUM(BQ391:BT391)</f>
        <v>0</v>
      </c>
      <c r="BV391" s="159" t="str">
        <f t="shared" si="311"/>
        <v>NON</v>
      </c>
      <c r="BW391" s="105"/>
      <c r="BX391" s="105"/>
      <c r="BY391" s="105"/>
      <c r="BZ391" s="105"/>
      <c r="CA391" s="105"/>
      <c r="CB391" s="105"/>
      <c r="CC391" s="105"/>
      <c r="CD391" s="105"/>
      <c r="CE391" s="105"/>
      <c r="CF391" s="105"/>
      <c r="CG391" s="105"/>
      <c r="CH391" s="105"/>
      <c r="CI391" s="105"/>
      <c r="CJ391" s="105"/>
      <c r="CK391" s="105"/>
      <c r="CL391" s="105"/>
      <c r="CM391" s="105"/>
      <c r="CN391" s="105"/>
      <c r="CO391" s="105"/>
      <c r="CP391" s="105"/>
      <c r="CQ391" s="105"/>
      <c r="CR391" s="105"/>
      <c r="CS391" s="105"/>
      <c r="CT391" s="105"/>
      <c r="CU391" s="105"/>
      <c r="CV391" s="105"/>
      <c r="CW391" s="105"/>
      <c r="CX391" s="105"/>
      <c r="CY391" s="105"/>
      <c r="CZ391" s="105"/>
      <c r="DA391" s="105"/>
      <c r="DB391" s="105"/>
      <c r="DC391" s="105"/>
      <c r="DD391" s="105"/>
      <c r="DE391" s="105"/>
      <c r="DF391" s="105"/>
      <c r="DG391" s="105"/>
      <c r="DH391" s="105"/>
      <c r="DI391" s="105"/>
      <c r="DJ391" s="105"/>
      <c r="DK391" s="105"/>
      <c r="DL391" s="105"/>
      <c r="DM391" s="105"/>
      <c r="DN391" s="105"/>
      <c r="DO391" s="105"/>
      <c r="DP391" s="105"/>
      <c r="DQ391" s="105"/>
      <c r="DR391" s="105"/>
      <c r="DS391" s="105"/>
      <c r="DT391" s="105"/>
      <c r="DU391" s="105"/>
      <c r="DV391" s="105"/>
      <c r="DW391" s="105"/>
      <c r="DX391" s="105"/>
      <c r="DY391" s="105"/>
      <c r="DZ391" s="105"/>
      <c r="EA391" s="105"/>
      <c r="EB391" s="105"/>
      <c r="EC391" s="105"/>
      <c r="ED391" s="105"/>
      <c r="EE391" s="105"/>
      <c r="EF391" s="105"/>
      <c r="EG391" s="105"/>
      <c r="EH391" s="105"/>
      <c r="EI391" s="105"/>
      <c r="EJ391" s="105"/>
      <c r="EK391" s="105"/>
      <c r="EL391" s="105"/>
      <c r="EM391" s="105"/>
      <c r="EN391" s="105"/>
      <c r="EO391" s="105"/>
      <c r="EP391" s="105"/>
      <c r="EQ391" s="105"/>
      <c r="ER391" s="105"/>
      <c r="ES391" s="105"/>
      <c r="ET391" s="105"/>
      <c r="EU391" s="105"/>
      <c r="EV391" s="105"/>
      <c r="EW391" s="105"/>
      <c r="EX391" s="105"/>
      <c r="EY391" s="105"/>
      <c r="EZ391" s="105"/>
      <c r="FA391" s="105"/>
      <c r="FB391" s="105"/>
      <c r="FC391" s="105"/>
      <c r="FD391" s="105"/>
      <c r="FE391" s="105"/>
      <c r="FF391" s="105"/>
      <c r="FG391" s="105"/>
      <c r="FH391" s="105"/>
      <c r="FI391" s="105"/>
      <c r="FJ391" s="105"/>
      <c r="FK391" s="105"/>
      <c r="FL391" s="105"/>
      <c r="FM391" s="105"/>
      <c r="FN391" s="105"/>
      <c r="FO391" s="105"/>
      <c r="FP391" s="105"/>
      <c r="FQ391" s="105"/>
      <c r="FR391" s="105"/>
      <c r="FS391" s="105"/>
      <c r="FT391" s="105"/>
      <c r="FU391" s="105"/>
      <c r="FV391" s="105"/>
      <c r="FW391" s="105"/>
      <c r="FX391" s="105"/>
      <c r="FY391" s="105"/>
      <c r="FZ391" s="105"/>
      <c r="GA391" s="105"/>
      <c r="GB391" s="105"/>
      <c r="GC391" s="105"/>
      <c r="GD391" s="105"/>
      <c r="GE391" s="105"/>
      <c r="GF391" s="105"/>
      <c r="GG391" s="105"/>
      <c r="GH391" s="105"/>
      <c r="GI391" s="105"/>
      <c r="GJ391" s="105"/>
      <c r="GK391" s="105"/>
      <c r="GL391" s="105"/>
      <c r="GM391" s="105"/>
      <c r="GN391" s="105"/>
      <c r="GO391" s="105"/>
      <c r="GP391" s="105"/>
      <c r="GQ391" s="105"/>
      <c r="GR391" s="105"/>
      <c r="GS391" s="105"/>
      <c r="GT391" s="105"/>
      <c r="GU391" s="105"/>
      <c r="GV391" s="105"/>
      <c r="GW391" s="105"/>
      <c r="GX391" s="105"/>
      <c r="GY391" s="105"/>
      <c r="GZ391" s="105"/>
      <c r="HA391" s="105"/>
      <c r="HB391" s="105"/>
      <c r="HC391" s="105"/>
      <c r="HD391" s="105"/>
      <c r="HE391" s="105"/>
      <c r="HF391" s="105"/>
      <c r="HG391" s="105"/>
      <c r="HH391" s="105"/>
      <c r="HI391" s="105"/>
      <c r="HJ391" s="105"/>
      <c r="HK391" s="105"/>
      <c r="HL391" s="105"/>
      <c r="HM391" s="105"/>
      <c r="HN391" s="105"/>
      <c r="HO391" s="105"/>
      <c r="HP391" s="105"/>
      <c r="HQ391" s="105"/>
      <c r="HR391" s="105"/>
      <c r="HS391" s="105"/>
      <c r="HT391" s="105"/>
      <c r="HU391" s="105"/>
      <c r="HV391" s="105"/>
      <c r="HW391" s="105"/>
      <c r="HX391" s="105"/>
      <c r="HY391" s="105"/>
      <c r="HZ391" s="105"/>
      <c r="IA391" s="105"/>
      <c r="IB391" s="105"/>
    </row>
    <row r="392" spans="1:236" s="116" customFormat="1" ht="26.55" customHeight="1" x14ac:dyDescent="0.25">
      <c r="A392" s="79">
        <v>386</v>
      </c>
      <c r="B392" s="113"/>
      <c r="C392" s="113"/>
      <c r="D392" s="114"/>
      <c r="E392" s="114"/>
      <c r="F392" s="115"/>
      <c r="G392" s="123" t="s">
        <v>77</v>
      </c>
      <c r="H392" s="123" t="s">
        <v>77</v>
      </c>
      <c r="I392" s="123" t="s">
        <v>77</v>
      </c>
      <c r="J392" s="123" t="s">
        <v>77</v>
      </c>
      <c r="K392" s="123" t="s">
        <v>9</v>
      </c>
      <c r="L392" s="116" t="s">
        <v>8</v>
      </c>
      <c r="M392" s="116" t="s">
        <v>8</v>
      </c>
      <c r="N392" s="116" t="s">
        <v>8</v>
      </c>
      <c r="O392" s="116" t="s">
        <v>8</v>
      </c>
      <c r="P392" s="131" t="s">
        <v>77</v>
      </c>
      <c r="Q392" s="124" t="s">
        <v>35</v>
      </c>
      <c r="R392" s="174">
        <v>0</v>
      </c>
      <c r="S392" s="175" t="s">
        <v>59</v>
      </c>
      <c r="T392" s="175" t="s">
        <v>271</v>
      </c>
      <c r="U392" s="176" t="str">
        <f t="shared" si="312"/>
        <v>&lt; 30 mn</v>
      </c>
      <c r="V392" s="177" t="s">
        <v>32</v>
      </c>
      <c r="W392" s="178" t="s">
        <v>112</v>
      </c>
      <c r="X392" s="179">
        <f t="shared" si="269"/>
        <v>0</v>
      </c>
      <c r="Y392" s="179">
        <f t="shared" si="270"/>
        <v>0</v>
      </c>
      <c r="Z392" s="179">
        <f t="shared" si="271"/>
        <v>0</v>
      </c>
      <c r="AA392" s="179">
        <f t="shared" si="272"/>
        <v>0</v>
      </c>
      <c r="AB392" s="179">
        <f t="shared" si="273"/>
        <v>0</v>
      </c>
      <c r="AC392" s="179">
        <f t="shared" si="274"/>
        <v>0</v>
      </c>
      <c r="AD392" s="179">
        <f t="shared" si="275"/>
        <v>0</v>
      </c>
      <c r="AE392" s="179">
        <f t="shared" si="276"/>
        <v>0</v>
      </c>
      <c r="AF392" s="179">
        <f t="shared" si="277"/>
        <v>0</v>
      </c>
      <c r="AG392" s="179">
        <f t="shared" si="278"/>
        <v>0</v>
      </c>
      <c r="AH392" s="179">
        <f t="shared" si="279"/>
        <v>0</v>
      </c>
      <c r="AI392" s="179">
        <f t="shared" si="280"/>
        <v>0</v>
      </c>
      <c r="AJ392" s="180">
        <f t="shared" si="321"/>
        <v>0</v>
      </c>
      <c r="AK392" s="180">
        <f t="shared" si="321"/>
        <v>0</v>
      </c>
      <c r="AL392" s="180" t="str">
        <f>IF(Z392=2,"2",IF(AC392=2,"2",IF(AF392=2,"2",IF(AI392=2,"2;","0"))))</f>
        <v>0</v>
      </c>
      <c r="AM392" s="180" t="str">
        <f>IF(Z392=1,"1",IF(AC392=1,"1",IF(AF392=1,"1",IF(AI392=1,"1","0"))))</f>
        <v>0</v>
      </c>
      <c r="AN392" s="180" t="str">
        <f>IF(SUM(AL392:AM392)=3,"3",IF(Z392=3,"3",IF(AC392=3,"3",IF(AF392=3,"3",IF(AI392=3,"3","0")))))</f>
        <v>0</v>
      </c>
      <c r="AO392" s="181" t="str">
        <f>IF(AJ392=0,"NON","OUI")</f>
        <v>NON</v>
      </c>
      <c r="AP392" s="181" t="str">
        <f t="shared" si="320"/>
        <v>NON</v>
      </c>
      <c r="AQ392" s="181" t="str">
        <f>IF((AL392+AM392)=3,"YEUX / INGESTION",IF(AL392="2","YEUX",IF(AM392="1","INGESTION","NON")))</f>
        <v>NON</v>
      </c>
      <c r="AR392" s="181" t="str">
        <f>IF(SUM(AS392:AV392)=0,"NON","OUI")</f>
        <v>NON</v>
      </c>
      <c r="AS392" s="182">
        <f t="shared" si="282"/>
        <v>0</v>
      </c>
      <c r="AT392" s="182">
        <f t="shared" si="283"/>
        <v>0</v>
      </c>
      <c r="AU392" s="182">
        <f t="shared" si="284"/>
        <v>0</v>
      </c>
      <c r="AV392" s="182">
        <f t="shared" si="285"/>
        <v>0</v>
      </c>
      <c r="AW392" s="182">
        <f t="shared" si="286"/>
        <v>1</v>
      </c>
      <c r="AX392" s="182">
        <f t="shared" si="287"/>
        <v>1</v>
      </c>
      <c r="AY392" s="182">
        <f t="shared" si="288"/>
        <v>1</v>
      </c>
      <c r="AZ392" s="182">
        <f t="shared" si="289"/>
        <v>1</v>
      </c>
      <c r="BA392" s="182">
        <f t="shared" si="290"/>
        <v>1</v>
      </c>
      <c r="BB392" s="183">
        <f t="shared" si="303"/>
        <v>0</v>
      </c>
      <c r="BC392" s="184">
        <f t="shared" si="313"/>
        <v>11</v>
      </c>
      <c r="BD392" s="184">
        <f t="shared" si="314"/>
        <v>11</v>
      </c>
      <c r="BE392" s="185">
        <f t="shared" si="315"/>
        <v>1</v>
      </c>
      <c r="BF392" s="185">
        <f t="shared" si="291"/>
        <v>1</v>
      </c>
      <c r="BG392" s="186">
        <f t="shared" si="304"/>
        <v>1</v>
      </c>
      <c r="BH392" s="187">
        <f t="shared" si="316"/>
        <v>1</v>
      </c>
      <c r="BI392" s="187">
        <f t="shared" si="317"/>
        <v>1</v>
      </c>
      <c r="BJ392" s="187" t="str">
        <f t="shared" si="318"/>
        <v>Faible</v>
      </c>
      <c r="BK392" s="187">
        <f t="shared" si="319"/>
        <v>1</v>
      </c>
      <c r="BL392" s="187">
        <f t="shared" si="292"/>
        <v>1</v>
      </c>
      <c r="BM392" s="187">
        <f t="shared" si="293"/>
        <v>0.5</v>
      </c>
      <c r="BN392" s="187">
        <f t="shared" si="294"/>
        <v>1</v>
      </c>
      <c r="BO392" s="186">
        <f>BK392*BL392*BM392*BN392</f>
        <v>0.5</v>
      </c>
      <c r="BP392" s="188" t="str">
        <f t="shared" si="322"/>
        <v>RISQUE MINIME</v>
      </c>
      <c r="BQ392" s="182">
        <f t="shared" si="295"/>
        <v>0</v>
      </c>
      <c r="BR392" s="182">
        <f t="shared" si="296"/>
        <v>0</v>
      </c>
      <c r="BS392" s="182">
        <f t="shared" si="297"/>
        <v>0</v>
      </c>
      <c r="BT392" s="182">
        <f t="shared" si="298"/>
        <v>0</v>
      </c>
      <c r="BU392" s="182">
        <f t="shared" si="323"/>
        <v>0</v>
      </c>
      <c r="BV392" s="159" t="str">
        <f t="shared" ref="BV392:BV393" si="324">IF(BU392=0,"NON","OUI")</f>
        <v>NON</v>
      </c>
      <c r="BW392" s="105"/>
      <c r="BX392" s="105"/>
      <c r="BY392" s="105"/>
      <c r="BZ392" s="105"/>
      <c r="CA392" s="105"/>
      <c r="CB392" s="105"/>
      <c r="CC392" s="105"/>
      <c r="CD392" s="105"/>
      <c r="CE392" s="105"/>
      <c r="CF392" s="105"/>
      <c r="CG392" s="105"/>
      <c r="CH392" s="105"/>
      <c r="CI392" s="105"/>
      <c r="CJ392" s="105"/>
      <c r="CK392" s="105"/>
      <c r="CL392" s="105"/>
      <c r="CM392" s="105"/>
      <c r="CN392" s="105"/>
      <c r="CO392" s="105"/>
      <c r="CP392" s="105"/>
      <c r="CQ392" s="105"/>
      <c r="CR392" s="105"/>
      <c r="CS392" s="105"/>
      <c r="CT392" s="105"/>
      <c r="CU392" s="105"/>
      <c r="CV392" s="105"/>
      <c r="CW392" s="105"/>
      <c r="CX392" s="105"/>
      <c r="CY392" s="105"/>
      <c r="CZ392" s="105"/>
      <c r="DA392" s="105"/>
      <c r="DB392" s="105"/>
      <c r="DC392" s="105"/>
      <c r="DD392" s="105"/>
      <c r="DE392" s="105"/>
      <c r="DF392" s="105"/>
      <c r="DG392" s="105"/>
      <c r="DH392" s="105"/>
      <c r="DI392" s="105"/>
      <c r="DJ392" s="105"/>
      <c r="DK392" s="105"/>
      <c r="DL392" s="105"/>
      <c r="DM392" s="105"/>
      <c r="DN392" s="105"/>
      <c r="DO392" s="105"/>
      <c r="DP392" s="105"/>
      <c r="DQ392" s="105"/>
      <c r="DR392" s="105"/>
      <c r="DS392" s="105"/>
      <c r="DT392" s="105"/>
      <c r="DU392" s="105"/>
      <c r="DV392" s="105"/>
      <c r="DW392" s="105"/>
      <c r="DX392" s="105"/>
      <c r="DY392" s="105"/>
      <c r="DZ392" s="105"/>
      <c r="EA392" s="105"/>
      <c r="EB392" s="105"/>
      <c r="EC392" s="105"/>
      <c r="ED392" s="105"/>
      <c r="EE392" s="105"/>
      <c r="EF392" s="105"/>
      <c r="EG392" s="105"/>
      <c r="EH392" s="105"/>
      <c r="EI392" s="105"/>
      <c r="EJ392" s="105"/>
      <c r="EK392" s="105"/>
      <c r="EL392" s="105"/>
      <c r="EM392" s="105"/>
      <c r="EN392" s="105"/>
      <c r="EO392" s="105"/>
      <c r="EP392" s="105"/>
      <c r="EQ392" s="105"/>
      <c r="ER392" s="105"/>
      <c r="ES392" s="105"/>
      <c r="ET392" s="105"/>
      <c r="EU392" s="105"/>
      <c r="EV392" s="105"/>
      <c r="EW392" s="105"/>
      <c r="EX392" s="105"/>
      <c r="EY392" s="105"/>
      <c r="EZ392" s="105"/>
      <c r="FA392" s="105"/>
      <c r="FB392" s="105"/>
      <c r="FC392" s="105"/>
      <c r="FD392" s="105"/>
      <c r="FE392" s="105"/>
      <c r="FF392" s="105"/>
      <c r="FG392" s="105"/>
      <c r="FH392" s="105"/>
      <c r="FI392" s="105"/>
      <c r="FJ392" s="105"/>
      <c r="FK392" s="105"/>
      <c r="FL392" s="105"/>
      <c r="FM392" s="105"/>
      <c r="FN392" s="105"/>
      <c r="FO392" s="105"/>
      <c r="FP392" s="105"/>
      <c r="FQ392" s="105"/>
      <c r="FR392" s="105"/>
      <c r="FS392" s="105"/>
      <c r="FT392" s="105"/>
      <c r="FU392" s="105"/>
      <c r="FV392" s="105"/>
      <c r="FW392" s="105"/>
      <c r="FX392" s="105"/>
      <c r="FY392" s="105"/>
      <c r="FZ392" s="105"/>
      <c r="GA392" s="105"/>
      <c r="GB392" s="105"/>
      <c r="GC392" s="105"/>
      <c r="GD392" s="105"/>
      <c r="GE392" s="105"/>
      <c r="GF392" s="105"/>
      <c r="GG392" s="105"/>
      <c r="GH392" s="105"/>
      <c r="GI392" s="105"/>
      <c r="GJ392" s="105"/>
      <c r="GK392" s="105"/>
      <c r="GL392" s="105"/>
      <c r="GM392" s="105"/>
      <c r="GN392" s="105"/>
      <c r="GO392" s="105"/>
      <c r="GP392" s="105"/>
      <c r="GQ392" s="105"/>
      <c r="GR392" s="105"/>
      <c r="GS392" s="105"/>
      <c r="GT392" s="105"/>
      <c r="GU392" s="105"/>
      <c r="GV392" s="105"/>
      <c r="GW392" s="105"/>
      <c r="GX392" s="105"/>
      <c r="GY392" s="105"/>
      <c r="GZ392" s="105"/>
      <c r="HA392" s="105"/>
      <c r="HB392" s="105"/>
      <c r="HC392" s="105"/>
      <c r="HD392" s="105"/>
      <c r="HE392" s="105"/>
      <c r="HF392" s="105"/>
      <c r="HG392" s="105"/>
      <c r="HH392" s="105"/>
      <c r="HI392" s="105"/>
      <c r="HJ392" s="105"/>
      <c r="HK392" s="105"/>
      <c r="HL392" s="105"/>
      <c r="HM392" s="105"/>
      <c r="HN392" s="105"/>
      <c r="HO392" s="105"/>
      <c r="HP392" s="105"/>
      <c r="HQ392" s="105"/>
      <c r="HR392" s="105"/>
      <c r="HS392" s="105"/>
      <c r="HT392" s="105"/>
      <c r="HU392" s="105"/>
      <c r="HV392" s="105"/>
      <c r="HW392" s="105"/>
      <c r="HX392" s="105"/>
      <c r="HY392" s="105"/>
      <c r="HZ392" s="105"/>
      <c r="IA392" s="105"/>
      <c r="IB392" s="105"/>
    </row>
    <row r="393" spans="1:236" s="116" customFormat="1" ht="26.55" customHeight="1" x14ac:dyDescent="0.25">
      <c r="A393" s="79">
        <v>387</v>
      </c>
      <c r="B393" s="113"/>
      <c r="C393" s="113"/>
      <c r="D393" s="114"/>
      <c r="E393" s="114"/>
      <c r="F393" s="115"/>
      <c r="G393" s="123" t="s">
        <v>77</v>
      </c>
      <c r="H393" s="123" t="s">
        <v>77</v>
      </c>
      <c r="I393" s="123" t="s">
        <v>77</v>
      </c>
      <c r="J393" s="123" t="s">
        <v>77</v>
      </c>
      <c r="K393" s="123" t="s">
        <v>9</v>
      </c>
      <c r="L393" s="116" t="s">
        <v>8</v>
      </c>
      <c r="M393" s="116" t="s">
        <v>8</v>
      </c>
      <c r="N393" s="116" t="s">
        <v>8</v>
      </c>
      <c r="O393" s="116" t="s">
        <v>8</v>
      </c>
      <c r="P393" s="131" t="s">
        <v>77</v>
      </c>
      <c r="Q393" s="124" t="s">
        <v>35</v>
      </c>
      <c r="R393" s="174">
        <v>0</v>
      </c>
      <c r="S393" s="175" t="s">
        <v>59</v>
      </c>
      <c r="T393" s="175" t="s">
        <v>271</v>
      </c>
      <c r="U393" s="176" t="str">
        <f t="shared" si="312"/>
        <v>&lt; 30 mn</v>
      </c>
      <c r="V393" s="177" t="s">
        <v>32</v>
      </c>
      <c r="W393" s="178" t="s">
        <v>112</v>
      </c>
      <c r="X393" s="179">
        <f t="shared" si="269"/>
        <v>0</v>
      </c>
      <c r="Y393" s="179">
        <f t="shared" si="270"/>
        <v>0</v>
      </c>
      <c r="Z393" s="179">
        <f t="shared" si="271"/>
        <v>0</v>
      </c>
      <c r="AA393" s="179">
        <f t="shared" si="272"/>
        <v>0</v>
      </c>
      <c r="AB393" s="179">
        <f t="shared" si="273"/>
        <v>0</v>
      </c>
      <c r="AC393" s="179">
        <f t="shared" si="274"/>
        <v>0</v>
      </c>
      <c r="AD393" s="179">
        <f t="shared" si="275"/>
        <v>0</v>
      </c>
      <c r="AE393" s="179">
        <f t="shared" si="276"/>
        <v>0</v>
      </c>
      <c r="AF393" s="179">
        <f t="shared" si="277"/>
        <v>0</v>
      </c>
      <c r="AG393" s="179">
        <f t="shared" si="278"/>
        <v>0</v>
      </c>
      <c r="AH393" s="179">
        <f t="shared" si="279"/>
        <v>0</v>
      </c>
      <c r="AI393" s="179">
        <f t="shared" si="280"/>
        <v>0</v>
      </c>
      <c r="AJ393" s="180">
        <f t="shared" si="321"/>
        <v>0</v>
      </c>
      <c r="AK393" s="180">
        <f t="shared" si="321"/>
        <v>0</v>
      </c>
      <c r="AL393" s="180" t="str">
        <f>IF(Z393=2,"2",IF(AC393=2,"2",IF(AF393=2,"2",IF(AI393=2,"2;","0"))))</f>
        <v>0</v>
      </c>
      <c r="AM393" s="180" t="str">
        <f>IF(Z393=1,"1",IF(AC393=1,"1",IF(AF393=1,"1",IF(AI393=1,"1","0"))))</f>
        <v>0</v>
      </c>
      <c r="AN393" s="180" t="str">
        <f>IF(SUM(AL393:AM393)=3,"3",IF(Z393=3,"3",IF(AC393=3,"3",IF(AF393=3,"3",IF(AI393=3,"3","0")))))</f>
        <v>0</v>
      </c>
      <c r="AO393" s="181" t="str">
        <f>IF(AJ393=0,"NON","OUI")</f>
        <v>NON</v>
      </c>
      <c r="AP393" s="181" t="str">
        <f t="shared" si="320"/>
        <v>NON</v>
      </c>
      <c r="AQ393" s="181" t="str">
        <f>IF((AL393+AM393)=3,"YEUX / INGESTION",IF(AL393="2","YEUX",IF(AM393="1","INGESTION","NON")))</f>
        <v>NON</v>
      </c>
      <c r="AR393" s="181" t="str">
        <f>IF(SUM(AS393:AV393)=0,"NON","OUI")</f>
        <v>NON</v>
      </c>
      <c r="AS393" s="182">
        <f t="shared" si="282"/>
        <v>0</v>
      </c>
      <c r="AT393" s="182">
        <f t="shared" si="283"/>
        <v>0</v>
      </c>
      <c r="AU393" s="182">
        <f t="shared" si="284"/>
        <v>0</v>
      </c>
      <c r="AV393" s="182">
        <f t="shared" si="285"/>
        <v>0</v>
      </c>
      <c r="AW393" s="182">
        <f t="shared" si="286"/>
        <v>1</v>
      </c>
      <c r="AX393" s="182">
        <f t="shared" si="287"/>
        <v>1</v>
      </c>
      <c r="AY393" s="182">
        <f t="shared" si="288"/>
        <v>1</v>
      </c>
      <c r="AZ393" s="182">
        <f t="shared" si="289"/>
        <v>1</v>
      </c>
      <c r="BA393" s="182">
        <f t="shared" si="290"/>
        <v>1</v>
      </c>
      <c r="BB393" s="183">
        <f t="shared" si="303"/>
        <v>0</v>
      </c>
      <c r="BC393" s="184">
        <f t="shared" si="313"/>
        <v>11</v>
      </c>
      <c r="BD393" s="184">
        <f t="shared" si="314"/>
        <v>11</v>
      </c>
      <c r="BE393" s="185">
        <f t="shared" si="315"/>
        <v>1</v>
      </c>
      <c r="BF393" s="185">
        <f t="shared" si="291"/>
        <v>1</v>
      </c>
      <c r="BG393" s="186">
        <f t="shared" si="304"/>
        <v>1</v>
      </c>
      <c r="BH393" s="187">
        <f t="shared" si="316"/>
        <v>1</v>
      </c>
      <c r="BI393" s="187">
        <f t="shared" si="317"/>
        <v>1</v>
      </c>
      <c r="BJ393" s="187" t="str">
        <f t="shared" si="318"/>
        <v>Faible</v>
      </c>
      <c r="BK393" s="187">
        <f t="shared" si="319"/>
        <v>1</v>
      </c>
      <c r="BL393" s="187">
        <f t="shared" si="292"/>
        <v>1</v>
      </c>
      <c r="BM393" s="187">
        <f t="shared" si="293"/>
        <v>0.5</v>
      </c>
      <c r="BN393" s="187">
        <f t="shared" si="294"/>
        <v>1</v>
      </c>
      <c r="BO393" s="186">
        <f>BK393*BL393*BM393*BN393</f>
        <v>0.5</v>
      </c>
      <c r="BP393" s="188" t="str">
        <f t="shared" si="322"/>
        <v>RISQUE MINIME</v>
      </c>
      <c r="BQ393" s="182">
        <f t="shared" si="295"/>
        <v>0</v>
      </c>
      <c r="BR393" s="182">
        <f t="shared" si="296"/>
        <v>0</v>
      </c>
      <c r="BS393" s="182">
        <f t="shared" si="297"/>
        <v>0</v>
      </c>
      <c r="BT393" s="182">
        <f t="shared" si="298"/>
        <v>0</v>
      </c>
      <c r="BU393" s="182">
        <f t="shared" si="323"/>
        <v>0</v>
      </c>
      <c r="BV393" s="159" t="str">
        <f t="shared" si="324"/>
        <v>NON</v>
      </c>
      <c r="BW393" s="105"/>
      <c r="BX393" s="105"/>
      <c r="BY393" s="105"/>
      <c r="BZ393" s="105"/>
      <c r="CA393" s="105"/>
      <c r="CB393" s="105"/>
      <c r="CC393" s="105"/>
      <c r="CD393" s="105"/>
      <c r="CE393" s="105"/>
      <c r="CF393" s="105"/>
      <c r="CG393" s="105"/>
      <c r="CH393" s="105"/>
      <c r="CI393" s="105"/>
      <c r="CJ393" s="105"/>
      <c r="CK393" s="105"/>
      <c r="CL393" s="105"/>
      <c r="CM393" s="105"/>
      <c r="CN393" s="105"/>
      <c r="CO393" s="105"/>
      <c r="CP393" s="105"/>
      <c r="CQ393" s="105"/>
      <c r="CR393" s="105"/>
      <c r="CS393" s="105"/>
      <c r="CT393" s="105"/>
      <c r="CU393" s="105"/>
      <c r="CV393" s="105"/>
      <c r="CW393" s="105"/>
      <c r="CX393" s="105"/>
      <c r="CY393" s="105"/>
      <c r="CZ393" s="105"/>
      <c r="DA393" s="105"/>
      <c r="DB393" s="105"/>
      <c r="DC393" s="105"/>
      <c r="DD393" s="105"/>
      <c r="DE393" s="105"/>
      <c r="DF393" s="105"/>
      <c r="DG393" s="105"/>
      <c r="DH393" s="105"/>
      <c r="DI393" s="105"/>
      <c r="DJ393" s="105"/>
      <c r="DK393" s="105"/>
      <c r="DL393" s="105"/>
      <c r="DM393" s="105"/>
      <c r="DN393" s="105"/>
      <c r="DO393" s="105"/>
      <c r="DP393" s="105"/>
      <c r="DQ393" s="105"/>
      <c r="DR393" s="105"/>
      <c r="DS393" s="105"/>
      <c r="DT393" s="105"/>
      <c r="DU393" s="105"/>
      <c r="DV393" s="105"/>
      <c r="DW393" s="105"/>
      <c r="DX393" s="105"/>
      <c r="DY393" s="105"/>
      <c r="DZ393" s="105"/>
      <c r="EA393" s="105"/>
      <c r="EB393" s="105"/>
      <c r="EC393" s="105"/>
      <c r="ED393" s="105"/>
      <c r="EE393" s="105"/>
      <c r="EF393" s="105"/>
      <c r="EG393" s="105"/>
      <c r="EH393" s="105"/>
      <c r="EI393" s="105"/>
      <c r="EJ393" s="105"/>
      <c r="EK393" s="105"/>
      <c r="EL393" s="105"/>
      <c r="EM393" s="105"/>
      <c r="EN393" s="105"/>
      <c r="EO393" s="105"/>
      <c r="EP393" s="105"/>
      <c r="EQ393" s="105"/>
      <c r="ER393" s="105"/>
      <c r="ES393" s="105"/>
      <c r="ET393" s="105"/>
      <c r="EU393" s="105"/>
      <c r="EV393" s="105"/>
      <c r="EW393" s="105"/>
      <c r="EX393" s="105"/>
      <c r="EY393" s="105"/>
      <c r="EZ393" s="105"/>
      <c r="FA393" s="105"/>
      <c r="FB393" s="105"/>
      <c r="FC393" s="105"/>
      <c r="FD393" s="105"/>
      <c r="FE393" s="105"/>
      <c r="FF393" s="105"/>
      <c r="FG393" s="105"/>
      <c r="FH393" s="105"/>
      <c r="FI393" s="105"/>
      <c r="FJ393" s="105"/>
      <c r="FK393" s="105"/>
      <c r="FL393" s="105"/>
      <c r="FM393" s="105"/>
      <c r="FN393" s="105"/>
      <c r="FO393" s="105"/>
      <c r="FP393" s="105"/>
      <c r="FQ393" s="105"/>
      <c r="FR393" s="105"/>
      <c r="FS393" s="105"/>
      <c r="FT393" s="105"/>
      <c r="FU393" s="105"/>
      <c r="FV393" s="105"/>
      <c r="FW393" s="105"/>
      <c r="FX393" s="105"/>
      <c r="FY393" s="105"/>
      <c r="FZ393" s="105"/>
      <c r="GA393" s="105"/>
      <c r="GB393" s="105"/>
      <c r="GC393" s="105"/>
      <c r="GD393" s="105"/>
      <c r="GE393" s="105"/>
      <c r="GF393" s="105"/>
      <c r="GG393" s="105"/>
      <c r="GH393" s="105"/>
      <c r="GI393" s="105"/>
      <c r="GJ393" s="105"/>
      <c r="GK393" s="105"/>
      <c r="GL393" s="105"/>
      <c r="GM393" s="105"/>
      <c r="GN393" s="105"/>
      <c r="GO393" s="105"/>
      <c r="GP393" s="105"/>
      <c r="GQ393" s="105"/>
      <c r="GR393" s="105"/>
      <c r="GS393" s="105"/>
      <c r="GT393" s="105"/>
      <c r="GU393" s="105"/>
      <c r="GV393" s="105"/>
      <c r="GW393" s="105"/>
      <c r="GX393" s="105"/>
      <c r="GY393" s="105"/>
      <c r="GZ393" s="105"/>
      <c r="HA393" s="105"/>
      <c r="HB393" s="105"/>
      <c r="HC393" s="105"/>
      <c r="HD393" s="105"/>
      <c r="HE393" s="105"/>
      <c r="HF393" s="105"/>
      <c r="HG393" s="105"/>
      <c r="HH393" s="105"/>
      <c r="HI393" s="105"/>
      <c r="HJ393" s="105"/>
      <c r="HK393" s="105"/>
      <c r="HL393" s="105"/>
      <c r="HM393" s="105"/>
      <c r="HN393" s="105"/>
      <c r="HO393" s="105"/>
      <c r="HP393" s="105"/>
      <c r="HQ393" s="105"/>
      <c r="HR393" s="105"/>
      <c r="HS393" s="105"/>
      <c r="HT393" s="105"/>
      <c r="HU393" s="105"/>
      <c r="HV393" s="105"/>
      <c r="HW393" s="105"/>
      <c r="HX393" s="105"/>
      <c r="HY393" s="105"/>
      <c r="HZ393" s="105"/>
      <c r="IA393" s="105"/>
      <c r="IB393" s="105"/>
    </row>
    <row r="394" spans="1:236" x14ac:dyDescent="0.25">
      <c r="B394" s="113"/>
      <c r="C394" s="118"/>
      <c r="D394" s="89"/>
      <c r="E394" s="89"/>
      <c r="F394" s="119"/>
      <c r="G394" s="118"/>
      <c r="H394" s="118"/>
      <c r="I394" s="118"/>
      <c r="J394" s="118"/>
      <c r="K394" s="118"/>
      <c r="L394" s="86"/>
      <c r="M394" s="86"/>
      <c r="N394" s="86"/>
      <c r="O394" s="86"/>
      <c r="P394" s="129"/>
      <c r="Q394" s="125"/>
      <c r="R394" s="198"/>
      <c r="S394" s="148"/>
      <c r="T394" s="148"/>
      <c r="U394" s="148"/>
      <c r="V394" s="199"/>
      <c r="W394" s="149"/>
      <c r="AR394" s="129"/>
      <c r="AS394" s="200"/>
      <c r="AT394" s="200"/>
      <c r="AU394" s="200"/>
      <c r="AV394" s="200"/>
      <c r="AW394" s="200"/>
      <c r="AX394" s="200"/>
      <c r="AY394" s="200"/>
      <c r="AZ394" s="200"/>
      <c r="BA394" s="200"/>
      <c r="BB394" s="160"/>
      <c r="BC394" s="201"/>
      <c r="BD394" s="201"/>
      <c r="BE394" s="202"/>
      <c r="BF394" s="202"/>
      <c r="BG394" s="150"/>
      <c r="BH394" s="150"/>
      <c r="BI394" s="150"/>
      <c r="BJ394" s="150"/>
      <c r="BK394" s="150"/>
      <c r="BL394" s="150"/>
      <c r="BM394" s="150"/>
      <c r="BN394" s="150"/>
      <c r="BO394" s="150"/>
      <c r="BP394" s="150"/>
    </row>
    <row r="395" spans="1:236" x14ac:dyDescent="0.25">
      <c r="B395" s="113"/>
      <c r="C395" s="118"/>
      <c r="D395" s="89"/>
      <c r="E395" s="89"/>
      <c r="F395" s="119"/>
      <c r="G395" s="118"/>
      <c r="H395" s="118"/>
      <c r="I395" s="118"/>
      <c r="J395" s="118"/>
      <c r="K395" s="118"/>
      <c r="L395" s="86"/>
      <c r="M395" s="86"/>
      <c r="N395" s="86"/>
      <c r="O395" s="86"/>
      <c r="P395" s="129"/>
      <c r="Q395" s="125"/>
      <c r="R395" s="198"/>
      <c r="S395" s="148"/>
      <c r="T395" s="148"/>
      <c r="U395" s="148"/>
      <c r="V395" s="199"/>
      <c r="W395" s="149"/>
      <c r="AR395" s="129"/>
      <c r="AS395" s="200"/>
      <c r="AT395" s="200"/>
      <c r="AU395" s="200"/>
      <c r="AV395" s="200"/>
      <c r="AW395" s="200"/>
      <c r="AX395" s="200"/>
      <c r="AY395" s="200"/>
      <c r="AZ395" s="200"/>
      <c r="BA395" s="200"/>
      <c r="BB395" s="160"/>
      <c r="BC395" s="201"/>
      <c r="BD395" s="201"/>
      <c r="BE395" s="202"/>
      <c r="BF395" s="202"/>
      <c r="BG395" s="150"/>
      <c r="BH395" s="150"/>
      <c r="BI395" s="150"/>
      <c r="BJ395" s="150"/>
      <c r="BK395" s="150"/>
      <c r="BL395" s="150"/>
      <c r="BM395" s="150"/>
      <c r="BN395" s="150"/>
      <c r="BO395" s="150"/>
      <c r="BP395" s="150"/>
    </row>
    <row r="396" spans="1:236" x14ac:dyDescent="0.25">
      <c r="B396" s="113"/>
      <c r="C396" s="118"/>
      <c r="D396" s="89"/>
      <c r="E396" s="89"/>
      <c r="F396" s="119"/>
      <c r="G396" s="118"/>
      <c r="H396" s="118"/>
      <c r="I396" s="118"/>
      <c r="J396" s="118"/>
      <c r="K396" s="118"/>
      <c r="L396" s="86"/>
      <c r="M396" s="86"/>
      <c r="N396" s="86"/>
      <c r="O396" s="86"/>
      <c r="P396" s="129"/>
      <c r="Q396" s="125"/>
      <c r="R396" s="198"/>
      <c r="S396" s="148"/>
      <c r="T396" s="148"/>
      <c r="U396" s="148"/>
      <c r="V396" s="199"/>
      <c r="W396" s="149"/>
      <c r="AR396" s="129"/>
      <c r="AS396" s="200"/>
      <c r="AT396" s="200"/>
      <c r="AU396" s="200"/>
      <c r="AV396" s="200"/>
      <c r="AW396" s="200"/>
      <c r="AX396" s="200"/>
      <c r="AY396" s="200"/>
      <c r="AZ396" s="200"/>
      <c r="BA396" s="200"/>
      <c r="BB396" s="160"/>
      <c r="BC396" s="201"/>
      <c r="BD396" s="201"/>
      <c r="BE396" s="202"/>
      <c r="BF396" s="202"/>
      <c r="BG396" s="150"/>
      <c r="BH396" s="150"/>
      <c r="BI396" s="150"/>
      <c r="BJ396" s="150"/>
      <c r="BK396" s="150"/>
      <c r="BL396" s="150"/>
      <c r="BM396" s="150"/>
      <c r="BN396" s="150"/>
      <c r="BO396" s="150"/>
      <c r="BP396" s="150"/>
    </row>
    <row r="397" spans="1:236" x14ac:dyDescent="0.25">
      <c r="B397" s="113"/>
      <c r="C397" s="118"/>
      <c r="D397" s="89"/>
      <c r="E397" s="89"/>
      <c r="F397" s="119"/>
      <c r="G397" s="118"/>
      <c r="H397" s="118"/>
      <c r="I397" s="118"/>
      <c r="J397" s="118"/>
      <c r="K397" s="118"/>
      <c r="L397" s="86"/>
      <c r="M397" s="86"/>
      <c r="N397" s="86"/>
      <c r="O397" s="86"/>
      <c r="P397" s="129"/>
      <c r="Q397" s="125"/>
      <c r="R397" s="198"/>
      <c r="S397" s="148"/>
      <c r="T397" s="148"/>
      <c r="U397" s="148"/>
      <c r="V397" s="199"/>
      <c r="W397" s="149"/>
      <c r="AR397" s="129"/>
      <c r="AS397" s="200"/>
      <c r="AT397" s="200"/>
      <c r="AU397" s="200"/>
      <c r="AV397" s="200"/>
      <c r="AW397" s="200"/>
      <c r="AX397" s="200"/>
      <c r="AY397" s="200"/>
      <c r="AZ397" s="200"/>
      <c r="BA397" s="200"/>
      <c r="BB397" s="160"/>
      <c r="BC397" s="201"/>
      <c r="BD397" s="201"/>
      <c r="BE397" s="202"/>
      <c r="BF397" s="202"/>
      <c r="BG397" s="150"/>
      <c r="BH397" s="150"/>
      <c r="BI397" s="150"/>
      <c r="BJ397" s="150"/>
      <c r="BK397" s="150"/>
      <c r="BL397" s="150"/>
      <c r="BM397" s="150"/>
      <c r="BN397" s="150"/>
      <c r="BO397" s="150"/>
      <c r="BP397" s="150"/>
    </row>
    <row r="398" spans="1:236" x14ac:dyDescent="0.25">
      <c r="B398" s="113"/>
      <c r="C398" s="118"/>
      <c r="D398" s="89"/>
      <c r="E398" s="89"/>
      <c r="F398" s="119"/>
      <c r="G398" s="118"/>
      <c r="H398" s="118"/>
      <c r="I398" s="118"/>
      <c r="J398" s="118"/>
      <c r="K398" s="118"/>
      <c r="L398" s="86"/>
      <c r="M398" s="86"/>
      <c r="N398" s="86"/>
      <c r="O398" s="86"/>
      <c r="P398" s="129"/>
      <c r="Q398" s="125"/>
      <c r="R398" s="198"/>
      <c r="S398" s="148"/>
      <c r="T398" s="148"/>
      <c r="U398" s="148"/>
      <c r="V398" s="199"/>
      <c r="W398" s="149"/>
      <c r="AR398" s="129"/>
      <c r="AS398" s="200"/>
      <c r="AT398" s="200"/>
      <c r="AU398" s="200"/>
      <c r="AV398" s="200"/>
      <c r="AW398" s="200"/>
      <c r="AX398" s="200"/>
      <c r="AY398" s="200"/>
      <c r="AZ398" s="200"/>
      <c r="BA398" s="200"/>
      <c r="BB398" s="160"/>
      <c r="BC398" s="201"/>
      <c r="BD398" s="201"/>
      <c r="BE398" s="202"/>
      <c r="BF398" s="202"/>
      <c r="BG398" s="150"/>
      <c r="BH398" s="150"/>
      <c r="BI398" s="150"/>
      <c r="BJ398" s="150"/>
      <c r="BK398" s="150"/>
      <c r="BL398" s="150"/>
      <c r="BM398" s="150"/>
      <c r="BN398" s="150"/>
      <c r="BO398" s="150"/>
      <c r="BP398" s="150"/>
    </row>
    <row r="399" spans="1:236" x14ac:dyDescent="0.25">
      <c r="B399" s="113"/>
      <c r="C399" s="118"/>
      <c r="D399" s="89"/>
      <c r="E399" s="89"/>
      <c r="F399" s="119"/>
      <c r="G399" s="118"/>
      <c r="H399" s="118"/>
      <c r="I399" s="118"/>
      <c r="J399" s="118"/>
      <c r="K399" s="118"/>
      <c r="L399" s="86"/>
      <c r="M399" s="86"/>
      <c r="N399" s="86"/>
      <c r="O399" s="86"/>
      <c r="P399" s="129"/>
      <c r="Q399" s="125"/>
      <c r="R399" s="198"/>
      <c r="S399" s="148"/>
      <c r="T399" s="148"/>
      <c r="U399" s="148"/>
      <c r="V399" s="199"/>
      <c r="W399" s="149"/>
      <c r="AR399" s="129"/>
      <c r="AS399" s="200"/>
      <c r="AT399" s="200"/>
      <c r="AU399" s="200"/>
      <c r="AV399" s="200"/>
      <c r="AW399" s="200"/>
      <c r="AX399" s="200"/>
      <c r="AY399" s="200"/>
      <c r="AZ399" s="200"/>
      <c r="BA399" s="200"/>
      <c r="BB399" s="160"/>
      <c r="BC399" s="201"/>
      <c r="BD399" s="201"/>
      <c r="BE399" s="202"/>
      <c r="BF399" s="202"/>
      <c r="BG399" s="150"/>
      <c r="BH399" s="150"/>
      <c r="BI399" s="150"/>
      <c r="BJ399" s="150"/>
      <c r="BK399" s="150"/>
      <c r="BL399" s="150"/>
      <c r="BM399" s="150"/>
      <c r="BN399" s="150"/>
      <c r="BO399" s="150"/>
      <c r="BP399" s="150"/>
    </row>
    <row r="400" spans="1:236" x14ac:dyDescent="0.25">
      <c r="B400" s="113"/>
      <c r="C400" s="118"/>
      <c r="D400" s="89"/>
      <c r="E400" s="89"/>
      <c r="F400" s="119"/>
      <c r="G400" s="118"/>
      <c r="H400" s="118"/>
      <c r="I400" s="118"/>
      <c r="J400" s="118"/>
      <c r="K400" s="118"/>
      <c r="L400" s="86"/>
      <c r="M400" s="86"/>
      <c r="N400" s="86"/>
      <c r="O400" s="86"/>
      <c r="P400" s="129"/>
      <c r="Q400" s="125"/>
      <c r="R400" s="198"/>
      <c r="S400" s="148"/>
      <c r="T400" s="148"/>
      <c r="U400" s="148"/>
      <c r="V400" s="199"/>
      <c r="W400" s="149"/>
      <c r="AR400" s="129"/>
      <c r="AS400" s="200"/>
      <c r="AT400" s="200"/>
      <c r="AU400" s="200"/>
      <c r="AV400" s="200"/>
      <c r="AW400" s="200"/>
      <c r="AX400" s="200"/>
      <c r="AY400" s="200"/>
      <c r="AZ400" s="200"/>
      <c r="BA400" s="200"/>
      <c r="BB400" s="160"/>
      <c r="BC400" s="201"/>
      <c r="BD400" s="201"/>
      <c r="BE400" s="202"/>
      <c r="BF400" s="202"/>
      <c r="BG400" s="150"/>
      <c r="BH400" s="150"/>
      <c r="BI400" s="150"/>
      <c r="BJ400" s="150"/>
      <c r="BK400" s="150"/>
      <c r="BL400" s="150"/>
      <c r="BM400" s="150"/>
      <c r="BN400" s="150"/>
      <c r="BO400" s="150"/>
      <c r="BP400" s="150"/>
    </row>
    <row r="401" spans="2:68" x14ac:dyDescent="0.25">
      <c r="B401" s="113"/>
      <c r="C401" s="118"/>
      <c r="D401" s="89"/>
      <c r="E401" s="89"/>
      <c r="F401" s="119"/>
      <c r="G401" s="118"/>
      <c r="H401" s="118"/>
      <c r="I401" s="118"/>
      <c r="J401" s="118"/>
      <c r="K401" s="118"/>
      <c r="L401" s="86"/>
      <c r="M401" s="86"/>
      <c r="N401" s="86"/>
      <c r="O401" s="86"/>
      <c r="P401" s="129"/>
      <c r="Q401" s="125"/>
      <c r="R401" s="198"/>
      <c r="S401" s="148"/>
      <c r="T401" s="148"/>
      <c r="U401" s="148"/>
      <c r="V401" s="199"/>
      <c r="W401" s="149"/>
      <c r="AR401" s="129"/>
      <c r="AS401" s="200"/>
      <c r="AT401" s="200"/>
      <c r="AU401" s="200"/>
      <c r="AV401" s="200"/>
      <c r="AW401" s="200"/>
      <c r="AX401" s="200"/>
      <c r="AY401" s="200"/>
      <c r="AZ401" s="200"/>
      <c r="BA401" s="200"/>
      <c r="BB401" s="160"/>
      <c r="BC401" s="201"/>
      <c r="BD401" s="201"/>
      <c r="BE401" s="202"/>
      <c r="BF401" s="202"/>
      <c r="BG401" s="150"/>
      <c r="BH401" s="150"/>
      <c r="BI401" s="150"/>
      <c r="BJ401" s="150"/>
      <c r="BK401" s="150"/>
      <c r="BL401" s="150"/>
      <c r="BM401" s="150"/>
      <c r="BN401" s="150"/>
      <c r="BO401" s="150"/>
      <c r="BP401" s="150"/>
    </row>
    <row r="402" spans="2:68" x14ac:dyDescent="0.25">
      <c r="B402" s="113"/>
      <c r="C402" s="118"/>
      <c r="D402" s="89"/>
      <c r="E402" s="89"/>
      <c r="F402" s="119"/>
      <c r="G402" s="118"/>
      <c r="H402" s="118"/>
      <c r="I402" s="118"/>
      <c r="J402" s="118"/>
      <c r="K402" s="118"/>
      <c r="L402" s="86"/>
      <c r="M402" s="86"/>
      <c r="N402" s="86"/>
      <c r="O402" s="86"/>
      <c r="P402" s="129"/>
      <c r="Q402" s="125"/>
      <c r="R402" s="198"/>
      <c r="S402" s="148"/>
      <c r="T402" s="148"/>
      <c r="U402" s="148"/>
      <c r="V402" s="199"/>
      <c r="W402" s="149"/>
      <c r="AR402" s="129"/>
      <c r="AS402" s="200"/>
      <c r="AT402" s="200"/>
      <c r="AU402" s="200"/>
      <c r="AV402" s="200"/>
      <c r="AW402" s="200"/>
      <c r="AX402" s="200"/>
      <c r="AY402" s="200"/>
      <c r="AZ402" s="200"/>
      <c r="BA402" s="200"/>
      <c r="BB402" s="160"/>
      <c r="BC402" s="201"/>
      <c r="BD402" s="201"/>
      <c r="BE402" s="202"/>
      <c r="BF402" s="202"/>
      <c r="BG402" s="150"/>
      <c r="BH402" s="150"/>
      <c r="BI402" s="150"/>
      <c r="BJ402" s="150"/>
      <c r="BK402" s="150"/>
      <c r="BL402" s="150"/>
      <c r="BM402" s="150"/>
      <c r="BN402" s="150"/>
      <c r="BO402" s="150"/>
      <c r="BP402" s="150"/>
    </row>
    <row r="403" spans="2:68" x14ac:dyDescent="0.25">
      <c r="B403" s="113"/>
      <c r="C403" s="118"/>
      <c r="D403" s="89"/>
      <c r="E403" s="89"/>
      <c r="F403" s="119"/>
      <c r="G403" s="118"/>
      <c r="H403" s="118"/>
      <c r="I403" s="118"/>
      <c r="J403" s="118"/>
      <c r="K403" s="118"/>
      <c r="L403" s="86"/>
      <c r="M403" s="86"/>
      <c r="N403" s="86"/>
      <c r="O403" s="86"/>
      <c r="P403" s="129"/>
      <c r="Q403" s="125"/>
      <c r="R403" s="198"/>
      <c r="S403" s="148"/>
      <c r="T403" s="148"/>
      <c r="U403" s="148"/>
      <c r="V403" s="199"/>
      <c r="W403" s="149"/>
      <c r="AR403" s="129"/>
      <c r="AS403" s="200"/>
      <c r="AT403" s="200"/>
      <c r="AU403" s="200"/>
      <c r="AV403" s="200"/>
      <c r="AW403" s="200"/>
      <c r="AX403" s="200"/>
      <c r="AY403" s="200"/>
      <c r="AZ403" s="200"/>
      <c r="BA403" s="200"/>
      <c r="BB403" s="160"/>
      <c r="BC403" s="201"/>
      <c r="BD403" s="201"/>
      <c r="BE403" s="202"/>
      <c r="BF403" s="202"/>
      <c r="BG403" s="150"/>
      <c r="BH403" s="150"/>
      <c r="BI403" s="150"/>
      <c r="BJ403" s="150"/>
      <c r="BK403" s="150"/>
      <c r="BL403" s="150"/>
      <c r="BM403" s="150"/>
      <c r="BN403" s="150"/>
      <c r="BO403" s="150"/>
      <c r="BP403" s="150"/>
    </row>
    <row r="404" spans="2:68" x14ac:dyDescent="0.25">
      <c r="B404" s="113"/>
      <c r="C404" s="118"/>
      <c r="D404" s="89"/>
      <c r="E404" s="89"/>
      <c r="F404" s="119"/>
      <c r="G404" s="118"/>
      <c r="H404" s="118"/>
      <c r="I404" s="118"/>
      <c r="J404" s="118"/>
      <c r="K404" s="118"/>
      <c r="L404" s="86"/>
      <c r="M404" s="86"/>
      <c r="N404" s="86"/>
      <c r="O404" s="86"/>
      <c r="P404" s="129"/>
      <c r="Q404" s="125"/>
      <c r="R404" s="198"/>
      <c r="S404" s="148"/>
      <c r="T404" s="148"/>
      <c r="U404" s="148"/>
      <c r="V404" s="199"/>
      <c r="W404" s="149"/>
      <c r="AR404" s="129"/>
      <c r="AS404" s="200"/>
      <c r="AT404" s="200"/>
      <c r="AU404" s="200"/>
      <c r="AV404" s="200"/>
      <c r="AW404" s="200"/>
      <c r="AX404" s="200"/>
      <c r="AY404" s="200"/>
      <c r="AZ404" s="200"/>
      <c r="BA404" s="200"/>
      <c r="BB404" s="160"/>
      <c r="BC404" s="201"/>
      <c r="BD404" s="201"/>
      <c r="BE404" s="202"/>
      <c r="BF404" s="202"/>
      <c r="BG404" s="150"/>
      <c r="BH404" s="150"/>
      <c r="BI404" s="150"/>
      <c r="BJ404" s="150"/>
      <c r="BK404" s="150"/>
      <c r="BL404" s="150"/>
      <c r="BM404" s="150"/>
      <c r="BN404" s="150"/>
      <c r="BO404" s="150"/>
      <c r="BP404" s="150"/>
    </row>
    <row r="405" spans="2:68" x14ac:dyDescent="0.25">
      <c r="B405" s="113"/>
      <c r="C405" s="118"/>
      <c r="D405" s="89"/>
      <c r="E405" s="89"/>
      <c r="F405" s="119"/>
      <c r="G405" s="118"/>
      <c r="H405" s="118"/>
      <c r="I405" s="118"/>
      <c r="J405" s="118"/>
      <c r="K405" s="118"/>
      <c r="L405" s="86"/>
      <c r="M405" s="86"/>
      <c r="N405" s="86"/>
      <c r="O405" s="86"/>
      <c r="P405" s="129"/>
      <c r="Q405" s="125"/>
      <c r="R405" s="198"/>
      <c r="S405" s="148"/>
      <c r="T405" s="148"/>
      <c r="U405" s="148"/>
      <c r="V405" s="199"/>
      <c r="W405" s="149"/>
      <c r="AR405" s="129"/>
      <c r="AS405" s="200"/>
      <c r="AT405" s="200"/>
      <c r="AU405" s="200"/>
      <c r="AV405" s="200"/>
      <c r="AW405" s="200"/>
      <c r="AX405" s="200"/>
      <c r="AY405" s="200"/>
      <c r="AZ405" s="200"/>
      <c r="BA405" s="200"/>
      <c r="BB405" s="160"/>
      <c r="BC405" s="201"/>
      <c r="BD405" s="201"/>
      <c r="BE405" s="202"/>
      <c r="BF405" s="202"/>
      <c r="BG405" s="150"/>
      <c r="BH405" s="150"/>
      <c r="BI405" s="150"/>
      <c r="BJ405" s="150"/>
      <c r="BK405" s="150"/>
      <c r="BL405" s="150"/>
      <c r="BM405" s="150"/>
      <c r="BN405" s="150"/>
      <c r="BO405" s="150"/>
      <c r="BP405" s="150"/>
    </row>
    <row r="406" spans="2:68" x14ac:dyDescent="0.25">
      <c r="B406" s="113"/>
      <c r="C406" s="118"/>
      <c r="D406" s="89"/>
      <c r="E406" s="89"/>
      <c r="F406" s="119"/>
      <c r="G406" s="118"/>
      <c r="H406" s="118"/>
      <c r="I406" s="118"/>
      <c r="J406" s="118"/>
      <c r="K406" s="118"/>
      <c r="L406" s="86"/>
      <c r="M406" s="86"/>
      <c r="N406" s="86"/>
      <c r="O406" s="86"/>
      <c r="P406" s="129"/>
      <c r="Q406" s="125"/>
      <c r="R406" s="198"/>
      <c r="S406" s="148"/>
      <c r="T406" s="148"/>
      <c r="U406" s="148"/>
      <c r="V406" s="199"/>
      <c r="W406" s="149"/>
      <c r="AR406" s="129"/>
      <c r="AS406" s="200"/>
      <c r="AT406" s="200"/>
      <c r="AU406" s="200"/>
      <c r="AV406" s="200"/>
      <c r="AW406" s="200"/>
      <c r="AX406" s="200"/>
      <c r="AY406" s="200"/>
      <c r="AZ406" s="200"/>
      <c r="BA406" s="200"/>
      <c r="BB406" s="160"/>
      <c r="BC406" s="201"/>
      <c r="BD406" s="201"/>
      <c r="BE406" s="202"/>
      <c r="BF406" s="202"/>
      <c r="BG406" s="150"/>
      <c r="BH406" s="150"/>
      <c r="BI406" s="150"/>
      <c r="BJ406" s="150"/>
      <c r="BK406" s="150"/>
      <c r="BL406" s="150"/>
      <c r="BM406" s="150"/>
      <c r="BN406" s="150"/>
      <c r="BO406" s="150"/>
      <c r="BP406" s="150"/>
    </row>
    <row r="407" spans="2:68" x14ac:dyDescent="0.25">
      <c r="B407" s="113"/>
      <c r="C407" s="118"/>
      <c r="D407" s="89"/>
      <c r="E407" s="89"/>
      <c r="F407" s="119"/>
      <c r="G407" s="118"/>
      <c r="H407" s="118"/>
      <c r="I407" s="118"/>
      <c r="J407" s="118"/>
      <c r="K407" s="118"/>
      <c r="L407" s="86"/>
      <c r="M407" s="86"/>
      <c r="N407" s="86"/>
      <c r="O407" s="86"/>
      <c r="P407" s="129"/>
      <c r="Q407" s="125"/>
      <c r="R407" s="198"/>
      <c r="S407" s="148"/>
      <c r="T407" s="148"/>
      <c r="U407" s="148"/>
      <c r="V407" s="199"/>
      <c r="W407" s="149"/>
      <c r="AR407" s="129"/>
      <c r="AS407" s="200"/>
      <c r="AT407" s="200"/>
      <c r="AU407" s="200"/>
      <c r="AV407" s="200"/>
      <c r="AW407" s="200"/>
      <c r="AX407" s="200"/>
      <c r="AY407" s="200"/>
      <c r="AZ407" s="200"/>
      <c r="BA407" s="200"/>
      <c r="BB407" s="160"/>
      <c r="BC407" s="201"/>
      <c r="BD407" s="201"/>
      <c r="BE407" s="202"/>
      <c r="BF407" s="202"/>
      <c r="BG407" s="150"/>
      <c r="BH407" s="150"/>
      <c r="BI407" s="150"/>
      <c r="BJ407" s="150"/>
      <c r="BK407" s="150"/>
      <c r="BL407" s="150"/>
      <c r="BM407" s="150"/>
      <c r="BN407" s="150"/>
      <c r="BO407" s="150"/>
      <c r="BP407" s="150"/>
    </row>
    <row r="408" spans="2:68" x14ac:dyDescent="0.25">
      <c r="B408" s="113"/>
      <c r="C408" s="118"/>
      <c r="D408" s="89"/>
      <c r="E408" s="89"/>
      <c r="F408" s="119"/>
      <c r="G408" s="118"/>
      <c r="H408" s="118"/>
      <c r="I408" s="118"/>
      <c r="J408" s="118"/>
      <c r="K408" s="118"/>
      <c r="L408" s="86"/>
      <c r="M408" s="86"/>
      <c r="N408" s="86"/>
      <c r="O408" s="86"/>
      <c r="P408" s="129"/>
      <c r="Q408" s="125"/>
      <c r="R408" s="198"/>
      <c r="S408" s="148"/>
      <c r="T408" s="148"/>
      <c r="U408" s="148"/>
      <c r="V408" s="199"/>
      <c r="W408" s="149"/>
      <c r="AR408" s="129"/>
      <c r="AS408" s="200"/>
      <c r="AT408" s="200"/>
      <c r="AU408" s="200"/>
      <c r="AV408" s="200"/>
      <c r="AW408" s="200"/>
      <c r="AX408" s="200"/>
      <c r="AY408" s="200"/>
      <c r="AZ408" s="200"/>
      <c r="BA408" s="200"/>
      <c r="BB408" s="160"/>
      <c r="BC408" s="201"/>
      <c r="BD408" s="201"/>
      <c r="BE408" s="202"/>
      <c r="BF408" s="202"/>
      <c r="BG408" s="150"/>
      <c r="BH408" s="150"/>
      <c r="BI408" s="150"/>
      <c r="BJ408" s="150"/>
      <c r="BK408" s="150"/>
      <c r="BL408" s="150"/>
      <c r="BM408" s="150"/>
      <c r="BN408" s="150"/>
      <c r="BO408" s="150"/>
      <c r="BP408" s="150"/>
    </row>
    <row r="409" spans="2:68" x14ac:dyDescent="0.25">
      <c r="B409" s="113"/>
      <c r="C409" s="118"/>
      <c r="D409" s="89"/>
      <c r="E409" s="89"/>
      <c r="F409" s="119"/>
      <c r="G409" s="118"/>
      <c r="H409" s="118"/>
      <c r="I409" s="118"/>
      <c r="J409" s="118"/>
      <c r="K409" s="118"/>
      <c r="L409" s="86"/>
      <c r="M409" s="86"/>
      <c r="N409" s="86"/>
      <c r="O409" s="86"/>
      <c r="P409" s="129"/>
      <c r="Q409" s="125"/>
      <c r="R409" s="198"/>
      <c r="S409" s="148"/>
      <c r="T409" s="148"/>
      <c r="U409" s="148"/>
      <c r="V409" s="199"/>
      <c r="W409" s="149"/>
      <c r="AR409" s="129"/>
      <c r="AS409" s="200"/>
      <c r="AT409" s="200"/>
      <c r="AU409" s="200"/>
      <c r="AV409" s="200"/>
      <c r="AW409" s="200"/>
      <c r="AX409" s="200"/>
      <c r="AY409" s="200"/>
      <c r="AZ409" s="200"/>
      <c r="BA409" s="200"/>
      <c r="BB409" s="160"/>
      <c r="BC409" s="201"/>
      <c r="BD409" s="201"/>
      <c r="BE409" s="202"/>
      <c r="BF409" s="202"/>
      <c r="BG409" s="150"/>
      <c r="BH409" s="150"/>
      <c r="BI409" s="150"/>
      <c r="BJ409" s="150"/>
      <c r="BK409" s="150"/>
      <c r="BL409" s="150"/>
      <c r="BM409" s="150"/>
      <c r="BN409" s="150"/>
      <c r="BO409" s="150"/>
      <c r="BP409" s="150"/>
    </row>
    <row r="410" spans="2:68" x14ac:dyDescent="0.25">
      <c r="B410" s="113"/>
      <c r="C410" s="118"/>
      <c r="D410" s="89"/>
      <c r="E410" s="89"/>
      <c r="F410" s="119"/>
      <c r="G410" s="118"/>
      <c r="H410" s="118"/>
      <c r="I410" s="118"/>
      <c r="J410" s="118"/>
      <c r="K410" s="118"/>
      <c r="L410" s="86"/>
      <c r="M410" s="86"/>
      <c r="N410" s="86"/>
      <c r="O410" s="86"/>
      <c r="P410" s="129"/>
      <c r="Q410" s="125"/>
      <c r="R410" s="198"/>
      <c r="S410" s="148"/>
      <c r="T410" s="148"/>
      <c r="U410" s="148"/>
      <c r="V410" s="199"/>
      <c r="W410" s="149"/>
      <c r="AR410" s="129"/>
      <c r="AS410" s="200"/>
      <c r="AT410" s="200"/>
      <c r="AU410" s="200"/>
      <c r="AV410" s="200"/>
      <c r="AW410" s="200"/>
      <c r="AX410" s="200"/>
      <c r="AY410" s="200"/>
      <c r="AZ410" s="200"/>
      <c r="BA410" s="200"/>
      <c r="BB410" s="160"/>
      <c r="BC410" s="201"/>
      <c r="BD410" s="201"/>
      <c r="BE410" s="202"/>
      <c r="BF410" s="202"/>
      <c r="BG410" s="150"/>
      <c r="BH410" s="150"/>
      <c r="BI410" s="150"/>
      <c r="BJ410" s="150"/>
      <c r="BK410" s="150"/>
      <c r="BL410" s="150"/>
      <c r="BM410" s="150"/>
      <c r="BN410" s="150"/>
      <c r="BO410" s="150"/>
      <c r="BP410" s="150"/>
    </row>
    <row r="411" spans="2:68" x14ac:dyDescent="0.25">
      <c r="B411" s="113"/>
      <c r="C411" s="118"/>
      <c r="D411" s="89"/>
      <c r="E411" s="89"/>
      <c r="F411" s="119"/>
      <c r="G411" s="118"/>
      <c r="H411" s="118"/>
      <c r="I411" s="118"/>
      <c r="J411" s="118"/>
      <c r="K411" s="118"/>
      <c r="L411" s="86"/>
      <c r="M411" s="86"/>
      <c r="N411" s="86"/>
      <c r="O411" s="86"/>
      <c r="P411" s="129"/>
      <c r="Q411" s="125"/>
      <c r="R411" s="198"/>
      <c r="S411" s="148"/>
      <c r="T411" s="148"/>
      <c r="U411" s="148"/>
      <c r="V411" s="199"/>
      <c r="W411" s="149"/>
      <c r="AR411" s="129"/>
      <c r="AS411" s="200"/>
      <c r="AT411" s="200"/>
      <c r="AU411" s="200"/>
      <c r="AV411" s="200"/>
      <c r="AW411" s="200"/>
      <c r="AX411" s="200"/>
      <c r="AY411" s="200"/>
      <c r="AZ411" s="200"/>
      <c r="BA411" s="200"/>
      <c r="BB411" s="160"/>
      <c r="BC411" s="201"/>
      <c r="BD411" s="201"/>
      <c r="BE411" s="202"/>
      <c r="BF411" s="202"/>
      <c r="BG411" s="150"/>
      <c r="BH411" s="150"/>
      <c r="BI411" s="150"/>
      <c r="BJ411" s="150"/>
      <c r="BK411" s="150"/>
      <c r="BL411" s="150"/>
      <c r="BM411" s="150"/>
      <c r="BN411" s="150"/>
      <c r="BO411" s="150"/>
      <c r="BP411" s="150"/>
    </row>
    <row r="412" spans="2:68" x14ac:dyDescent="0.25">
      <c r="B412" s="113"/>
      <c r="C412" s="118"/>
      <c r="D412" s="89"/>
      <c r="E412" s="89"/>
      <c r="F412" s="119"/>
      <c r="G412" s="118"/>
      <c r="H412" s="118"/>
      <c r="I412" s="118"/>
      <c r="J412" s="118"/>
      <c r="K412" s="118"/>
      <c r="L412" s="86"/>
      <c r="M412" s="86"/>
      <c r="N412" s="86"/>
      <c r="O412" s="86"/>
      <c r="P412" s="129"/>
      <c r="Q412" s="125"/>
      <c r="R412" s="198"/>
      <c r="S412" s="148"/>
      <c r="T412" s="148"/>
      <c r="U412" s="148"/>
      <c r="V412" s="199"/>
      <c r="W412" s="149"/>
      <c r="AR412" s="129"/>
      <c r="AS412" s="200"/>
      <c r="AT412" s="200"/>
      <c r="AU412" s="200"/>
      <c r="AV412" s="200"/>
      <c r="AW412" s="200"/>
      <c r="AX412" s="200"/>
      <c r="AY412" s="200"/>
      <c r="AZ412" s="200"/>
      <c r="BA412" s="200"/>
      <c r="BB412" s="160"/>
      <c r="BC412" s="201"/>
      <c r="BD412" s="201"/>
      <c r="BE412" s="202"/>
      <c r="BF412" s="202"/>
      <c r="BG412" s="150"/>
      <c r="BH412" s="150"/>
      <c r="BI412" s="150"/>
      <c r="BJ412" s="150"/>
      <c r="BK412" s="150"/>
      <c r="BL412" s="150"/>
      <c r="BM412" s="150"/>
      <c r="BN412" s="150"/>
      <c r="BO412" s="150"/>
      <c r="BP412" s="150"/>
    </row>
    <row r="413" spans="2:68" x14ac:dyDescent="0.25">
      <c r="B413" s="113"/>
      <c r="C413" s="118"/>
      <c r="D413" s="89"/>
      <c r="E413" s="89"/>
      <c r="F413" s="119"/>
      <c r="G413" s="118"/>
      <c r="H413" s="118"/>
      <c r="I413" s="118"/>
      <c r="J413" s="118"/>
      <c r="K413" s="118"/>
      <c r="L413" s="86"/>
      <c r="M413" s="86"/>
      <c r="N413" s="86"/>
      <c r="O413" s="86"/>
      <c r="P413" s="129"/>
      <c r="Q413" s="125"/>
      <c r="R413" s="198"/>
      <c r="S413" s="148"/>
      <c r="T413" s="148"/>
      <c r="U413" s="148"/>
      <c r="V413" s="199"/>
      <c r="W413" s="149"/>
      <c r="AR413" s="129"/>
      <c r="AS413" s="200"/>
      <c r="AT413" s="200"/>
      <c r="AU413" s="200"/>
      <c r="AV413" s="200"/>
      <c r="AW413" s="200"/>
      <c r="AX413" s="200"/>
      <c r="AY413" s="200"/>
      <c r="AZ413" s="200"/>
      <c r="BA413" s="200"/>
      <c r="BB413" s="160"/>
      <c r="BC413" s="201"/>
      <c r="BD413" s="201"/>
      <c r="BE413" s="202"/>
      <c r="BF413" s="202"/>
      <c r="BG413" s="150"/>
      <c r="BH413" s="150"/>
      <c r="BI413" s="150"/>
      <c r="BJ413" s="150"/>
      <c r="BK413" s="150"/>
      <c r="BL413" s="150"/>
      <c r="BM413" s="150"/>
      <c r="BN413" s="150"/>
      <c r="BO413" s="150"/>
      <c r="BP413" s="150"/>
    </row>
    <row r="414" spans="2:68" x14ac:dyDescent="0.25">
      <c r="B414" s="113"/>
      <c r="C414" s="118"/>
      <c r="D414" s="89"/>
      <c r="E414" s="89"/>
      <c r="F414" s="119"/>
      <c r="G414" s="118"/>
      <c r="H414" s="118"/>
      <c r="I414" s="118"/>
      <c r="J414" s="118"/>
      <c r="K414" s="118"/>
      <c r="L414" s="86"/>
      <c r="M414" s="86"/>
      <c r="N414" s="86"/>
      <c r="O414" s="86"/>
      <c r="P414" s="129"/>
      <c r="Q414" s="125"/>
      <c r="R414" s="198"/>
      <c r="S414" s="148"/>
      <c r="T414" s="148"/>
      <c r="U414" s="148"/>
      <c r="V414" s="199"/>
      <c r="W414" s="149"/>
      <c r="AR414" s="129"/>
      <c r="AS414" s="200"/>
      <c r="AT414" s="200"/>
      <c r="AU414" s="200"/>
      <c r="AV414" s="200"/>
      <c r="AW414" s="200"/>
      <c r="AX414" s="200"/>
      <c r="AY414" s="200"/>
      <c r="AZ414" s="200"/>
      <c r="BA414" s="200"/>
      <c r="BB414" s="160"/>
      <c r="BC414" s="201"/>
      <c r="BD414" s="201"/>
      <c r="BE414" s="202"/>
      <c r="BF414" s="202"/>
      <c r="BG414" s="150"/>
      <c r="BH414" s="150"/>
      <c r="BI414" s="150"/>
      <c r="BJ414" s="150"/>
      <c r="BK414" s="150"/>
      <c r="BL414" s="150"/>
      <c r="BM414" s="150"/>
      <c r="BN414" s="150"/>
      <c r="BO414" s="150"/>
      <c r="BP414" s="150"/>
    </row>
    <row r="415" spans="2:68" x14ac:dyDescent="0.25">
      <c r="B415" s="113"/>
      <c r="C415" s="118"/>
      <c r="D415" s="89"/>
      <c r="E415" s="89"/>
      <c r="F415" s="119"/>
      <c r="G415" s="118"/>
      <c r="H415" s="118"/>
      <c r="I415" s="118"/>
      <c r="J415" s="118"/>
      <c r="K415" s="118"/>
      <c r="L415" s="86"/>
      <c r="M415" s="86"/>
      <c r="N415" s="86"/>
      <c r="O415" s="86"/>
      <c r="P415" s="129"/>
      <c r="Q415" s="125"/>
      <c r="R415" s="198"/>
      <c r="S415" s="148"/>
      <c r="T415" s="148"/>
      <c r="U415" s="148"/>
      <c r="V415" s="199"/>
      <c r="W415" s="149"/>
      <c r="AR415" s="129"/>
      <c r="AS415" s="200"/>
      <c r="AT415" s="200"/>
      <c r="AU415" s="200"/>
      <c r="AV415" s="200"/>
      <c r="AW415" s="200"/>
      <c r="AX415" s="200"/>
      <c r="AY415" s="200"/>
      <c r="AZ415" s="200"/>
      <c r="BA415" s="200"/>
      <c r="BB415" s="160"/>
      <c r="BC415" s="201"/>
      <c r="BD415" s="201"/>
      <c r="BE415" s="202"/>
      <c r="BF415" s="202"/>
      <c r="BG415" s="150"/>
      <c r="BH415" s="150"/>
      <c r="BI415" s="150"/>
      <c r="BJ415" s="150"/>
      <c r="BK415" s="150"/>
      <c r="BL415" s="150"/>
      <c r="BM415" s="150"/>
      <c r="BN415" s="150"/>
      <c r="BO415" s="150"/>
      <c r="BP415" s="150"/>
    </row>
    <row r="416" spans="2:68" x14ac:dyDescent="0.25">
      <c r="B416" s="113"/>
      <c r="C416" s="118"/>
      <c r="D416" s="89"/>
      <c r="E416" s="89"/>
      <c r="F416" s="119"/>
      <c r="G416" s="118"/>
      <c r="H416" s="118"/>
      <c r="I416" s="118"/>
      <c r="J416" s="118"/>
      <c r="K416" s="118"/>
      <c r="L416" s="86"/>
      <c r="M416" s="86"/>
      <c r="N416" s="86"/>
      <c r="O416" s="86"/>
      <c r="P416" s="129"/>
      <c r="Q416" s="125"/>
      <c r="R416" s="198"/>
      <c r="S416" s="148"/>
      <c r="T416" s="148"/>
      <c r="U416" s="148"/>
      <c r="V416" s="199"/>
      <c r="W416" s="149"/>
      <c r="AR416" s="129"/>
      <c r="AS416" s="200"/>
      <c r="AT416" s="200"/>
      <c r="AU416" s="200"/>
      <c r="AV416" s="200"/>
      <c r="AW416" s="200"/>
      <c r="AX416" s="200"/>
      <c r="AY416" s="200"/>
      <c r="AZ416" s="200"/>
      <c r="BA416" s="200"/>
      <c r="BB416" s="160"/>
      <c r="BC416" s="201"/>
      <c r="BD416" s="201"/>
      <c r="BE416" s="202"/>
      <c r="BF416" s="202"/>
      <c r="BG416" s="150"/>
      <c r="BH416" s="150"/>
      <c r="BI416" s="150"/>
      <c r="BJ416" s="150"/>
      <c r="BK416" s="150"/>
      <c r="BL416" s="150"/>
      <c r="BM416" s="150"/>
      <c r="BN416" s="150"/>
      <c r="BO416" s="150"/>
      <c r="BP416" s="150"/>
    </row>
    <row r="417" spans="2:68" x14ac:dyDescent="0.25">
      <c r="B417" s="113"/>
      <c r="C417" s="118"/>
      <c r="D417" s="89"/>
      <c r="E417" s="89"/>
      <c r="F417" s="119"/>
      <c r="G417" s="118"/>
      <c r="H417" s="118"/>
      <c r="I417" s="118"/>
      <c r="J417" s="118"/>
      <c r="K417" s="118"/>
      <c r="L417" s="86"/>
      <c r="M417" s="86"/>
      <c r="N417" s="86"/>
      <c r="O417" s="86"/>
      <c r="P417" s="129"/>
      <c r="Q417" s="125"/>
      <c r="R417" s="198"/>
      <c r="S417" s="148"/>
      <c r="T417" s="148"/>
      <c r="U417" s="148"/>
      <c r="V417" s="199"/>
      <c r="W417" s="149"/>
      <c r="AR417" s="129"/>
      <c r="AS417" s="200"/>
      <c r="AT417" s="200"/>
      <c r="AU417" s="200"/>
      <c r="AV417" s="200"/>
      <c r="AW417" s="200"/>
      <c r="AX417" s="200"/>
      <c r="AY417" s="200"/>
      <c r="AZ417" s="200"/>
      <c r="BA417" s="200"/>
      <c r="BB417" s="160"/>
      <c r="BC417" s="201"/>
      <c r="BD417" s="201"/>
      <c r="BE417" s="202"/>
      <c r="BF417" s="202"/>
      <c r="BG417" s="150"/>
      <c r="BH417" s="150"/>
      <c r="BI417" s="150"/>
      <c r="BJ417" s="150"/>
      <c r="BK417" s="150"/>
      <c r="BL417" s="150"/>
      <c r="BM417" s="150"/>
      <c r="BN417" s="150"/>
      <c r="BO417" s="150"/>
      <c r="BP417" s="150"/>
    </row>
    <row r="418" spans="2:68" x14ac:dyDescent="0.25">
      <c r="B418" s="113"/>
      <c r="C418" s="118"/>
      <c r="D418" s="89"/>
      <c r="E418" s="89"/>
      <c r="F418" s="119"/>
      <c r="G418" s="118"/>
      <c r="H418" s="118"/>
      <c r="I418" s="118"/>
      <c r="J418" s="118"/>
      <c r="K418" s="118"/>
      <c r="L418" s="86"/>
      <c r="M418" s="86"/>
      <c r="N418" s="86"/>
      <c r="O418" s="86"/>
      <c r="P418" s="129"/>
      <c r="Q418" s="125"/>
      <c r="R418" s="198"/>
      <c r="S418" s="148"/>
      <c r="T418" s="148"/>
      <c r="U418" s="148"/>
      <c r="V418" s="199"/>
      <c r="W418" s="149"/>
      <c r="AR418" s="129"/>
      <c r="AS418" s="200"/>
      <c r="AT418" s="200"/>
      <c r="AU418" s="200"/>
      <c r="AV418" s="200"/>
      <c r="AW418" s="200"/>
      <c r="AX418" s="200"/>
      <c r="AY418" s="200"/>
      <c r="AZ418" s="200"/>
      <c r="BA418" s="200"/>
      <c r="BB418" s="160"/>
      <c r="BC418" s="201"/>
      <c r="BD418" s="201"/>
      <c r="BE418" s="202"/>
      <c r="BF418" s="202"/>
      <c r="BG418" s="150"/>
      <c r="BH418" s="150"/>
      <c r="BI418" s="150"/>
      <c r="BJ418" s="150"/>
      <c r="BK418" s="150"/>
      <c r="BL418" s="150"/>
      <c r="BM418" s="150"/>
      <c r="BN418" s="150"/>
      <c r="BO418" s="150"/>
      <c r="BP418" s="150"/>
    </row>
    <row r="419" spans="2:68" x14ac:dyDescent="0.25">
      <c r="B419" s="113"/>
      <c r="C419" s="118"/>
      <c r="D419" s="89"/>
      <c r="E419" s="89"/>
      <c r="F419" s="119"/>
      <c r="G419" s="118"/>
      <c r="H419" s="118"/>
      <c r="I419" s="118"/>
      <c r="J419" s="118"/>
      <c r="K419" s="118"/>
      <c r="L419" s="86"/>
      <c r="M419" s="86"/>
      <c r="N419" s="86"/>
      <c r="O419" s="86"/>
      <c r="P419" s="129"/>
      <c r="Q419" s="125"/>
      <c r="R419" s="198"/>
      <c r="S419" s="148"/>
      <c r="T419" s="148"/>
      <c r="U419" s="148"/>
      <c r="V419" s="199"/>
      <c r="W419" s="149"/>
      <c r="AR419" s="129"/>
      <c r="AS419" s="200"/>
      <c r="AT419" s="200"/>
      <c r="AU419" s="200"/>
      <c r="AV419" s="200"/>
      <c r="AW419" s="200"/>
      <c r="AX419" s="200"/>
      <c r="AY419" s="200"/>
      <c r="AZ419" s="200"/>
      <c r="BA419" s="200"/>
      <c r="BB419" s="160"/>
      <c r="BC419" s="201"/>
      <c r="BD419" s="201"/>
      <c r="BE419" s="202"/>
      <c r="BF419" s="202"/>
      <c r="BG419" s="150"/>
      <c r="BH419" s="150"/>
      <c r="BI419" s="150"/>
      <c r="BJ419" s="150"/>
      <c r="BK419" s="150"/>
      <c r="BL419" s="150"/>
      <c r="BM419" s="150"/>
      <c r="BN419" s="150"/>
      <c r="BO419" s="150"/>
      <c r="BP419" s="150"/>
    </row>
    <row r="420" spans="2:68" x14ac:dyDescent="0.25">
      <c r="B420" s="113"/>
      <c r="C420" s="118"/>
      <c r="D420" s="89"/>
      <c r="E420" s="89"/>
      <c r="F420" s="119"/>
      <c r="G420" s="118"/>
      <c r="H420" s="118"/>
      <c r="I420" s="118"/>
      <c r="J420" s="118"/>
      <c r="K420" s="118"/>
      <c r="L420" s="86"/>
      <c r="M420" s="86"/>
      <c r="N420" s="86"/>
      <c r="O420" s="86"/>
      <c r="P420" s="129"/>
      <c r="Q420" s="125"/>
      <c r="R420" s="198"/>
      <c r="S420" s="148"/>
      <c r="T420" s="148"/>
      <c r="U420" s="148"/>
      <c r="V420" s="199"/>
      <c r="W420" s="149"/>
      <c r="AR420" s="129"/>
      <c r="AS420" s="200"/>
      <c r="AT420" s="200"/>
      <c r="AU420" s="200"/>
      <c r="AV420" s="200"/>
      <c r="AW420" s="200"/>
      <c r="AX420" s="200"/>
      <c r="AY420" s="200"/>
      <c r="AZ420" s="200"/>
      <c r="BA420" s="200"/>
      <c r="BB420" s="160"/>
      <c r="BC420" s="201"/>
      <c r="BD420" s="201"/>
      <c r="BE420" s="202"/>
      <c r="BF420" s="202"/>
      <c r="BG420" s="150"/>
      <c r="BH420" s="150"/>
      <c r="BI420" s="150"/>
      <c r="BJ420" s="150"/>
      <c r="BK420" s="150"/>
      <c r="BL420" s="150"/>
      <c r="BM420" s="150"/>
      <c r="BN420" s="150"/>
      <c r="BO420" s="150"/>
      <c r="BP420" s="150"/>
    </row>
    <row r="421" spans="2:68" x14ac:dyDescent="0.25">
      <c r="B421" s="113"/>
      <c r="C421" s="118"/>
      <c r="D421" s="89"/>
      <c r="E421" s="89"/>
      <c r="F421" s="119"/>
      <c r="G421" s="118"/>
      <c r="H421" s="118"/>
      <c r="I421" s="118"/>
      <c r="J421" s="118"/>
      <c r="K421" s="118"/>
      <c r="L421" s="86"/>
      <c r="M421" s="86"/>
      <c r="N421" s="86"/>
      <c r="O421" s="86"/>
      <c r="P421" s="129"/>
      <c r="Q421" s="125"/>
      <c r="R421" s="198"/>
      <c r="S421" s="148"/>
      <c r="T421" s="148"/>
      <c r="U421" s="148"/>
      <c r="V421" s="199"/>
      <c r="W421" s="149"/>
      <c r="AR421" s="129"/>
      <c r="AS421" s="200"/>
      <c r="AT421" s="200"/>
      <c r="AU421" s="200"/>
      <c r="AV421" s="200"/>
      <c r="AW421" s="200"/>
      <c r="AX421" s="200"/>
      <c r="AY421" s="200"/>
      <c r="AZ421" s="200"/>
      <c r="BA421" s="200"/>
      <c r="BB421" s="160"/>
      <c r="BC421" s="201"/>
      <c r="BD421" s="201"/>
      <c r="BE421" s="202"/>
      <c r="BF421" s="202"/>
      <c r="BG421" s="150"/>
      <c r="BH421" s="150"/>
      <c r="BI421" s="150"/>
      <c r="BJ421" s="150"/>
      <c r="BK421" s="150"/>
      <c r="BL421" s="150"/>
      <c r="BM421" s="150"/>
      <c r="BN421" s="150"/>
      <c r="BO421" s="150"/>
      <c r="BP421" s="150"/>
    </row>
    <row r="422" spans="2:68" x14ac:dyDescent="0.25">
      <c r="B422" s="113"/>
      <c r="C422" s="118"/>
      <c r="D422" s="89"/>
      <c r="E422" s="89"/>
      <c r="F422" s="119"/>
      <c r="G422" s="118"/>
      <c r="H422" s="118"/>
      <c r="I422" s="118"/>
      <c r="J422" s="118"/>
      <c r="K422" s="118"/>
      <c r="L422" s="86"/>
      <c r="M422" s="86"/>
      <c r="N422" s="86"/>
      <c r="O422" s="86"/>
      <c r="P422" s="129"/>
      <c r="Q422" s="125"/>
      <c r="R422" s="198"/>
      <c r="S422" s="148"/>
      <c r="T422" s="148"/>
      <c r="U422" s="148"/>
      <c r="V422" s="199"/>
      <c r="W422" s="149"/>
      <c r="AR422" s="129"/>
      <c r="AS422" s="200"/>
      <c r="AT422" s="200"/>
      <c r="AU422" s="200"/>
      <c r="AV422" s="200"/>
      <c r="AW422" s="200"/>
      <c r="AX422" s="200"/>
      <c r="AY422" s="200"/>
      <c r="AZ422" s="200"/>
      <c r="BA422" s="200"/>
      <c r="BB422" s="160"/>
      <c r="BC422" s="201"/>
      <c r="BD422" s="201"/>
      <c r="BE422" s="202"/>
      <c r="BF422" s="202"/>
      <c r="BG422" s="150"/>
      <c r="BH422" s="150"/>
      <c r="BI422" s="150"/>
      <c r="BJ422" s="150"/>
      <c r="BK422" s="150"/>
      <c r="BL422" s="150"/>
      <c r="BM422" s="150"/>
      <c r="BN422" s="150"/>
      <c r="BO422" s="150"/>
      <c r="BP422" s="150"/>
    </row>
    <row r="423" spans="2:68" x14ac:dyDescent="0.25">
      <c r="B423" s="113"/>
      <c r="C423" s="118"/>
      <c r="D423" s="89"/>
      <c r="E423" s="89"/>
      <c r="F423" s="119"/>
      <c r="G423" s="118"/>
      <c r="H423" s="118"/>
      <c r="I423" s="118"/>
      <c r="J423" s="118"/>
      <c r="K423" s="118"/>
      <c r="L423" s="86"/>
      <c r="M423" s="86"/>
      <c r="N423" s="86"/>
      <c r="O423" s="86"/>
      <c r="P423" s="129"/>
      <c r="Q423" s="125"/>
      <c r="R423" s="198"/>
      <c r="S423" s="148"/>
      <c r="T423" s="148"/>
      <c r="U423" s="148"/>
      <c r="V423" s="199"/>
      <c r="W423" s="149"/>
      <c r="AR423" s="129"/>
      <c r="AS423" s="200"/>
      <c r="AT423" s="200"/>
      <c r="AU423" s="200"/>
      <c r="AV423" s="200"/>
      <c r="AW423" s="200"/>
      <c r="AX423" s="200"/>
      <c r="AY423" s="200"/>
      <c r="AZ423" s="200"/>
      <c r="BA423" s="200"/>
      <c r="BB423" s="160"/>
      <c r="BC423" s="201"/>
      <c r="BD423" s="201"/>
      <c r="BE423" s="202"/>
      <c r="BF423" s="202"/>
      <c r="BG423" s="150"/>
      <c r="BH423" s="150"/>
      <c r="BI423" s="150"/>
      <c r="BJ423" s="150"/>
      <c r="BK423" s="150"/>
      <c r="BL423" s="150"/>
      <c r="BM423" s="150"/>
      <c r="BN423" s="150"/>
      <c r="BO423" s="150"/>
      <c r="BP423" s="150"/>
    </row>
    <row r="424" spans="2:68" x14ac:dyDescent="0.25">
      <c r="B424" s="113"/>
      <c r="C424" s="118"/>
      <c r="D424" s="89"/>
      <c r="E424" s="89"/>
      <c r="F424" s="119"/>
      <c r="G424" s="118"/>
      <c r="H424" s="118"/>
      <c r="I424" s="118"/>
      <c r="J424" s="118"/>
      <c r="K424" s="118"/>
      <c r="L424" s="86"/>
      <c r="M424" s="86"/>
      <c r="N424" s="86"/>
      <c r="O424" s="86"/>
      <c r="P424" s="129"/>
      <c r="Q424" s="125"/>
      <c r="R424" s="198"/>
      <c r="S424" s="148"/>
      <c r="T424" s="148"/>
      <c r="U424" s="148"/>
      <c r="V424" s="199"/>
      <c r="W424" s="149"/>
      <c r="AR424" s="129"/>
      <c r="AS424" s="200"/>
      <c r="AT424" s="200"/>
      <c r="AU424" s="200"/>
      <c r="AV424" s="200"/>
      <c r="AW424" s="200"/>
      <c r="AX424" s="200"/>
      <c r="AY424" s="200"/>
      <c r="AZ424" s="200"/>
      <c r="BA424" s="200"/>
      <c r="BB424" s="160"/>
      <c r="BC424" s="201"/>
      <c r="BD424" s="201"/>
      <c r="BE424" s="202"/>
      <c r="BF424" s="202"/>
      <c r="BG424" s="150"/>
      <c r="BH424" s="150"/>
      <c r="BI424" s="150"/>
      <c r="BJ424" s="150"/>
      <c r="BK424" s="150"/>
      <c r="BL424" s="150"/>
      <c r="BM424" s="150"/>
      <c r="BN424" s="150"/>
      <c r="BO424" s="150"/>
      <c r="BP424" s="150"/>
    </row>
    <row r="425" spans="2:68" x14ac:dyDescent="0.25">
      <c r="B425" s="113"/>
      <c r="C425" s="118"/>
      <c r="D425" s="89"/>
      <c r="E425" s="89"/>
      <c r="F425" s="119"/>
      <c r="G425" s="118"/>
      <c r="H425" s="118"/>
      <c r="I425" s="118"/>
      <c r="J425" s="118"/>
      <c r="K425" s="118"/>
      <c r="L425" s="86"/>
      <c r="M425" s="86"/>
      <c r="N425" s="86"/>
      <c r="O425" s="86"/>
      <c r="P425" s="129"/>
      <c r="Q425" s="125"/>
      <c r="R425" s="198"/>
      <c r="S425" s="148"/>
      <c r="T425" s="148"/>
      <c r="U425" s="148"/>
      <c r="V425" s="199"/>
      <c r="W425" s="149"/>
      <c r="AR425" s="129"/>
      <c r="AS425" s="200"/>
      <c r="AT425" s="200"/>
      <c r="AU425" s="200"/>
      <c r="AV425" s="200"/>
      <c r="AW425" s="200"/>
      <c r="AX425" s="200"/>
      <c r="AY425" s="200"/>
      <c r="AZ425" s="200"/>
      <c r="BA425" s="200"/>
      <c r="BB425" s="160"/>
      <c r="BC425" s="201"/>
      <c r="BD425" s="201"/>
      <c r="BE425" s="202"/>
      <c r="BF425" s="202"/>
      <c r="BG425" s="150"/>
      <c r="BH425" s="150"/>
      <c r="BI425" s="150"/>
      <c r="BJ425" s="150"/>
      <c r="BK425" s="150"/>
      <c r="BL425" s="150"/>
      <c r="BM425" s="150"/>
      <c r="BN425" s="150"/>
      <c r="BO425" s="150"/>
      <c r="BP425" s="150"/>
    </row>
    <row r="426" spans="2:68" x14ac:dyDescent="0.25">
      <c r="B426" s="113"/>
      <c r="C426" s="118"/>
      <c r="D426" s="89"/>
      <c r="E426" s="89"/>
      <c r="F426" s="119"/>
      <c r="G426" s="118"/>
      <c r="H426" s="118"/>
      <c r="I426" s="118"/>
      <c r="J426" s="118"/>
      <c r="K426" s="118"/>
      <c r="L426" s="86"/>
      <c r="M426" s="86"/>
      <c r="N426" s="86"/>
      <c r="O426" s="86"/>
      <c r="P426" s="129"/>
      <c r="Q426" s="125"/>
      <c r="R426" s="198"/>
      <c r="S426" s="148"/>
      <c r="T426" s="148"/>
      <c r="U426" s="148"/>
      <c r="V426" s="199"/>
      <c r="W426" s="149"/>
      <c r="AR426" s="129"/>
      <c r="AS426" s="200"/>
      <c r="AT426" s="200"/>
      <c r="AU426" s="200"/>
      <c r="AV426" s="200"/>
      <c r="AW426" s="200"/>
      <c r="AX426" s="200"/>
      <c r="AY426" s="200"/>
      <c r="AZ426" s="200"/>
      <c r="BA426" s="200"/>
      <c r="BB426" s="160"/>
      <c r="BC426" s="201"/>
      <c r="BD426" s="201"/>
      <c r="BE426" s="202"/>
      <c r="BF426" s="202"/>
      <c r="BG426" s="150"/>
      <c r="BH426" s="150"/>
      <c r="BI426" s="150"/>
      <c r="BJ426" s="150"/>
      <c r="BK426" s="150"/>
      <c r="BL426" s="150"/>
      <c r="BM426" s="150"/>
      <c r="BN426" s="150"/>
      <c r="BO426" s="150"/>
      <c r="BP426" s="150"/>
    </row>
    <row r="427" spans="2:68" x14ac:dyDescent="0.25">
      <c r="B427" s="113"/>
      <c r="C427" s="118"/>
      <c r="D427" s="89"/>
      <c r="E427" s="89"/>
      <c r="F427" s="119"/>
      <c r="G427" s="118"/>
      <c r="H427" s="118"/>
      <c r="I427" s="118"/>
      <c r="J427" s="118"/>
      <c r="K427" s="118"/>
      <c r="L427" s="86"/>
      <c r="M427" s="86"/>
      <c r="N427" s="86"/>
      <c r="O427" s="86"/>
      <c r="P427" s="129"/>
      <c r="Q427" s="125"/>
      <c r="R427" s="198"/>
      <c r="S427" s="148"/>
      <c r="T427" s="148"/>
      <c r="U427" s="148"/>
      <c r="V427" s="199"/>
      <c r="W427" s="149"/>
      <c r="AR427" s="129"/>
      <c r="AS427" s="200"/>
      <c r="AT427" s="200"/>
      <c r="AU427" s="200"/>
      <c r="AV427" s="200"/>
      <c r="AW427" s="200"/>
      <c r="AX427" s="200"/>
      <c r="AY427" s="200"/>
      <c r="AZ427" s="200"/>
      <c r="BA427" s="200"/>
      <c r="BB427" s="160"/>
      <c r="BC427" s="201"/>
      <c r="BD427" s="201"/>
      <c r="BE427" s="202"/>
      <c r="BF427" s="202"/>
      <c r="BG427" s="150"/>
      <c r="BH427" s="150"/>
      <c r="BI427" s="150"/>
      <c r="BJ427" s="150"/>
      <c r="BK427" s="150"/>
      <c r="BL427" s="150"/>
      <c r="BM427" s="150"/>
      <c r="BN427" s="150"/>
      <c r="BO427" s="150"/>
      <c r="BP427" s="150"/>
    </row>
    <row r="428" spans="2:68" x14ac:dyDescent="0.25">
      <c r="B428" s="113"/>
      <c r="C428" s="118"/>
      <c r="D428" s="89"/>
      <c r="E428" s="89"/>
      <c r="F428" s="119"/>
      <c r="G428" s="118"/>
      <c r="H428" s="118"/>
      <c r="I428" s="118"/>
      <c r="J428" s="118"/>
      <c r="K428" s="118"/>
      <c r="L428" s="86"/>
      <c r="M428" s="86"/>
      <c r="N428" s="86"/>
      <c r="O428" s="86"/>
      <c r="P428" s="129"/>
      <c r="Q428" s="125"/>
      <c r="R428" s="198"/>
      <c r="S428" s="148"/>
      <c r="T428" s="148"/>
      <c r="U428" s="148"/>
      <c r="V428" s="199"/>
      <c r="W428" s="149"/>
      <c r="AR428" s="129"/>
      <c r="AS428" s="200"/>
      <c r="AT428" s="200"/>
      <c r="AU428" s="200"/>
      <c r="AV428" s="200"/>
      <c r="AW428" s="200"/>
      <c r="AX428" s="200"/>
      <c r="AY428" s="200"/>
      <c r="AZ428" s="200"/>
      <c r="BA428" s="200"/>
      <c r="BB428" s="160"/>
      <c r="BC428" s="201"/>
      <c r="BD428" s="201"/>
      <c r="BE428" s="202"/>
      <c r="BF428" s="202"/>
      <c r="BG428" s="150"/>
      <c r="BH428" s="150"/>
      <c r="BI428" s="150"/>
      <c r="BJ428" s="150"/>
      <c r="BK428" s="150"/>
      <c r="BL428" s="150"/>
      <c r="BM428" s="150"/>
      <c r="BN428" s="150"/>
      <c r="BO428" s="150"/>
      <c r="BP428" s="150"/>
    </row>
    <row r="429" spans="2:68" x14ac:dyDescent="0.25">
      <c r="B429" s="113"/>
      <c r="C429" s="118"/>
      <c r="D429" s="89"/>
      <c r="E429" s="89"/>
      <c r="F429" s="119"/>
      <c r="G429" s="118"/>
      <c r="H429" s="118"/>
      <c r="I429" s="118"/>
      <c r="J429" s="118"/>
      <c r="K429" s="118"/>
      <c r="L429" s="86"/>
      <c r="M429" s="86"/>
      <c r="N429" s="86"/>
      <c r="O429" s="86"/>
      <c r="P429" s="129"/>
      <c r="Q429" s="125"/>
      <c r="R429" s="198"/>
      <c r="S429" s="148"/>
      <c r="T429" s="148"/>
      <c r="U429" s="148"/>
      <c r="V429" s="199"/>
      <c r="W429" s="149"/>
      <c r="AR429" s="129"/>
      <c r="AS429" s="200"/>
      <c r="AT429" s="200"/>
      <c r="AU429" s="200"/>
      <c r="AV429" s="200"/>
      <c r="AW429" s="200"/>
      <c r="AX429" s="200"/>
      <c r="AY429" s="200"/>
      <c r="AZ429" s="200"/>
      <c r="BA429" s="200"/>
      <c r="BB429" s="160"/>
      <c r="BC429" s="201"/>
      <c r="BD429" s="201"/>
      <c r="BE429" s="202"/>
      <c r="BF429" s="202"/>
      <c r="BG429" s="150"/>
      <c r="BH429" s="150"/>
      <c r="BI429" s="150"/>
      <c r="BJ429" s="150"/>
      <c r="BK429" s="150"/>
      <c r="BL429" s="150"/>
      <c r="BM429" s="150"/>
      <c r="BN429" s="150"/>
      <c r="BO429" s="150"/>
      <c r="BP429" s="150"/>
    </row>
    <row r="430" spans="2:68" x14ac:dyDescent="0.25">
      <c r="B430" s="113"/>
      <c r="C430" s="118"/>
      <c r="D430" s="89"/>
      <c r="E430" s="89"/>
      <c r="F430" s="119"/>
      <c r="G430" s="118"/>
      <c r="H430" s="118"/>
      <c r="I430" s="118"/>
      <c r="J430" s="118"/>
      <c r="K430" s="118"/>
      <c r="L430" s="86"/>
      <c r="M430" s="86"/>
      <c r="N430" s="86"/>
      <c r="O430" s="86"/>
      <c r="P430" s="129"/>
      <c r="Q430" s="125"/>
      <c r="R430" s="198"/>
      <c r="S430" s="148"/>
      <c r="T430" s="148"/>
      <c r="U430" s="148"/>
      <c r="V430" s="199"/>
      <c r="W430" s="149"/>
      <c r="AR430" s="129"/>
      <c r="AS430" s="200"/>
      <c r="AT430" s="200"/>
      <c r="AU430" s="200"/>
      <c r="AV430" s="200"/>
      <c r="AW430" s="200"/>
      <c r="AX430" s="200"/>
      <c r="AY430" s="200"/>
      <c r="AZ430" s="200"/>
      <c r="BA430" s="200"/>
      <c r="BB430" s="160"/>
      <c r="BC430" s="201"/>
      <c r="BD430" s="201"/>
      <c r="BE430" s="202"/>
      <c r="BF430" s="202"/>
      <c r="BG430" s="150"/>
      <c r="BH430" s="150"/>
      <c r="BI430" s="150"/>
      <c r="BJ430" s="150"/>
      <c r="BK430" s="150"/>
      <c r="BL430" s="150"/>
      <c r="BM430" s="150"/>
      <c r="BN430" s="150"/>
      <c r="BO430" s="150"/>
      <c r="BP430" s="150"/>
    </row>
    <row r="431" spans="2:68" x14ac:dyDescent="0.25">
      <c r="B431" s="113"/>
      <c r="C431" s="118"/>
      <c r="D431" s="89"/>
      <c r="E431" s="89"/>
      <c r="F431" s="119"/>
      <c r="G431" s="118"/>
      <c r="H431" s="118"/>
      <c r="I431" s="118"/>
      <c r="J431" s="118"/>
      <c r="K431" s="118"/>
      <c r="L431" s="86"/>
      <c r="M431" s="86"/>
      <c r="N431" s="86"/>
      <c r="O431" s="86"/>
      <c r="P431" s="129"/>
      <c r="Q431" s="125"/>
      <c r="R431" s="198"/>
      <c r="S431" s="148"/>
      <c r="T431" s="148"/>
      <c r="U431" s="148"/>
      <c r="V431" s="199"/>
      <c r="W431" s="149"/>
      <c r="AR431" s="129"/>
      <c r="AS431" s="200"/>
      <c r="AT431" s="200"/>
      <c r="AU431" s="200"/>
      <c r="AV431" s="200"/>
      <c r="AW431" s="200"/>
      <c r="AX431" s="200"/>
      <c r="AY431" s="200"/>
      <c r="AZ431" s="200"/>
      <c r="BA431" s="200"/>
      <c r="BB431" s="160"/>
      <c r="BC431" s="201"/>
      <c r="BD431" s="201"/>
      <c r="BE431" s="202"/>
      <c r="BF431" s="202"/>
      <c r="BG431" s="150"/>
      <c r="BH431" s="150"/>
      <c r="BI431" s="150"/>
      <c r="BJ431" s="150"/>
      <c r="BK431" s="150"/>
      <c r="BL431" s="150"/>
      <c r="BM431" s="150"/>
      <c r="BN431" s="150"/>
      <c r="BO431" s="150"/>
      <c r="BP431" s="150"/>
    </row>
    <row r="432" spans="2:68" x14ac:dyDescent="0.25">
      <c r="B432" s="113"/>
      <c r="C432" s="118"/>
      <c r="D432" s="89"/>
      <c r="E432" s="89"/>
      <c r="F432" s="119"/>
      <c r="G432" s="118"/>
      <c r="H432" s="118"/>
      <c r="I432" s="118"/>
      <c r="J432" s="118"/>
      <c r="K432" s="118"/>
      <c r="L432" s="86"/>
      <c r="M432" s="86"/>
      <c r="N432" s="86"/>
      <c r="O432" s="86"/>
      <c r="P432" s="129"/>
      <c r="Q432" s="125"/>
      <c r="R432" s="198"/>
      <c r="S432" s="148"/>
      <c r="T432" s="148"/>
      <c r="U432" s="148"/>
      <c r="V432" s="199"/>
      <c r="W432" s="149"/>
      <c r="AR432" s="129"/>
      <c r="AS432" s="200"/>
      <c r="AT432" s="200"/>
      <c r="AU432" s="200"/>
      <c r="AV432" s="200"/>
      <c r="AW432" s="200"/>
      <c r="AX432" s="200"/>
      <c r="AY432" s="200"/>
      <c r="AZ432" s="200"/>
      <c r="BA432" s="200"/>
      <c r="BB432" s="160"/>
      <c r="BC432" s="201"/>
      <c r="BD432" s="201"/>
      <c r="BE432" s="202"/>
      <c r="BF432" s="202"/>
      <c r="BG432" s="150"/>
      <c r="BH432" s="150"/>
      <c r="BI432" s="150"/>
      <c r="BJ432" s="150"/>
      <c r="BK432" s="150"/>
      <c r="BL432" s="150"/>
      <c r="BM432" s="150"/>
      <c r="BN432" s="150"/>
      <c r="BO432" s="150"/>
      <c r="BP432" s="150"/>
    </row>
    <row r="433" spans="2:68" x14ac:dyDescent="0.25">
      <c r="B433" s="113"/>
      <c r="C433" s="118"/>
      <c r="D433" s="89"/>
      <c r="E433" s="89"/>
      <c r="F433" s="119"/>
      <c r="G433" s="118"/>
      <c r="H433" s="118"/>
      <c r="I433" s="118"/>
      <c r="J433" s="118"/>
      <c r="K433" s="118"/>
      <c r="L433" s="86"/>
      <c r="M433" s="86"/>
      <c r="N433" s="86"/>
      <c r="O433" s="86"/>
      <c r="P433" s="129"/>
      <c r="Q433" s="125"/>
      <c r="R433" s="198"/>
      <c r="S433" s="148"/>
      <c r="T433" s="148"/>
      <c r="U433" s="148"/>
      <c r="V433" s="199"/>
      <c r="W433" s="149"/>
      <c r="AR433" s="129"/>
      <c r="AS433" s="200"/>
      <c r="AT433" s="200"/>
      <c r="AU433" s="200"/>
      <c r="AV433" s="200"/>
      <c r="AW433" s="200"/>
      <c r="AX433" s="200"/>
      <c r="AY433" s="200"/>
      <c r="AZ433" s="200"/>
      <c r="BA433" s="200"/>
      <c r="BB433" s="160"/>
      <c r="BC433" s="201"/>
      <c r="BD433" s="201"/>
      <c r="BE433" s="202"/>
      <c r="BF433" s="202"/>
      <c r="BG433" s="150"/>
      <c r="BH433" s="150"/>
      <c r="BI433" s="150"/>
      <c r="BJ433" s="150"/>
      <c r="BK433" s="150"/>
      <c r="BL433" s="150"/>
      <c r="BM433" s="150"/>
      <c r="BN433" s="150"/>
      <c r="BO433" s="150"/>
      <c r="BP433" s="150"/>
    </row>
    <row r="434" spans="2:68" x14ac:dyDescent="0.25">
      <c r="B434" s="113"/>
      <c r="C434" s="118"/>
      <c r="D434" s="89"/>
      <c r="E434" s="89"/>
      <c r="F434" s="119"/>
      <c r="G434" s="118"/>
      <c r="H434" s="118"/>
      <c r="I434" s="118"/>
      <c r="J434" s="118"/>
      <c r="K434" s="118"/>
      <c r="L434" s="86"/>
      <c r="M434" s="86"/>
      <c r="N434" s="86"/>
      <c r="O434" s="86"/>
      <c r="P434" s="129"/>
      <c r="Q434" s="125"/>
      <c r="R434" s="198"/>
      <c r="S434" s="148"/>
      <c r="T434" s="148"/>
      <c r="U434" s="148"/>
      <c r="V434" s="199"/>
      <c r="W434" s="149"/>
      <c r="AR434" s="129"/>
      <c r="AS434" s="200"/>
      <c r="AT434" s="200"/>
      <c r="AU434" s="200"/>
      <c r="AV434" s="200"/>
      <c r="AW434" s="200"/>
      <c r="AX434" s="200"/>
      <c r="AY434" s="200"/>
      <c r="AZ434" s="200"/>
      <c r="BA434" s="200"/>
      <c r="BB434" s="160"/>
      <c r="BC434" s="201"/>
      <c r="BD434" s="201"/>
      <c r="BE434" s="202"/>
      <c r="BF434" s="202"/>
      <c r="BG434" s="150"/>
      <c r="BH434" s="150"/>
      <c r="BI434" s="150"/>
      <c r="BJ434" s="150"/>
      <c r="BK434" s="150"/>
      <c r="BL434" s="150"/>
      <c r="BM434" s="150"/>
      <c r="BN434" s="150"/>
      <c r="BO434" s="150"/>
      <c r="BP434" s="150"/>
    </row>
    <row r="435" spans="2:68" x14ac:dyDescent="0.25">
      <c r="B435" s="113"/>
      <c r="C435" s="118"/>
      <c r="D435" s="89"/>
      <c r="E435" s="89"/>
      <c r="F435" s="119"/>
      <c r="G435" s="118"/>
      <c r="H435" s="118"/>
      <c r="I435" s="118"/>
      <c r="J435" s="118"/>
      <c r="K435" s="118"/>
      <c r="L435" s="86"/>
      <c r="M435" s="86"/>
      <c r="N435" s="86"/>
      <c r="O435" s="86"/>
      <c r="P435" s="129"/>
      <c r="Q435" s="125"/>
      <c r="R435" s="198"/>
      <c r="S435" s="148"/>
      <c r="T435" s="148"/>
      <c r="U435" s="148"/>
      <c r="V435" s="199"/>
      <c r="W435" s="149"/>
      <c r="AR435" s="129"/>
      <c r="AS435" s="200"/>
      <c r="AT435" s="200"/>
      <c r="AU435" s="200"/>
      <c r="AV435" s="200"/>
      <c r="AW435" s="200"/>
      <c r="AX435" s="200"/>
      <c r="AY435" s="200"/>
      <c r="AZ435" s="200"/>
      <c r="BA435" s="200"/>
      <c r="BB435" s="160"/>
      <c r="BC435" s="201"/>
      <c r="BD435" s="201"/>
      <c r="BE435" s="202"/>
      <c r="BF435" s="202"/>
      <c r="BG435" s="150"/>
      <c r="BH435" s="150"/>
      <c r="BI435" s="150"/>
      <c r="BJ435" s="150"/>
      <c r="BK435" s="150"/>
      <c r="BL435" s="150"/>
      <c r="BM435" s="150"/>
      <c r="BN435" s="150"/>
      <c r="BO435" s="150"/>
      <c r="BP435" s="150"/>
    </row>
    <row r="436" spans="2:68" x14ac:dyDescent="0.25">
      <c r="B436" s="113"/>
      <c r="C436" s="118"/>
      <c r="D436" s="89"/>
      <c r="E436" s="89"/>
      <c r="F436" s="119"/>
      <c r="G436" s="118"/>
      <c r="H436" s="118"/>
      <c r="I436" s="118"/>
      <c r="J436" s="118"/>
      <c r="K436" s="118"/>
      <c r="L436" s="86"/>
      <c r="M436" s="86"/>
      <c r="N436" s="86"/>
      <c r="O436" s="86"/>
      <c r="P436" s="129"/>
      <c r="Q436" s="125"/>
      <c r="R436" s="198"/>
      <c r="S436" s="148"/>
      <c r="T436" s="148"/>
      <c r="U436" s="148"/>
      <c r="V436" s="199"/>
      <c r="W436" s="149"/>
      <c r="AR436" s="129"/>
      <c r="AS436" s="200"/>
      <c r="AT436" s="200"/>
      <c r="AU436" s="200"/>
      <c r="AV436" s="200"/>
      <c r="AW436" s="200"/>
      <c r="AX436" s="200"/>
      <c r="AY436" s="200"/>
      <c r="AZ436" s="200"/>
      <c r="BA436" s="200"/>
      <c r="BB436" s="160"/>
      <c r="BC436" s="201"/>
      <c r="BD436" s="201"/>
      <c r="BE436" s="202"/>
      <c r="BF436" s="202"/>
      <c r="BG436" s="150"/>
      <c r="BH436" s="150"/>
      <c r="BI436" s="150"/>
      <c r="BJ436" s="150"/>
      <c r="BK436" s="150"/>
      <c r="BL436" s="150"/>
      <c r="BM436" s="150"/>
      <c r="BN436" s="150"/>
      <c r="BO436" s="150"/>
      <c r="BP436" s="150"/>
    </row>
    <row r="437" spans="2:68" x14ac:dyDescent="0.25">
      <c r="B437" s="113"/>
      <c r="C437" s="118"/>
      <c r="D437" s="89"/>
      <c r="E437" s="89"/>
      <c r="F437" s="119"/>
      <c r="G437" s="118"/>
      <c r="H437" s="118"/>
      <c r="I437" s="118"/>
      <c r="J437" s="118"/>
      <c r="K437" s="118"/>
      <c r="L437" s="86"/>
      <c r="M437" s="86"/>
      <c r="N437" s="86"/>
      <c r="O437" s="86"/>
      <c r="P437" s="129"/>
      <c r="Q437" s="125"/>
      <c r="R437" s="198"/>
      <c r="S437" s="148"/>
      <c r="T437" s="148"/>
      <c r="U437" s="148"/>
      <c r="V437" s="199"/>
      <c r="W437" s="149"/>
      <c r="AR437" s="129"/>
      <c r="AS437" s="200"/>
      <c r="AT437" s="200"/>
      <c r="AU437" s="200"/>
      <c r="AV437" s="200"/>
      <c r="AW437" s="200"/>
      <c r="AX437" s="200"/>
      <c r="AY437" s="200"/>
      <c r="AZ437" s="200"/>
      <c r="BA437" s="200"/>
      <c r="BB437" s="160"/>
      <c r="BC437" s="201"/>
      <c r="BD437" s="201"/>
      <c r="BE437" s="202"/>
      <c r="BF437" s="202"/>
      <c r="BG437" s="150"/>
      <c r="BH437" s="150"/>
      <c r="BI437" s="150"/>
      <c r="BJ437" s="150"/>
      <c r="BK437" s="150"/>
      <c r="BL437" s="150"/>
      <c r="BM437" s="150"/>
      <c r="BN437" s="150"/>
      <c r="BO437" s="150"/>
      <c r="BP437" s="150"/>
    </row>
    <row r="438" spans="2:68" x14ac:dyDescent="0.25">
      <c r="B438" s="113"/>
      <c r="C438" s="118"/>
      <c r="D438" s="89"/>
      <c r="E438" s="89"/>
      <c r="F438" s="119"/>
      <c r="G438" s="118"/>
      <c r="H438" s="118"/>
      <c r="I438" s="118"/>
      <c r="J438" s="118"/>
      <c r="K438" s="118"/>
      <c r="L438" s="86"/>
      <c r="M438" s="86"/>
      <c r="N438" s="86"/>
      <c r="O438" s="86"/>
      <c r="P438" s="129"/>
      <c r="Q438" s="125"/>
      <c r="R438" s="198"/>
      <c r="S438" s="148"/>
      <c r="T438" s="148"/>
      <c r="U438" s="148"/>
      <c r="V438" s="199"/>
      <c r="W438" s="149"/>
      <c r="AR438" s="129"/>
      <c r="AS438" s="200"/>
      <c r="AT438" s="200"/>
      <c r="AU438" s="200"/>
      <c r="AV438" s="200"/>
      <c r="AW438" s="200"/>
      <c r="AX438" s="200"/>
      <c r="AY438" s="200"/>
      <c r="AZ438" s="200"/>
      <c r="BA438" s="200"/>
      <c r="BB438" s="160"/>
      <c r="BC438" s="201"/>
      <c r="BD438" s="201"/>
      <c r="BE438" s="202"/>
      <c r="BF438" s="202"/>
      <c r="BG438" s="150"/>
      <c r="BH438" s="150"/>
      <c r="BI438" s="150"/>
      <c r="BJ438" s="150"/>
      <c r="BK438" s="150"/>
      <c r="BL438" s="150"/>
      <c r="BM438" s="150"/>
      <c r="BN438" s="150"/>
      <c r="BO438" s="150"/>
      <c r="BP438" s="150"/>
    </row>
    <row r="439" spans="2:68" x14ac:dyDescent="0.25">
      <c r="B439" s="113"/>
      <c r="C439" s="118"/>
      <c r="D439" s="89"/>
      <c r="E439" s="89"/>
      <c r="F439" s="119"/>
      <c r="G439" s="118"/>
      <c r="H439" s="118"/>
      <c r="I439" s="118"/>
      <c r="J439" s="118"/>
      <c r="K439" s="118"/>
      <c r="L439" s="86"/>
      <c r="M439" s="86"/>
      <c r="N439" s="86"/>
      <c r="O439" s="86"/>
      <c r="P439" s="129"/>
      <c r="Q439" s="125"/>
      <c r="R439" s="198"/>
      <c r="S439" s="148"/>
      <c r="T439" s="148"/>
      <c r="U439" s="148"/>
      <c r="V439" s="199"/>
      <c r="W439" s="149"/>
      <c r="AR439" s="129"/>
      <c r="AS439" s="200"/>
      <c r="AT439" s="200"/>
      <c r="AU439" s="200"/>
      <c r="AV439" s="200"/>
      <c r="AW439" s="200"/>
      <c r="AX439" s="200"/>
      <c r="AY439" s="200"/>
      <c r="AZ439" s="200"/>
      <c r="BA439" s="200"/>
      <c r="BB439" s="160"/>
      <c r="BC439" s="201"/>
      <c r="BD439" s="201"/>
      <c r="BE439" s="202"/>
      <c r="BF439" s="202"/>
      <c r="BG439" s="150"/>
      <c r="BH439" s="150"/>
      <c r="BI439" s="150"/>
      <c r="BJ439" s="150"/>
      <c r="BK439" s="150"/>
      <c r="BL439" s="150"/>
      <c r="BM439" s="150"/>
      <c r="BN439" s="150"/>
      <c r="BO439" s="150"/>
      <c r="BP439" s="150"/>
    </row>
    <row r="440" spans="2:68" x14ac:dyDescent="0.25">
      <c r="B440" s="113"/>
      <c r="C440" s="118"/>
      <c r="D440" s="89"/>
      <c r="E440" s="89"/>
      <c r="F440" s="119"/>
      <c r="G440" s="118"/>
      <c r="H440" s="118"/>
      <c r="I440" s="118"/>
      <c r="J440" s="118"/>
      <c r="K440" s="118"/>
      <c r="L440" s="86"/>
      <c r="M440" s="86"/>
      <c r="N440" s="86"/>
      <c r="O440" s="86"/>
      <c r="P440" s="129"/>
      <c r="Q440" s="125"/>
      <c r="R440" s="198"/>
      <c r="S440" s="148"/>
      <c r="T440" s="148"/>
      <c r="U440" s="148"/>
      <c r="V440" s="199"/>
      <c r="W440" s="149"/>
      <c r="AR440" s="129"/>
      <c r="AS440" s="200"/>
      <c r="AT440" s="200"/>
      <c r="AU440" s="200"/>
      <c r="AV440" s="200"/>
      <c r="AW440" s="200"/>
      <c r="AX440" s="200"/>
      <c r="AY440" s="200"/>
      <c r="AZ440" s="200"/>
      <c r="BA440" s="200"/>
      <c r="BB440" s="160"/>
      <c r="BC440" s="201"/>
      <c r="BD440" s="201"/>
      <c r="BE440" s="202"/>
      <c r="BF440" s="202"/>
      <c r="BG440" s="150"/>
      <c r="BH440" s="150"/>
      <c r="BI440" s="150"/>
      <c r="BJ440" s="150"/>
      <c r="BK440" s="150"/>
      <c r="BL440" s="150"/>
      <c r="BM440" s="150"/>
      <c r="BN440" s="150"/>
      <c r="BO440" s="150"/>
      <c r="BP440" s="150"/>
    </row>
    <row r="441" spans="2:68" x14ac:dyDescent="0.25">
      <c r="B441" s="113"/>
      <c r="C441" s="118"/>
      <c r="D441" s="89"/>
      <c r="E441" s="89"/>
      <c r="F441" s="119"/>
      <c r="G441" s="118"/>
      <c r="H441" s="118"/>
      <c r="I441" s="118"/>
      <c r="J441" s="118"/>
      <c r="K441" s="118"/>
      <c r="L441" s="86"/>
      <c r="M441" s="86"/>
      <c r="N441" s="86"/>
      <c r="O441" s="86"/>
      <c r="P441" s="129"/>
      <c r="Q441" s="125"/>
      <c r="R441" s="198"/>
      <c r="S441" s="148"/>
      <c r="T441" s="148"/>
      <c r="U441" s="148"/>
      <c r="V441" s="199"/>
      <c r="W441" s="149"/>
      <c r="AR441" s="129"/>
      <c r="AS441" s="200"/>
      <c r="AT441" s="200"/>
      <c r="AU441" s="200"/>
      <c r="AV441" s="200"/>
      <c r="AW441" s="200"/>
      <c r="AX441" s="200"/>
      <c r="AY441" s="200"/>
      <c r="AZ441" s="200"/>
      <c r="BA441" s="200"/>
      <c r="BB441" s="160"/>
      <c r="BC441" s="201"/>
      <c r="BD441" s="201"/>
      <c r="BE441" s="202"/>
      <c r="BF441" s="202"/>
      <c r="BG441" s="150"/>
      <c r="BH441" s="150"/>
      <c r="BI441" s="150"/>
      <c r="BJ441" s="150"/>
      <c r="BK441" s="150"/>
      <c r="BL441" s="150"/>
      <c r="BM441" s="150"/>
      <c r="BN441" s="150"/>
      <c r="BO441" s="150"/>
      <c r="BP441" s="150"/>
    </row>
    <row r="442" spans="2:68" x14ac:dyDescent="0.25">
      <c r="B442" s="113"/>
      <c r="C442" s="118"/>
      <c r="D442" s="89"/>
      <c r="E442" s="89"/>
      <c r="F442" s="119"/>
      <c r="G442" s="118"/>
      <c r="H442" s="118"/>
      <c r="I442" s="118"/>
      <c r="J442" s="118"/>
      <c r="K442" s="118"/>
      <c r="L442" s="86"/>
      <c r="M442" s="86"/>
      <c r="N442" s="86"/>
      <c r="O442" s="86"/>
      <c r="P442" s="129"/>
      <c r="Q442" s="125"/>
      <c r="R442" s="198"/>
      <c r="S442" s="148"/>
      <c r="T442" s="148"/>
      <c r="U442" s="148"/>
      <c r="V442" s="199"/>
      <c r="W442" s="149"/>
      <c r="AR442" s="129"/>
      <c r="AS442" s="200"/>
      <c r="AT442" s="200"/>
      <c r="AU442" s="200"/>
      <c r="AV442" s="200"/>
      <c r="AW442" s="200"/>
      <c r="AX442" s="200"/>
      <c r="AY442" s="200"/>
      <c r="AZ442" s="200"/>
      <c r="BA442" s="200"/>
      <c r="BB442" s="160"/>
      <c r="BC442" s="201"/>
      <c r="BD442" s="201"/>
      <c r="BE442" s="202"/>
      <c r="BF442" s="202"/>
      <c r="BG442" s="150"/>
      <c r="BH442" s="150"/>
      <c r="BI442" s="150"/>
      <c r="BJ442" s="150"/>
      <c r="BK442" s="150"/>
      <c r="BL442" s="150"/>
      <c r="BM442" s="150"/>
      <c r="BN442" s="150"/>
      <c r="BO442" s="150"/>
      <c r="BP442" s="150"/>
    </row>
    <row r="443" spans="2:68" x14ac:dyDescent="0.25">
      <c r="B443" s="113"/>
      <c r="C443" s="118"/>
      <c r="D443" s="89"/>
      <c r="E443" s="89"/>
      <c r="F443" s="119"/>
      <c r="G443" s="118"/>
      <c r="H443" s="118"/>
      <c r="I443" s="118"/>
      <c r="J443" s="118"/>
      <c r="K443" s="118"/>
      <c r="L443" s="86"/>
      <c r="M443" s="86"/>
      <c r="N443" s="86"/>
      <c r="O443" s="86"/>
      <c r="P443" s="129"/>
      <c r="Q443" s="125"/>
      <c r="R443" s="198"/>
      <c r="S443" s="148"/>
      <c r="T443" s="148"/>
      <c r="U443" s="148"/>
      <c r="V443" s="199"/>
      <c r="W443" s="149"/>
      <c r="AR443" s="129"/>
      <c r="AS443" s="200"/>
      <c r="AT443" s="200"/>
      <c r="AU443" s="200"/>
      <c r="AV443" s="200"/>
      <c r="AW443" s="200"/>
      <c r="AX443" s="200"/>
      <c r="AY443" s="200"/>
      <c r="AZ443" s="200"/>
      <c r="BA443" s="200"/>
      <c r="BB443" s="160"/>
      <c r="BC443" s="201"/>
      <c r="BD443" s="201"/>
      <c r="BE443" s="202"/>
      <c r="BF443" s="202"/>
      <c r="BG443" s="150"/>
      <c r="BH443" s="150"/>
      <c r="BI443" s="150"/>
      <c r="BJ443" s="150"/>
      <c r="BK443" s="150"/>
      <c r="BL443" s="150"/>
      <c r="BM443" s="150"/>
      <c r="BN443" s="150"/>
      <c r="BO443" s="150"/>
      <c r="BP443" s="150"/>
    </row>
    <row r="444" spans="2:68" x14ac:dyDescent="0.25">
      <c r="B444" s="113"/>
      <c r="C444" s="118"/>
      <c r="D444" s="89"/>
      <c r="E444" s="89"/>
      <c r="F444" s="119"/>
      <c r="G444" s="118"/>
      <c r="H444" s="118"/>
      <c r="I444" s="118"/>
      <c r="J444" s="118"/>
      <c r="K444" s="118"/>
      <c r="L444" s="86"/>
      <c r="M444" s="86"/>
      <c r="N444" s="86"/>
      <c r="O444" s="86"/>
      <c r="P444" s="129"/>
      <c r="Q444" s="125"/>
      <c r="R444" s="198"/>
      <c r="S444" s="148"/>
      <c r="T444" s="148"/>
      <c r="U444" s="148"/>
      <c r="V444" s="199"/>
      <c r="W444" s="149"/>
      <c r="AR444" s="129"/>
      <c r="AS444" s="200"/>
      <c r="AT444" s="200"/>
      <c r="AU444" s="200"/>
      <c r="AV444" s="200"/>
      <c r="AW444" s="200"/>
      <c r="AX444" s="200"/>
      <c r="AY444" s="200"/>
      <c r="AZ444" s="200"/>
      <c r="BA444" s="200"/>
      <c r="BB444" s="160"/>
      <c r="BC444" s="201"/>
      <c r="BD444" s="201"/>
      <c r="BE444" s="202"/>
      <c r="BF444" s="202"/>
      <c r="BG444" s="150"/>
      <c r="BH444" s="150"/>
      <c r="BI444" s="150"/>
      <c r="BJ444" s="150"/>
      <c r="BK444" s="150"/>
      <c r="BL444" s="150"/>
      <c r="BM444" s="150"/>
      <c r="BN444" s="150"/>
      <c r="BO444" s="150"/>
      <c r="BP444" s="150"/>
    </row>
    <row r="445" spans="2:68" x14ac:dyDescent="0.25">
      <c r="B445" s="113"/>
      <c r="C445" s="118"/>
      <c r="D445" s="89"/>
      <c r="E445" s="89"/>
      <c r="F445" s="119"/>
      <c r="G445" s="118"/>
      <c r="H445" s="118"/>
      <c r="I445" s="118"/>
      <c r="J445" s="118"/>
      <c r="K445" s="118"/>
      <c r="L445" s="86"/>
      <c r="M445" s="86"/>
      <c r="N445" s="86"/>
      <c r="O445" s="86"/>
      <c r="P445" s="129"/>
      <c r="Q445" s="125"/>
      <c r="R445" s="198"/>
      <c r="S445" s="148"/>
      <c r="T445" s="148"/>
      <c r="U445" s="148"/>
      <c r="V445" s="199"/>
      <c r="W445" s="149"/>
      <c r="AR445" s="129"/>
      <c r="AS445" s="200"/>
      <c r="AT445" s="200"/>
      <c r="AU445" s="200"/>
      <c r="AV445" s="200"/>
      <c r="AW445" s="200"/>
      <c r="AX445" s="200"/>
      <c r="AY445" s="200"/>
      <c r="AZ445" s="200"/>
      <c r="BA445" s="200"/>
      <c r="BB445" s="160"/>
      <c r="BC445" s="201"/>
      <c r="BD445" s="201"/>
      <c r="BE445" s="202"/>
      <c r="BF445" s="202"/>
      <c r="BG445" s="150"/>
      <c r="BH445" s="150"/>
      <c r="BI445" s="150"/>
      <c r="BJ445" s="150"/>
      <c r="BK445" s="150"/>
      <c r="BL445" s="150"/>
      <c r="BM445" s="150"/>
      <c r="BN445" s="150"/>
      <c r="BO445" s="150"/>
      <c r="BP445" s="150"/>
    </row>
    <row r="446" spans="2:68" x14ac:dyDescent="0.25">
      <c r="B446" s="113"/>
      <c r="C446" s="118"/>
      <c r="D446" s="89"/>
      <c r="E446" s="89"/>
      <c r="F446" s="119"/>
      <c r="G446" s="118"/>
      <c r="H446" s="118"/>
      <c r="I446" s="118"/>
      <c r="J446" s="118"/>
      <c r="K446" s="118"/>
      <c r="L446" s="86"/>
      <c r="M446" s="86"/>
      <c r="N446" s="86"/>
      <c r="O446" s="86"/>
      <c r="P446" s="129"/>
      <c r="Q446" s="125"/>
      <c r="R446" s="198"/>
      <c r="S446" s="148"/>
      <c r="T446" s="148"/>
      <c r="U446" s="148"/>
      <c r="V446" s="199"/>
      <c r="W446" s="149"/>
      <c r="AR446" s="129"/>
      <c r="AS446" s="200"/>
      <c r="AT446" s="200"/>
      <c r="AU446" s="200"/>
      <c r="AV446" s="200"/>
      <c r="AW446" s="200"/>
      <c r="AX446" s="200"/>
      <c r="AY446" s="200"/>
      <c r="AZ446" s="200"/>
      <c r="BA446" s="200"/>
      <c r="BB446" s="160"/>
      <c r="BC446" s="201"/>
      <c r="BD446" s="201"/>
      <c r="BE446" s="202"/>
      <c r="BF446" s="202"/>
      <c r="BG446" s="150"/>
      <c r="BH446" s="150"/>
      <c r="BI446" s="150"/>
      <c r="BJ446" s="150"/>
      <c r="BK446" s="150"/>
      <c r="BL446" s="150"/>
      <c r="BM446" s="150"/>
      <c r="BN446" s="150"/>
      <c r="BO446" s="150"/>
      <c r="BP446" s="150"/>
    </row>
    <row r="447" spans="2:68" x14ac:dyDescent="0.25">
      <c r="B447" s="113"/>
      <c r="C447" s="118"/>
      <c r="D447" s="89"/>
      <c r="E447" s="89"/>
      <c r="F447" s="119"/>
      <c r="G447" s="118"/>
      <c r="H447" s="118"/>
      <c r="I447" s="118"/>
      <c r="J447" s="118"/>
      <c r="K447" s="118"/>
      <c r="L447" s="86"/>
      <c r="M447" s="86"/>
      <c r="N447" s="86"/>
      <c r="O447" s="86"/>
      <c r="P447" s="129"/>
      <c r="Q447" s="125"/>
      <c r="R447" s="198"/>
      <c r="S447" s="148"/>
      <c r="T447" s="148"/>
      <c r="U447" s="148"/>
      <c r="V447" s="199"/>
      <c r="W447" s="149"/>
      <c r="AR447" s="129"/>
      <c r="AS447" s="200"/>
      <c r="AT447" s="200"/>
      <c r="AU447" s="200"/>
      <c r="AV447" s="200"/>
      <c r="AW447" s="200"/>
      <c r="AX447" s="200"/>
      <c r="AY447" s="200"/>
      <c r="AZ447" s="200"/>
      <c r="BA447" s="200"/>
      <c r="BB447" s="160"/>
      <c r="BC447" s="201"/>
      <c r="BD447" s="201"/>
      <c r="BE447" s="202"/>
      <c r="BF447" s="202"/>
      <c r="BG447" s="150"/>
      <c r="BH447" s="150"/>
      <c r="BI447" s="150"/>
      <c r="BJ447" s="150"/>
      <c r="BK447" s="150"/>
      <c r="BL447" s="150"/>
      <c r="BM447" s="150"/>
      <c r="BN447" s="150"/>
      <c r="BO447" s="150"/>
      <c r="BP447" s="150"/>
    </row>
    <row r="448" spans="2:68" x14ac:dyDescent="0.25">
      <c r="B448" s="113"/>
      <c r="C448" s="118"/>
      <c r="D448" s="89"/>
      <c r="E448" s="89"/>
      <c r="F448" s="119"/>
      <c r="G448" s="118"/>
      <c r="H448" s="118"/>
      <c r="I448" s="118"/>
      <c r="J448" s="118"/>
      <c r="K448" s="118"/>
      <c r="L448" s="86"/>
      <c r="M448" s="86"/>
      <c r="N448" s="86"/>
      <c r="O448" s="86"/>
      <c r="P448" s="129"/>
      <c r="Q448" s="125"/>
      <c r="R448" s="198"/>
      <c r="S448" s="148"/>
      <c r="T448" s="148"/>
      <c r="U448" s="148"/>
      <c r="V448" s="199"/>
      <c r="W448" s="149"/>
      <c r="AR448" s="129"/>
      <c r="AS448" s="200"/>
      <c r="AT448" s="200"/>
      <c r="AU448" s="200"/>
      <c r="AV448" s="200"/>
      <c r="AW448" s="200"/>
      <c r="AX448" s="200"/>
      <c r="AY448" s="200"/>
      <c r="AZ448" s="200"/>
      <c r="BA448" s="200"/>
      <c r="BB448" s="160"/>
      <c r="BC448" s="201"/>
      <c r="BD448" s="201"/>
      <c r="BE448" s="202"/>
      <c r="BF448" s="202"/>
      <c r="BG448" s="150"/>
      <c r="BH448" s="150"/>
      <c r="BI448" s="150"/>
      <c r="BJ448" s="150"/>
      <c r="BK448" s="150"/>
      <c r="BL448" s="150"/>
      <c r="BM448" s="150"/>
      <c r="BN448" s="150"/>
      <c r="BO448" s="150"/>
      <c r="BP448" s="150"/>
    </row>
    <row r="449" spans="2:68" x14ac:dyDescent="0.25">
      <c r="B449" s="113"/>
      <c r="C449" s="118"/>
      <c r="D449" s="89"/>
      <c r="E449" s="89"/>
      <c r="F449" s="119"/>
      <c r="G449" s="118"/>
      <c r="H449" s="118"/>
      <c r="I449" s="118"/>
      <c r="J449" s="118"/>
      <c r="K449" s="118"/>
      <c r="L449" s="86"/>
      <c r="M449" s="86"/>
      <c r="N449" s="86"/>
      <c r="O449" s="86"/>
      <c r="P449" s="129"/>
      <c r="Q449" s="125"/>
      <c r="R449" s="198"/>
      <c r="S449" s="148"/>
      <c r="T449" s="148"/>
      <c r="U449" s="148"/>
      <c r="V449" s="199"/>
      <c r="W449" s="149"/>
      <c r="AR449" s="129"/>
      <c r="AS449" s="200"/>
      <c r="AT449" s="200"/>
      <c r="AU449" s="200"/>
      <c r="AV449" s="200"/>
      <c r="AW449" s="200"/>
      <c r="AX449" s="200"/>
      <c r="AY449" s="200"/>
      <c r="AZ449" s="200"/>
      <c r="BA449" s="200"/>
      <c r="BB449" s="160"/>
      <c r="BC449" s="201"/>
      <c r="BD449" s="201"/>
      <c r="BE449" s="202"/>
      <c r="BF449" s="202"/>
      <c r="BG449" s="150"/>
      <c r="BH449" s="150"/>
      <c r="BI449" s="150"/>
      <c r="BJ449" s="150"/>
      <c r="BK449" s="150"/>
      <c r="BL449" s="150"/>
      <c r="BM449" s="150"/>
      <c r="BN449" s="150"/>
      <c r="BO449" s="150"/>
      <c r="BP449" s="150"/>
    </row>
    <row r="450" spans="2:68" x14ac:dyDescent="0.25">
      <c r="B450" s="113"/>
      <c r="C450" s="118"/>
      <c r="D450" s="89"/>
      <c r="E450" s="89"/>
      <c r="F450" s="119"/>
      <c r="G450" s="118"/>
      <c r="H450" s="118"/>
      <c r="I450" s="118"/>
      <c r="J450" s="118"/>
      <c r="K450" s="118"/>
      <c r="L450" s="86"/>
      <c r="M450" s="86"/>
      <c r="N450" s="86"/>
      <c r="O450" s="86"/>
      <c r="P450" s="129"/>
      <c r="Q450" s="125"/>
      <c r="R450" s="198"/>
      <c r="S450" s="148"/>
      <c r="T450" s="148"/>
      <c r="U450" s="148"/>
      <c r="V450" s="199"/>
      <c r="W450" s="149"/>
      <c r="AR450" s="129"/>
      <c r="AS450" s="200"/>
      <c r="AT450" s="200"/>
      <c r="AU450" s="200"/>
      <c r="AV450" s="200"/>
      <c r="AW450" s="200"/>
      <c r="AX450" s="200"/>
      <c r="AY450" s="200"/>
      <c r="AZ450" s="200"/>
      <c r="BA450" s="200"/>
      <c r="BB450" s="160"/>
      <c r="BC450" s="201"/>
      <c r="BD450" s="201"/>
      <c r="BE450" s="202"/>
      <c r="BF450" s="202"/>
      <c r="BG450" s="150"/>
      <c r="BH450" s="150"/>
      <c r="BI450" s="150"/>
      <c r="BJ450" s="150"/>
      <c r="BK450" s="150"/>
      <c r="BL450" s="150"/>
      <c r="BM450" s="150"/>
      <c r="BN450" s="150"/>
      <c r="BO450" s="150"/>
      <c r="BP450" s="150"/>
    </row>
    <row r="451" spans="2:68" x14ac:dyDescent="0.25">
      <c r="B451" s="113"/>
      <c r="C451" s="118"/>
      <c r="D451" s="89"/>
      <c r="E451" s="89"/>
      <c r="F451" s="119"/>
      <c r="G451" s="118"/>
      <c r="H451" s="118"/>
      <c r="I451" s="118"/>
      <c r="J451" s="118"/>
      <c r="K451" s="118"/>
      <c r="L451" s="86"/>
      <c r="M451" s="86"/>
      <c r="N451" s="86"/>
      <c r="O451" s="86"/>
      <c r="P451" s="129"/>
      <c r="Q451" s="125"/>
      <c r="R451" s="198"/>
      <c r="S451" s="148"/>
      <c r="T451" s="148"/>
      <c r="U451" s="148"/>
      <c r="V451" s="199"/>
      <c r="W451" s="149"/>
      <c r="AR451" s="129"/>
      <c r="AS451" s="200"/>
      <c r="AT451" s="200"/>
      <c r="AU451" s="200"/>
      <c r="AV451" s="200"/>
      <c r="AW451" s="200"/>
      <c r="AX451" s="200"/>
      <c r="AY451" s="200"/>
      <c r="AZ451" s="200"/>
      <c r="BA451" s="200"/>
      <c r="BB451" s="160"/>
      <c r="BC451" s="201"/>
      <c r="BD451" s="201"/>
      <c r="BE451" s="202"/>
      <c r="BF451" s="202"/>
      <c r="BG451" s="150"/>
      <c r="BH451" s="150"/>
      <c r="BI451" s="150"/>
      <c r="BJ451" s="150"/>
      <c r="BK451" s="150"/>
      <c r="BL451" s="150"/>
      <c r="BM451" s="150"/>
      <c r="BN451" s="150"/>
      <c r="BO451" s="150"/>
      <c r="BP451" s="150"/>
    </row>
    <row r="452" spans="2:68" x14ac:dyDescent="0.25">
      <c r="B452" s="113"/>
      <c r="C452" s="118"/>
      <c r="D452" s="89"/>
      <c r="E452" s="89"/>
      <c r="F452" s="119"/>
      <c r="G452" s="118"/>
      <c r="H452" s="118"/>
      <c r="I452" s="118"/>
      <c r="J452" s="118"/>
      <c r="K452" s="118"/>
      <c r="L452" s="86"/>
      <c r="M452" s="86"/>
      <c r="N452" s="86"/>
      <c r="O452" s="86"/>
      <c r="P452" s="129"/>
      <c r="Q452" s="125"/>
      <c r="R452" s="198"/>
      <c r="S452" s="148"/>
      <c r="T452" s="148"/>
      <c r="U452" s="148"/>
      <c r="V452" s="199"/>
      <c r="W452" s="149"/>
      <c r="AR452" s="129"/>
      <c r="AS452" s="200"/>
      <c r="AT452" s="200"/>
      <c r="AU452" s="200"/>
      <c r="AV452" s="200"/>
      <c r="AW452" s="200"/>
      <c r="AX452" s="200"/>
      <c r="AY452" s="200"/>
      <c r="AZ452" s="200"/>
      <c r="BA452" s="200"/>
      <c r="BB452" s="160"/>
      <c r="BC452" s="201"/>
      <c r="BD452" s="201"/>
      <c r="BE452" s="202"/>
      <c r="BF452" s="202"/>
      <c r="BG452" s="150"/>
      <c r="BH452" s="150"/>
      <c r="BI452" s="150"/>
      <c r="BJ452" s="150"/>
      <c r="BK452" s="150"/>
      <c r="BL452" s="150"/>
      <c r="BM452" s="150"/>
      <c r="BN452" s="150"/>
      <c r="BO452" s="150"/>
      <c r="BP452" s="150"/>
    </row>
    <row r="453" spans="2:68" x14ac:dyDescent="0.25">
      <c r="B453" s="113"/>
      <c r="C453" s="118"/>
      <c r="D453" s="89"/>
      <c r="E453" s="89"/>
      <c r="F453" s="119"/>
      <c r="G453" s="118"/>
      <c r="H453" s="118"/>
      <c r="I453" s="118"/>
      <c r="J453" s="118"/>
      <c r="K453" s="118"/>
      <c r="L453" s="86"/>
      <c r="M453" s="86"/>
      <c r="N453" s="86"/>
      <c r="O453" s="86"/>
      <c r="P453" s="129"/>
      <c r="Q453" s="125"/>
      <c r="R453" s="198"/>
      <c r="S453" s="148"/>
      <c r="T453" s="148"/>
      <c r="U453" s="148"/>
      <c r="V453" s="199"/>
      <c r="W453" s="149"/>
      <c r="AR453" s="129"/>
      <c r="AS453" s="200"/>
      <c r="AT453" s="200"/>
      <c r="AU453" s="200"/>
      <c r="AV453" s="200"/>
      <c r="AW453" s="200"/>
      <c r="AX453" s="200"/>
      <c r="AY453" s="200"/>
      <c r="AZ453" s="200"/>
      <c r="BA453" s="200"/>
      <c r="BB453" s="160"/>
      <c r="BC453" s="201"/>
      <c r="BD453" s="201"/>
      <c r="BE453" s="202"/>
      <c r="BF453" s="202"/>
      <c r="BG453" s="150"/>
      <c r="BH453" s="150"/>
      <c r="BI453" s="150"/>
      <c r="BJ453" s="150"/>
      <c r="BK453" s="150"/>
      <c r="BL453" s="150"/>
      <c r="BM453" s="150"/>
      <c r="BN453" s="150"/>
      <c r="BO453" s="150"/>
      <c r="BP453" s="150"/>
    </row>
    <row r="454" spans="2:68" x14ac:dyDescent="0.25">
      <c r="B454" s="113"/>
      <c r="C454" s="118"/>
      <c r="D454" s="89"/>
      <c r="E454" s="89"/>
      <c r="F454" s="119"/>
      <c r="G454" s="118"/>
      <c r="H454" s="118"/>
      <c r="I454" s="118"/>
      <c r="J454" s="118"/>
      <c r="K454" s="118"/>
      <c r="L454" s="86"/>
      <c r="M454" s="86"/>
      <c r="N454" s="86"/>
      <c r="O454" s="86"/>
      <c r="P454" s="129"/>
      <c r="Q454" s="125"/>
      <c r="R454" s="198"/>
      <c r="S454" s="148"/>
      <c r="T454" s="148"/>
      <c r="U454" s="148"/>
      <c r="V454" s="199"/>
      <c r="W454" s="149"/>
      <c r="AR454" s="129"/>
      <c r="AS454" s="200"/>
      <c r="AT454" s="200"/>
      <c r="AU454" s="200"/>
      <c r="AV454" s="200"/>
      <c r="AW454" s="200"/>
      <c r="AX454" s="200"/>
      <c r="AY454" s="200"/>
      <c r="AZ454" s="200"/>
      <c r="BA454" s="200"/>
      <c r="BB454" s="160"/>
      <c r="BC454" s="201"/>
      <c r="BD454" s="201"/>
      <c r="BE454" s="202"/>
      <c r="BF454" s="202"/>
      <c r="BG454" s="150"/>
      <c r="BH454" s="150"/>
      <c r="BI454" s="150"/>
      <c r="BJ454" s="150"/>
      <c r="BK454" s="150"/>
      <c r="BL454" s="150"/>
      <c r="BM454" s="150"/>
      <c r="BN454" s="150"/>
      <c r="BO454" s="150"/>
      <c r="BP454" s="150"/>
    </row>
    <row r="455" spans="2:68" x14ac:dyDescent="0.25">
      <c r="B455" s="113"/>
      <c r="C455" s="118"/>
      <c r="D455" s="89"/>
      <c r="E455" s="89"/>
      <c r="F455" s="119"/>
      <c r="G455" s="118"/>
      <c r="H455" s="118"/>
      <c r="I455" s="118"/>
      <c r="J455" s="118"/>
      <c r="K455" s="118"/>
      <c r="L455" s="86"/>
      <c r="M455" s="86"/>
      <c r="N455" s="86"/>
      <c r="O455" s="86"/>
      <c r="P455" s="129"/>
      <c r="Q455" s="125"/>
      <c r="R455" s="198"/>
      <c r="S455" s="148"/>
      <c r="T455" s="148"/>
      <c r="U455" s="148"/>
      <c r="V455" s="199"/>
      <c r="W455" s="149"/>
      <c r="AR455" s="129"/>
      <c r="AS455" s="200"/>
      <c r="AT455" s="200"/>
      <c r="AU455" s="200"/>
      <c r="AV455" s="200"/>
      <c r="AW455" s="200"/>
      <c r="AX455" s="200"/>
      <c r="AY455" s="200"/>
      <c r="AZ455" s="200"/>
      <c r="BA455" s="200"/>
      <c r="BB455" s="160"/>
      <c r="BC455" s="201"/>
      <c r="BD455" s="201"/>
      <c r="BE455" s="202"/>
      <c r="BF455" s="202"/>
      <c r="BG455" s="150"/>
      <c r="BH455" s="150"/>
      <c r="BI455" s="150"/>
      <c r="BJ455" s="150"/>
      <c r="BK455" s="150"/>
      <c r="BL455" s="150"/>
      <c r="BM455" s="150"/>
      <c r="BN455" s="150"/>
      <c r="BO455" s="150"/>
      <c r="BP455" s="150"/>
    </row>
    <row r="456" spans="2:68" x14ac:dyDescent="0.25">
      <c r="B456" s="113"/>
      <c r="C456" s="118"/>
      <c r="D456" s="89"/>
      <c r="E456" s="89"/>
      <c r="F456" s="119"/>
      <c r="G456" s="118"/>
      <c r="H456" s="118"/>
      <c r="I456" s="118"/>
      <c r="J456" s="118"/>
      <c r="K456" s="118"/>
      <c r="L456" s="86"/>
      <c r="M456" s="86"/>
      <c r="N456" s="86"/>
      <c r="O456" s="86"/>
      <c r="P456" s="129"/>
      <c r="Q456" s="125"/>
      <c r="R456" s="198"/>
      <c r="S456" s="148"/>
      <c r="T456" s="148"/>
      <c r="U456" s="148"/>
      <c r="V456" s="199"/>
      <c r="W456" s="149"/>
      <c r="AR456" s="129"/>
      <c r="AS456" s="200"/>
      <c r="AT456" s="200"/>
      <c r="AU456" s="200"/>
      <c r="AV456" s="200"/>
      <c r="AW456" s="200"/>
      <c r="AX456" s="200"/>
      <c r="AY456" s="200"/>
      <c r="AZ456" s="200"/>
      <c r="BA456" s="200"/>
      <c r="BB456" s="160"/>
      <c r="BC456" s="201"/>
      <c r="BD456" s="201"/>
      <c r="BE456" s="202"/>
      <c r="BF456" s="202"/>
      <c r="BG456" s="150"/>
      <c r="BH456" s="150"/>
      <c r="BI456" s="150"/>
      <c r="BJ456" s="150"/>
      <c r="BK456" s="150"/>
      <c r="BL456" s="150"/>
      <c r="BM456" s="150"/>
      <c r="BN456" s="150"/>
      <c r="BO456" s="150"/>
      <c r="BP456" s="150"/>
    </row>
    <row r="457" spans="2:68" x14ac:dyDescent="0.25">
      <c r="B457" s="113"/>
      <c r="C457" s="118"/>
      <c r="D457" s="89"/>
      <c r="E457" s="89"/>
      <c r="F457" s="119"/>
      <c r="G457" s="118"/>
      <c r="H457" s="118"/>
      <c r="I457" s="118"/>
      <c r="J457" s="118"/>
      <c r="K457" s="118"/>
      <c r="L457" s="86"/>
      <c r="M457" s="86"/>
      <c r="N457" s="86"/>
      <c r="O457" s="86"/>
      <c r="P457" s="129"/>
      <c r="Q457" s="125"/>
      <c r="R457" s="198"/>
      <c r="S457" s="148"/>
      <c r="T457" s="148"/>
      <c r="U457" s="148"/>
      <c r="V457" s="199"/>
      <c r="W457" s="149"/>
      <c r="AR457" s="129"/>
      <c r="AS457" s="200"/>
      <c r="AT457" s="200"/>
      <c r="AU457" s="200"/>
      <c r="AV457" s="200"/>
      <c r="AW457" s="200"/>
      <c r="AX457" s="200"/>
      <c r="AY457" s="200"/>
      <c r="AZ457" s="200"/>
      <c r="BA457" s="200"/>
      <c r="BB457" s="160"/>
      <c r="BC457" s="201"/>
      <c r="BD457" s="201"/>
      <c r="BE457" s="202"/>
      <c r="BF457" s="202"/>
      <c r="BG457" s="150"/>
      <c r="BH457" s="150"/>
      <c r="BI457" s="150"/>
      <c r="BJ457" s="150"/>
      <c r="BK457" s="150"/>
      <c r="BL457" s="150"/>
      <c r="BM457" s="150"/>
      <c r="BN457" s="150"/>
      <c r="BO457" s="150"/>
      <c r="BP457" s="150"/>
    </row>
    <row r="458" spans="2:68" x14ac:dyDescent="0.25">
      <c r="B458" s="113"/>
      <c r="C458" s="118"/>
      <c r="D458" s="89"/>
      <c r="E458" s="89"/>
      <c r="F458" s="119"/>
      <c r="G458" s="118"/>
      <c r="H458" s="118"/>
      <c r="I458" s="118"/>
      <c r="J458" s="118"/>
      <c r="K458" s="118"/>
      <c r="L458" s="86"/>
      <c r="M458" s="86"/>
      <c r="N458" s="86"/>
      <c r="O458" s="86"/>
      <c r="P458" s="129"/>
      <c r="Q458" s="125"/>
      <c r="R458" s="198"/>
      <c r="S458" s="148"/>
      <c r="T458" s="148"/>
      <c r="U458" s="148"/>
      <c r="V458" s="199"/>
      <c r="W458" s="149"/>
      <c r="AR458" s="129"/>
      <c r="AS458" s="200"/>
      <c r="AT458" s="200"/>
      <c r="AU458" s="200"/>
      <c r="AV458" s="200"/>
      <c r="AW458" s="200"/>
      <c r="AX458" s="200"/>
      <c r="AY458" s="200"/>
      <c r="AZ458" s="200"/>
      <c r="BA458" s="200"/>
      <c r="BB458" s="160"/>
      <c r="BC458" s="201"/>
      <c r="BD458" s="201"/>
      <c r="BE458" s="202"/>
      <c r="BF458" s="202"/>
      <c r="BG458" s="150"/>
      <c r="BH458" s="150"/>
      <c r="BI458" s="150"/>
      <c r="BJ458" s="150"/>
      <c r="BK458" s="150"/>
      <c r="BL458" s="150"/>
      <c r="BM458" s="150"/>
      <c r="BN458" s="150"/>
      <c r="BO458" s="150"/>
      <c r="BP458" s="150"/>
    </row>
    <row r="459" spans="2:68" x14ac:dyDescent="0.25">
      <c r="B459" s="113"/>
      <c r="C459" s="118"/>
      <c r="D459" s="89"/>
      <c r="E459" s="89"/>
      <c r="F459" s="119"/>
      <c r="G459" s="118"/>
      <c r="H459" s="118"/>
      <c r="I459" s="118"/>
      <c r="J459" s="118"/>
      <c r="K459" s="118"/>
      <c r="L459" s="86"/>
      <c r="M459" s="86"/>
      <c r="N459" s="86"/>
      <c r="O459" s="86"/>
      <c r="P459" s="129"/>
      <c r="Q459" s="125"/>
      <c r="R459" s="198"/>
      <c r="S459" s="148"/>
      <c r="T459" s="148"/>
      <c r="U459" s="148"/>
      <c r="V459" s="199"/>
      <c r="W459" s="149"/>
      <c r="AR459" s="129"/>
      <c r="AS459" s="200"/>
      <c r="AT459" s="200"/>
      <c r="AU459" s="200"/>
      <c r="AV459" s="200"/>
      <c r="AW459" s="200"/>
      <c r="AX459" s="200"/>
      <c r="AY459" s="200"/>
      <c r="AZ459" s="200"/>
      <c r="BA459" s="200"/>
      <c r="BB459" s="160"/>
      <c r="BC459" s="201"/>
      <c r="BD459" s="201"/>
      <c r="BE459" s="202"/>
      <c r="BF459" s="202"/>
      <c r="BG459" s="150"/>
      <c r="BH459" s="150"/>
      <c r="BI459" s="150"/>
      <c r="BJ459" s="150"/>
      <c r="BK459" s="150"/>
      <c r="BL459" s="150"/>
      <c r="BM459" s="150"/>
      <c r="BN459" s="150"/>
      <c r="BO459" s="150"/>
      <c r="BP459" s="150"/>
    </row>
    <row r="460" spans="2:68" x14ac:dyDescent="0.25">
      <c r="B460" s="113"/>
      <c r="C460" s="118"/>
      <c r="D460" s="89"/>
      <c r="E460" s="89"/>
      <c r="F460" s="119"/>
      <c r="G460" s="118"/>
      <c r="H460" s="118"/>
      <c r="I460" s="118"/>
      <c r="J460" s="118"/>
      <c r="K460" s="118"/>
      <c r="L460" s="86"/>
      <c r="M460" s="86"/>
      <c r="N460" s="86"/>
      <c r="O460" s="86"/>
      <c r="P460" s="129"/>
      <c r="Q460" s="125"/>
      <c r="R460" s="198"/>
      <c r="S460" s="148"/>
      <c r="T460" s="148"/>
      <c r="U460" s="148"/>
      <c r="V460" s="199"/>
      <c r="W460" s="149"/>
      <c r="AR460" s="129"/>
      <c r="AS460" s="200"/>
      <c r="AT460" s="200"/>
      <c r="AU460" s="200"/>
      <c r="AV460" s="200"/>
      <c r="AW460" s="200"/>
      <c r="AX460" s="200"/>
      <c r="AY460" s="200"/>
      <c r="AZ460" s="200"/>
      <c r="BA460" s="200"/>
      <c r="BB460" s="160"/>
      <c r="BC460" s="201"/>
      <c r="BD460" s="201"/>
      <c r="BE460" s="202"/>
      <c r="BF460" s="202"/>
      <c r="BG460" s="150"/>
      <c r="BH460" s="150"/>
      <c r="BI460" s="150"/>
      <c r="BJ460" s="150"/>
      <c r="BK460" s="150"/>
      <c r="BL460" s="150"/>
      <c r="BM460" s="150"/>
      <c r="BN460" s="150"/>
      <c r="BO460" s="150"/>
      <c r="BP460" s="150"/>
    </row>
    <row r="461" spans="2:68" x14ac:dyDescent="0.25">
      <c r="B461" s="113"/>
      <c r="C461" s="118"/>
      <c r="D461" s="89"/>
      <c r="E461" s="89"/>
      <c r="F461" s="119"/>
      <c r="G461" s="118"/>
      <c r="H461" s="118"/>
      <c r="I461" s="118"/>
      <c r="J461" s="118"/>
      <c r="K461" s="118"/>
      <c r="L461" s="86"/>
      <c r="M461" s="86"/>
      <c r="N461" s="86"/>
      <c r="O461" s="86"/>
      <c r="P461" s="129"/>
      <c r="Q461" s="125"/>
      <c r="R461" s="198"/>
      <c r="S461" s="148"/>
      <c r="T461" s="148"/>
      <c r="U461" s="148"/>
      <c r="V461" s="199"/>
      <c r="W461" s="149"/>
      <c r="AR461" s="129"/>
      <c r="AS461" s="200"/>
      <c r="AT461" s="200"/>
      <c r="AU461" s="200"/>
      <c r="AV461" s="200"/>
      <c r="AW461" s="200"/>
      <c r="AX461" s="200"/>
      <c r="AY461" s="200"/>
      <c r="AZ461" s="200"/>
      <c r="BA461" s="200"/>
      <c r="BB461" s="160"/>
      <c r="BC461" s="201"/>
      <c r="BD461" s="201"/>
      <c r="BE461" s="202"/>
      <c r="BF461" s="202"/>
      <c r="BG461" s="150"/>
      <c r="BH461" s="150"/>
      <c r="BI461" s="150"/>
      <c r="BJ461" s="150"/>
      <c r="BK461" s="150"/>
      <c r="BL461" s="150"/>
      <c r="BM461" s="150"/>
      <c r="BN461" s="150"/>
      <c r="BO461" s="150"/>
      <c r="BP461" s="150"/>
    </row>
    <row r="462" spans="2:68" x14ac:dyDescent="0.25">
      <c r="B462" s="113"/>
      <c r="C462" s="118"/>
      <c r="D462" s="89"/>
      <c r="E462" s="89"/>
      <c r="F462" s="119"/>
      <c r="G462" s="118"/>
      <c r="H462" s="118"/>
      <c r="I462" s="118"/>
      <c r="J462" s="118"/>
      <c r="K462" s="118"/>
      <c r="L462" s="86"/>
      <c r="M462" s="86"/>
      <c r="N462" s="86"/>
      <c r="O462" s="86"/>
      <c r="P462" s="129"/>
      <c r="Q462" s="125"/>
      <c r="R462" s="198"/>
      <c r="S462" s="148"/>
      <c r="T462" s="148"/>
      <c r="U462" s="148"/>
      <c r="V462" s="199"/>
      <c r="W462" s="149"/>
      <c r="AR462" s="129"/>
      <c r="AS462" s="200"/>
      <c r="AT462" s="200"/>
      <c r="AU462" s="200"/>
      <c r="AV462" s="200"/>
      <c r="AW462" s="200"/>
      <c r="AX462" s="200"/>
      <c r="AY462" s="200"/>
      <c r="AZ462" s="200"/>
      <c r="BA462" s="200"/>
      <c r="BB462" s="160"/>
      <c r="BC462" s="201"/>
      <c r="BD462" s="201"/>
      <c r="BE462" s="202"/>
      <c r="BF462" s="202"/>
      <c r="BG462" s="150"/>
      <c r="BH462" s="150"/>
      <c r="BI462" s="150"/>
      <c r="BJ462" s="150"/>
      <c r="BK462" s="150"/>
      <c r="BL462" s="150"/>
      <c r="BM462" s="150"/>
      <c r="BN462" s="150"/>
      <c r="BO462" s="150"/>
      <c r="BP462" s="150"/>
    </row>
    <row r="463" spans="2:68" x14ac:dyDescent="0.25">
      <c r="B463" s="113"/>
      <c r="C463" s="118"/>
      <c r="D463" s="89"/>
      <c r="E463" s="89"/>
      <c r="F463" s="119"/>
      <c r="G463" s="118"/>
      <c r="H463" s="118"/>
      <c r="I463" s="118"/>
      <c r="J463" s="118"/>
      <c r="K463" s="118"/>
      <c r="L463" s="86"/>
      <c r="M463" s="86"/>
      <c r="N463" s="86"/>
      <c r="O463" s="86"/>
      <c r="P463" s="129"/>
      <c r="Q463" s="125"/>
      <c r="R463" s="198"/>
      <c r="S463" s="148"/>
      <c r="T463" s="148"/>
      <c r="U463" s="148"/>
      <c r="V463" s="199"/>
      <c r="W463" s="149"/>
      <c r="AR463" s="129"/>
      <c r="AS463" s="200"/>
      <c r="AT463" s="200"/>
      <c r="AU463" s="200"/>
      <c r="AV463" s="200"/>
      <c r="AW463" s="200"/>
      <c r="AX463" s="200"/>
      <c r="AY463" s="200"/>
      <c r="AZ463" s="200"/>
      <c r="BA463" s="200"/>
      <c r="BB463" s="160"/>
      <c r="BC463" s="201"/>
      <c r="BD463" s="201"/>
      <c r="BE463" s="202"/>
      <c r="BF463" s="202"/>
      <c r="BG463" s="150"/>
      <c r="BH463" s="150"/>
      <c r="BI463" s="150"/>
      <c r="BJ463" s="150"/>
      <c r="BK463" s="150"/>
      <c r="BL463" s="150"/>
      <c r="BM463" s="150"/>
      <c r="BN463" s="150"/>
      <c r="BO463" s="150"/>
      <c r="BP463" s="150"/>
    </row>
    <row r="464" spans="2:68" x14ac:dyDescent="0.25">
      <c r="B464" s="113"/>
      <c r="C464" s="118"/>
      <c r="D464" s="89"/>
      <c r="E464" s="89"/>
      <c r="F464" s="119"/>
      <c r="G464" s="118"/>
      <c r="H464" s="118"/>
      <c r="I464" s="118"/>
      <c r="J464" s="118"/>
      <c r="K464" s="118"/>
      <c r="L464" s="86"/>
      <c r="M464" s="86"/>
      <c r="N464" s="86"/>
      <c r="O464" s="86"/>
      <c r="P464" s="129"/>
      <c r="Q464" s="125"/>
      <c r="R464" s="198"/>
      <c r="S464" s="148"/>
      <c r="T464" s="148"/>
      <c r="U464" s="148"/>
      <c r="V464" s="199"/>
      <c r="W464" s="149"/>
      <c r="AR464" s="129"/>
      <c r="AS464" s="200"/>
      <c r="AT464" s="200"/>
      <c r="AU464" s="200"/>
      <c r="AV464" s="200"/>
      <c r="AW464" s="200"/>
      <c r="AX464" s="200"/>
      <c r="AY464" s="200"/>
      <c r="AZ464" s="200"/>
      <c r="BA464" s="200"/>
      <c r="BB464" s="160"/>
      <c r="BC464" s="201"/>
      <c r="BD464" s="201"/>
      <c r="BE464" s="202"/>
      <c r="BF464" s="202"/>
      <c r="BG464" s="150"/>
      <c r="BH464" s="150"/>
      <c r="BI464" s="150"/>
      <c r="BJ464" s="150"/>
      <c r="BK464" s="150"/>
      <c r="BL464" s="150"/>
      <c r="BM464" s="150"/>
      <c r="BN464" s="150"/>
      <c r="BO464" s="150"/>
      <c r="BP464" s="150"/>
    </row>
    <row r="465" spans="2:68" x14ac:dyDescent="0.25">
      <c r="B465" s="113"/>
      <c r="C465" s="118"/>
      <c r="D465" s="89"/>
      <c r="E465" s="89"/>
      <c r="F465" s="119"/>
      <c r="G465" s="118"/>
      <c r="H465" s="118"/>
      <c r="I465" s="118"/>
      <c r="J465" s="118"/>
      <c r="K465" s="118"/>
      <c r="L465" s="86"/>
      <c r="M465" s="86"/>
      <c r="N465" s="86"/>
      <c r="O465" s="86"/>
      <c r="P465" s="129"/>
      <c r="Q465" s="125"/>
      <c r="R465" s="198"/>
      <c r="S465" s="148"/>
      <c r="T465" s="148"/>
      <c r="U465" s="148"/>
      <c r="V465" s="199"/>
      <c r="W465" s="149"/>
      <c r="AR465" s="129"/>
      <c r="AS465" s="200"/>
      <c r="AT465" s="200"/>
      <c r="AU465" s="200"/>
      <c r="AV465" s="200"/>
      <c r="AW465" s="200"/>
      <c r="AX465" s="200"/>
      <c r="AY465" s="200"/>
      <c r="AZ465" s="200"/>
      <c r="BA465" s="200"/>
      <c r="BB465" s="160"/>
      <c r="BC465" s="201"/>
      <c r="BD465" s="201"/>
      <c r="BE465" s="202"/>
      <c r="BF465" s="202"/>
      <c r="BG465" s="150"/>
      <c r="BH465" s="150"/>
      <c r="BI465" s="150"/>
      <c r="BJ465" s="150"/>
      <c r="BK465" s="150"/>
      <c r="BL465" s="150"/>
      <c r="BM465" s="150"/>
      <c r="BN465" s="150"/>
      <c r="BO465" s="150"/>
      <c r="BP465" s="150"/>
    </row>
    <row r="466" spans="2:68" x14ac:dyDescent="0.25">
      <c r="B466" s="113"/>
      <c r="C466" s="118"/>
      <c r="D466" s="89"/>
      <c r="E466" s="89"/>
      <c r="F466" s="119"/>
      <c r="G466" s="118"/>
      <c r="H466" s="118"/>
      <c r="I466" s="118"/>
      <c r="J466" s="118"/>
      <c r="K466" s="118"/>
      <c r="L466" s="86"/>
      <c r="M466" s="86"/>
      <c r="N466" s="86"/>
      <c r="O466" s="86"/>
      <c r="P466" s="129"/>
      <c r="Q466" s="125"/>
      <c r="R466" s="198"/>
      <c r="S466" s="148"/>
      <c r="T466" s="148"/>
      <c r="U466" s="148"/>
      <c r="V466" s="199"/>
      <c r="W466" s="149"/>
      <c r="AR466" s="129"/>
      <c r="AS466" s="200"/>
      <c r="AT466" s="200"/>
      <c r="AU466" s="200"/>
      <c r="AV466" s="200"/>
      <c r="AW466" s="200"/>
      <c r="AX466" s="200"/>
      <c r="AY466" s="200"/>
      <c r="AZ466" s="200"/>
      <c r="BA466" s="200"/>
      <c r="BB466" s="160"/>
      <c r="BC466" s="201"/>
      <c r="BD466" s="201"/>
      <c r="BE466" s="202"/>
      <c r="BF466" s="202"/>
      <c r="BG466" s="150"/>
      <c r="BH466" s="150"/>
      <c r="BI466" s="150"/>
      <c r="BJ466" s="150"/>
      <c r="BK466" s="150"/>
      <c r="BL466" s="150"/>
      <c r="BM466" s="150"/>
      <c r="BN466" s="150"/>
      <c r="BO466" s="150"/>
      <c r="BP466" s="150"/>
    </row>
    <row r="467" spans="2:68" x14ac:dyDescent="0.25">
      <c r="B467" s="113"/>
      <c r="C467" s="118"/>
      <c r="D467" s="89"/>
      <c r="E467" s="89"/>
      <c r="F467" s="119"/>
      <c r="G467" s="118"/>
      <c r="H467" s="118"/>
      <c r="I467" s="118"/>
      <c r="J467" s="118"/>
      <c r="K467" s="118"/>
      <c r="L467" s="86"/>
      <c r="M467" s="86"/>
      <c r="N467" s="86"/>
      <c r="O467" s="86"/>
      <c r="P467" s="129"/>
      <c r="Q467" s="125"/>
      <c r="R467" s="198"/>
      <c r="S467" s="148"/>
      <c r="T467" s="148"/>
      <c r="U467" s="148"/>
      <c r="V467" s="199"/>
      <c r="W467" s="149"/>
      <c r="AR467" s="129"/>
      <c r="AS467" s="200"/>
      <c r="AT467" s="200"/>
      <c r="AU467" s="200"/>
      <c r="AV467" s="200"/>
      <c r="AW467" s="200"/>
      <c r="AX467" s="200"/>
      <c r="AY467" s="200"/>
      <c r="AZ467" s="200"/>
      <c r="BA467" s="200"/>
      <c r="BB467" s="160"/>
      <c r="BC467" s="201"/>
      <c r="BD467" s="201"/>
      <c r="BE467" s="202"/>
      <c r="BF467" s="202"/>
      <c r="BG467" s="150"/>
      <c r="BH467" s="150"/>
      <c r="BI467" s="150"/>
      <c r="BJ467" s="150"/>
      <c r="BK467" s="150"/>
      <c r="BL467" s="150"/>
      <c r="BM467" s="150"/>
      <c r="BN467" s="150"/>
      <c r="BO467" s="150"/>
      <c r="BP467" s="150"/>
    </row>
    <row r="468" spans="2:68" x14ac:dyDescent="0.25">
      <c r="B468" s="113"/>
      <c r="C468" s="118"/>
      <c r="D468" s="89"/>
      <c r="E468" s="89"/>
      <c r="F468" s="119"/>
      <c r="G468" s="118"/>
      <c r="H468" s="118"/>
      <c r="I468" s="118"/>
      <c r="J468" s="118"/>
      <c r="K468" s="118"/>
      <c r="L468" s="86"/>
      <c r="M468" s="86"/>
      <c r="N468" s="86"/>
      <c r="O468" s="86"/>
      <c r="P468" s="129"/>
      <c r="Q468" s="125"/>
      <c r="R468" s="198"/>
      <c r="S468" s="148"/>
      <c r="T468" s="148"/>
      <c r="U468" s="148"/>
      <c r="V468" s="199"/>
      <c r="W468" s="149"/>
      <c r="AR468" s="129"/>
      <c r="AS468" s="200"/>
      <c r="AT468" s="200"/>
      <c r="AU468" s="200"/>
      <c r="AV468" s="200"/>
      <c r="AW468" s="200"/>
      <c r="AX468" s="200"/>
      <c r="AY468" s="200"/>
      <c r="AZ468" s="200"/>
      <c r="BA468" s="200"/>
      <c r="BB468" s="160"/>
      <c r="BC468" s="201"/>
      <c r="BD468" s="201"/>
      <c r="BE468" s="202"/>
      <c r="BF468" s="202"/>
      <c r="BG468" s="150"/>
      <c r="BH468" s="150"/>
      <c r="BI468" s="150"/>
      <c r="BJ468" s="150"/>
      <c r="BK468" s="150"/>
      <c r="BL468" s="150"/>
      <c r="BM468" s="150"/>
      <c r="BN468" s="150"/>
      <c r="BO468" s="150"/>
      <c r="BP468" s="150"/>
    </row>
    <row r="469" spans="2:68" x14ac:dyDescent="0.25">
      <c r="B469" s="113"/>
      <c r="C469" s="118"/>
      <c r="D469" s="89"/>
      <c r="E469" s="89"/>
      <c r="F469" s="119"/>
      <c r="G469" s="118"/>
      <c r="H469" s="118"/>
      <c r="I469" s="118"/>
      <c r="J469" s="118"/>
      <c r="K469" s="118"/>
      <c r="L469" s="86"/>
      <c r="M469" s="86"/>
      <c r="N469" s="86"/>
      <c r="O469" s="86"/>
      <c r="P469" s="129"/>
      <c r="Q469" s="125"/>
      <c r="R469" s="198"/>
      <c r="S469" s="148"/>
      <c r="T469" s="148"/>
      <c r="U469" s="148"/>
      <c r="V469" s="199"/>
      <c r="W469" s="149"/>
      <c r="AR469" s="129"/>
      <c r="AS469" s="200"/>
      <c r="AT469" s="200"/>
      <c r="AU469" s="200"/>
      <c r="AV469" s="200"/>
      <c r="AW469" s="200"/>
      <c r="AX469" s="200"/>
      <c r="AY469" s="200"/>
      <c r="AZ469" s="200"/>
      <c r="BA469" s="200"/>
      <c r="BB469" s="160"/>
      <c r="BC469" s="201"/>
      <c r="BD469" s="201"/>
      <c r="BE469" s="202"/>
      <c r="BF469" s="202"/>
      <c r="BG469" s="150"/>
      <c r="BH469" s="150"/>
      <c r="BI469" s="150"/>
      <c r="BJ469" s="150"/>
      <c r="BK469" s="150"/>
      <c r="BL469" s="150"/>
      <c r="BM469" s="150"/>
      <c r="BN469" s="150"/>
      <c r="BO469" s="150"/>
      <c r="BP469" s="150"/>
    </row>
    <row r="470" spans="2:68" x14ac:dyDescent="0.25">
      <c r="B470" s="113"/>
      <c r="C470" s="118"/>
      <c r="D470" s="89"/>
      <c r="E470" s="89"/>
      <c r="F470" s="119"/>
      <c r="G470" s="118"/>
      <c r="H470" s="118"/>
      <c r="I470" s="118"/>
      <c r="J470" s="118"/>
      <c r="K470" s="118"/>
      <c r="L470" s="86"/>
      <c r="M470" s="86"/>
      <c r="N470" s="86"/>
      <c r="O470" s="86"/>
      <c r="P470" s="129"/>
      <c r="Q470" s="125"/>
      <c r="R470" s="198"/>
      <c r="S470" s="148"/>
      <c r="T470" s="148"/>
      <c r="U470" s="148"/>
      <c r="V470" s="199"/>
      <c r="W470" s="149"/>
      <c r="AR470" s="129"/>
      <c r="AS470" s="200"/>
      <c r="AT470" s="200"/>
      <c r="AU470" s="200"/>
      <c r="AV470" s="200"/>
      <c r="AW470" s="200"/>
      <c r="AX470" s="200"/>
      <c r="AY470" s="200"/>
      <c r="AZ470" s="200"/>
      <c r="BA470" s="200"/>
      <c r="BB470" s="160"/>
      <c r="BC470" s="201"/>
      <c r="BD470" s="201"/>
      <c r="BE470" s="202"/>
      <c r="BF470" s="202"/>
      <c r="BG470" s="150"/>
      <c r="BH470" s="150"/>
      <c r="BI470" s="150"/>
      <c r="BJ470" s="150"/>
      <c r="BK470" s="150"/>
      <c r="BL470" s="150"/>
      <c r="BM470" s="150"/>
      <c r="BN470" s="150"/>
      <c r="BO470" s="150"/>
      <c r="BP470" s="150"/>
    </row>
    <row r="471" spans="2:68" x14ac:dyDescent="0.25">
      <c r="B471" s="113"/>
      <c r="C471" s="118"/>
      <c r="D471" s="89"/>
      <c r="E471" s="89"/>
      <c r="F471" s="119"/>
      <c r="G471" s="118"/>
      <c r="H471" s="118"/>
      <c r="I471" s="118"/>
      <c r="J471" s="118"/>
      <c r="K471" s="118"/>
      <c r="L471" s="86"/>
      <c r="M471" s="86"/>
      <c r="N471" s="86"/>
      <c r="O471" s="86"/>
      <c r="P471" s="129"/>
      <c r="Q471" s="125"/>
      <c r="R471" s="198"/>
      <c r="S471" s="148"/>
      <c r="T471" s="148"/>
      <c r="U471" s="148"/>
      <c r="V471" s="199"/>
      <c r="W471" s="149"/>
      <c r="AR471" s="129"/>
      <c r="AS471" s="200"/>
      <c r="AT471" s="200"/>
      <c r="AU471" s="200"/>
      <c r="AV471" s="200"/>
      <c r="AW471" s="200"/>
      <c r="AX471" s="200"/>
      <c r="AY471" s="200"/>
      <c r="AZ471" s="200"/>
      <c r="BA471" s="200"/>
      <c r="BB471" s="160"/>
      <c r="BC471" s="201"/>
      <c r="BD471" s="201"/>
      <c r="BE471" s="202"/>
      <c r="BF471" s="202"/>
      <c r="BG471" s="150"/>
      <c r="BH471" s="150"/>
      <c r="BI471" s="150"/>
      <c r="BJ471" s="150"/>
      <c r="BK471" s="150"/>
      <c r="BL471" s="150"/>
      <c r="BM471" s="150"/>
      <c r="BN471" s="150"/>
      <c r="BO471" s="150"/>
      <c r="BP471" s="150"/>
    </row>
    <row r="472" spans="2:68" x14ac:dyDescent="0.25">
      <c r="B472" s="113"/>
      <c r="C472" s="118"/>
      <c r="D472" s="89"/>
      <c r="E472" s="89"/>
      <c r="F472" s="119"/>
      <c r="G472" s="118"/>
      <c r="H472" s="118"/>
      <c r="I472" s="118"/>
      <c r="J472" s="118"/>
      <c r="K472" s="118"/>
      <c r="L472" s="86"/>
      <c r="M472" s="86"/>
      <c r="N472" s="86"/>
      <c r="O472" s="86"/>
      <c r="P472" s="129"/>
      <c r="Q472" s="125"/>
      <c r="R472" s="198"/>
      <c r="S472" s="148"/>
      <c r="T472" s="148"/>
      <c r="U472" s="148"/>
      <c r="V472" s="199"/>
      <c r="W472" s="149"/>
      <c r="AR472" s="129"/>
      <c r="AS472" s="200"/>
      <c r="AT472" s="200"/>
      <c r="AU472" s="200"/>
      <c r="AV472" s="200"/>
      <c r="AW472" s="200"/>
      <c r="AX472" s="200"/>
      <c r="AY472" s="200"/>
      <c r="AZ472" s="200"/>
      <c r="BA472" s="200"/>
      <c r="BB472" s="160"/>
      <c r="BC472" s="201"/>
      <c r="BD472" s="201"/>
      <c r="BE472" s="202"/>
      <c r="BF472" s="202"/>
      <c r="BG472" s="150"/>
      <c r="BH472" s="150"/>
      <c r="BI472" s="150"/>
      <c r="BJ472" s="150"/>
      <c r="BK472" s="150"/>
      <c r="BL472" s="150"/>
      <c r="BM472" s="150"/>
      <c r="BN472" s="150"/>
      <c r="BO472" s="150"/>
      <c r="BP472" s="150"/>
    </row>
    <row r="473" spans="2:68" x14ac:dyDescent="0.25">
      <c r="B473" s="113"/>
      <c r="C473" s="118"/>
      <c r="D473" s="89"/>
      <c r="E473" s="89"/>
      <c r="F473" s="119"/>
      <c r="G473" s="118"/>
      <c r="H473" s="118"/>
      <c r="I473" s="118"/>
      <c r="J473" s="118"/>
      <c r="K473" s="118"/>
      <c r="L473" s="86"/>
      <c r="M473" s="86"/>
      <c r="N473" s="86"/>
      <c r="O473" s="86"/>
      <c r="P473" s="129"/>
      <c r="Q473" s="125"/>
      <c r="R473" s="198"/>
      <c r="S473" s="148"/>
      <c r="T473" s="148"/>
      <c r="U473" s="148"/>
      <c r="V473" s="199"/>
      <c r="W473" s="149"/>
      <c r="AR473" s="129"/>
      <c r="AS473" s="200"/>
      <c r="AT473" s="200"/>
      <c r="AU473" s="200"/>
      <c r="AV473" s="200"/>
      <c r="AW473" s="200"/>
      <c r="AX473" s="200"/>
      <c r="AY473" s="200"/>
      <c r="AZ473" s="200"/>
      <c r="BA473" s="200"/>
      <c r="BB473" s="160"/>
      <c r="BC473" s="201"/>
      <c r="BD473" s="201"/>
      <c r="BE473" s="202"/>
      <c r="BF473" s="202"/>
      <c r="BG473" s="150"/>
      <c r="BH473" s="150"/>
      <c r="BI473" s="150"/>
      <c r="BJ473" s="150"/>
      <c r="BK473" s="150"/>
      <c r="BL473" s="150"/>
      <c r="BM473" s="150"/>
      <c r="BN473" s="150"/>
      <c r="BO473" s="150"/>
      <c r="BP473" s="150"/>
    </row>
    <row r="474" spans="2:68" x14ac:dyDescent="0.25">
      <c r="B474" s="113"/>
      <c r="C474" s="118"/>
      <c r="D474" s="89"/>
      <c r="E474" s="89"/>
      <c r="F474" s="119"/>
      <c r="G474" s="118"/>
      <c r="H474" s="118"/>
      <c r="I474" s="118"/>
      <c r="J474" s="118"/>
      <c r="K474" s="118"/>
      <c r="L474" s="86"/>
      <c r="M474" s="86"/>
      <c r="N474" s="86"/>
      <c r="O474" s="86"/>
      <c r="P474" s="129"/>
      <c r="Q474" s="125"/>
      <c r="R474" s="198"/>
      <c r="S474" s="148"/>
      <c r="T474" s="148"/>
      <c r="U474" s="148"/>
      <c r="V474" s="199"/>
      <c r="W474" s="149"/>
      <c r="AR474" s="129"/>
      <c r="AS474" s="200"/>
      <c r="AT474" s="200"/>
      <c r="AU474" s="200"/>
      <c r="AV474" s="200"/>
      <c r="AW474" s="200"/>
      <c r="AX474" s="200"/>
      <c r="AY474" s="200"/>
      <c r="AZ474" s="200"/>
      <c r="BA474" s="200"/>
      <c r="BB474" s="160"/>
      <c r="BC474" s="201"/>
      <c r="BD474" s="201"/>
      <c r="BE474" s="202"/>
      <c r="BF474" s="202"/>
      <c r="BG474" s="150"/>
      <c r="BH474" s="150"/>
      <c r="BI474" s="150"/>
      <c r="BJ474" s="150"/>
      <c r="BK474" s="150"/>
      <c r="BL474" s="150"/>
      <c r="BM474" s="150"/>
      <c r="BN474" s="150"/>
      <c r="BO474" s="150"/>
      <c r="BP474" s="150"/>
    </row>
    <row r="475" spans="2:68" x14ac:dyDescent="0.25">
      <c r="B475" s="113"/>
      <c r="C475" s="118"/>
      <c r="D475" s="89"/>
      <c r="E475" s="89"/>
      <c r="F475" s="119"/>
      <c r="G475" s="118"/>
      <c r="H475" s="118"/>
      <c r="I475" s="118"/>
      <c r="J475" s="118"/>
      <c r="K475" s="118"/>
      <c r="L475" s="86"/>
      <c r="M475" s="86"/>
      <c r="N475" s="86"/>
      <c r="O475" s="86"/>
      <c r="P475" s="129"/>
      <c r="Q475" s="125"/>
      <c r="R475" s="198"/>
      <c r="S475" s="148"/>
      <c r="T475" s="148"/>
      <c r="U475" s="148"/>
      <c r="V475" s="199"/>
      <c r="W475" s="149"/>
      <c r="AR475" s="129"/>
      <c r="AS475" s="200"/>
      <c r="AT475" s="200"/>
      <c r="AU475" s="200"/>
      <c r="AV475" s="200"/>
      <c r="AW475" s="200"/>
      <c r="AX475" s="200"/>
      <c r="AY475" s="200"/>
      <c r="AZ475" s="200"/>
      <c r="BA475" s="200"/>
      <c r="BB475" s="160"/>
      <c r="BC475" s="201"/>
      <c r="BD475" s="201"/>
      <c r="BE475" s="202"/>
      <c r="BF475" s="202"/>
      <c r="BG475" s="150"/>
      <c r="BH475" s="150"/>
      <c r="BI475" s="150"/>
      <c r="BJ475" s="150"/>
      <c r="BK475" s="150"/>
      <c r="BL475" s="150"/>
      <c r="BM475" s="150"/>
      <c r="BN475" s="150"/>
      <c r="BO475" s="150"/>
      <c r="BP475" s="150"/>
    </row>
    <row r="476" spans="2:68" x14ac:dyDescent="0.25">
      <c r="B476" s="113"/>
      <c r="C476" s="118"/>
      <c r="D476" s="89"/>
      <c r="E476" s="89"/>
      <c r="F476" s="119"/>
      <c r="G476" s="118"/>
      <c r="H476" s="118"/>
      <c r="I476" s="118"/>
      <c r="J476" s="118"/>
      <c r="K476" s="118"/>
      <c r="L476" s="86"/>
      <c r="M476" s="86"/>
      <c r="N476" s="86"/>
      <c r="O476" s="86"/>
      <c r="P476" s="129"/>
      <c r="Q476" s="125"/>
      <c r="R476" s="198"/>
      <c r="S476" s="148"/>
      <c r="T476" s="148"/>
      <c r="U476" s="148"/>
      <c r="V476" s="199"/>
      <c r="W476" s="149"/>
      <c r="AR476" s="129"/>
      <c r="AS476" s="200"/>
      <c r="AT476" s="200"/>
      <c r="AU476" s="200"/>
      <c r="AV476" s="200"/>
      <c r="AW476" s="200"/>
      <c r="AX476" s="200"/>
      <c r="AY476" s="200"/>
      <c r="AZ476" s="200"/>
      <c r="BA476" s="200"/>
      <c r="BB476" s="160"/>
      <c r="BC476" s="201"/>
      <c r="BD476" s="201"/>
      <c r="BE476" s="202"/>
      <c r="BF476" s="202"/>
      <c r="BG476" s="150"/>
      <c r="BH476" s="150"/>
      <c r="BI476" s="150"/>
      <c r="BJ476" s="150"/>
      <c r="BK476" s="150"/>
      <c r="BL476" s="150"/>
      <c r="BM476" s="150"/>
      <c r="BN476" s="150"/>
      <c r="BO476" s="150"/>
      <c r="BP476" s="150"/>
    </row>
    <row r="477" spans="2:68" x14ac:dyDescent="0.25">
      <c r="B477" s="113"/>
      <c r="C477" s="118"/>
      <c r="D477" s="89"/>
      <c r="E477" s="89"/>
      <c r="F477" s="119"/>
      <c r="G477" s="118"/>
      <c r="H477" s="118"/>
      <c r="I477" s="118"/>
      <c r="J477" s="118"/>
      <c r="K477" s="118"/>
      <c r="L477" s="86"/>
      <c r="M477" s="86"/>
      <c r="N477" s="86"/>
      <c r="O477" s="86"/>
      <c r="P477" s="129"/>
      <c r="Q477" s="125"/>
      <c r="R477" s="198"/>
      <c r="S477" s="148"/>
      <c r="T477" s="148"/>
      <c r="U477" s="148"/>
      <c r="V477" s="199"/>
      <c r="W477" s="149"/>
      <c r="AR477" s="129"/>
      <c r="AS477" s="200"/>
      <c r="AT477" s="200"/>
      <c r="AU477" s="200"/>
      <c r="AV477" s="200"/>
      <c r="AW477" s="200"/>
      <c r="AX477" s="200"/>
      <c r="AY477" s="200"/>
      <c r="AZ477" s="200"/>
      <c r="BA477" s="200"/>
      <c r="BB477" s="160"/>
      <c r="BC477" s="201"/>
      <c r="BD477" s="201"/>
      <c r="BE477" s="202"/>
      <c r="BF477" s="202"/>
      <c r="BG477" s="150"/>
      <c r="BH477" s="150"/>
      <c r="BI477" s="150"/>
      <c r="BJ477" s="150"/>
      <c r="BK477" s="150"/>
      <c r="BL477" s="150"/>
      <c r="BM477" s="150"/>
      <c r="BN477" s="150"/>
      <c r="BO477" s="150"/>
      <c r="BP477" s="150"/>
    </row>
    <row r="478" spans="2:68" x14ac:dyDescent="0.25">
      <c r="B478" s="113"/>
      <c r="C478" s="118"/>
      <c r="D478" s="89"/>
      <c r="E478" s="89"/>
      <c r="F478" s="119"/>
      <c r="G478" s="118"/>
      <c r="H478" s="118"/>
      <c r="I478" s="118"/>
      <c r="J478" s="118"/>
      <c r="K478" s="118"/>
      <c r="L478" s="86"/>
      <c r="M478" s="86"/>
      <c r="N478" s="86"/>
      <c r="O478" s="86"/>
      <c r="P478" s="129"/>
      <c r="Q478" s="125"/>
      <c r="R478" s="198"/>
      <c r="S478" s="148"/>
      <c r="T478" s="148"/>
      <c r="U478" s="148"/>
      <c r="V478" s="199"/>
      <c r="W478" s="149"/>
      <c r="AR478" s="129"/>
      <c r="AS478" s="200"/>
      <c r="AT478" s="200"/>
      <c r="AU478" s="200"/>
      <c r="AV478" s="200"/>
      <c r="AW478" s="200"/>
      <c r="AX478" s="200"/>
      <c r="AY478" s="200"/>
      <c r="AZ478" s="200"/>
      <c r="BA478" s="200"/>
      <c r="BB478" s="160"/>
      <c r="BC478" s="201"/>
      <c r="BD478" s="201"/>
      <c r="BE478" s="202"/>
      <c r="BF478" s="202"/>
      <c r="BG478" s="150"/>
      <c r="BH478" s="150"/>
      <c r="BI478" s="150"/>
      <c r="BJ478" s="150"/>
      <c r="BK478" s="150"/>
      <c r="BL478" s="150"/>
      <c r="BM478" s="150"/>
      <c r="BN478" s="150"/>
      <c r="BO478" s="150"/>
      <c r="BP478" s="150"/>
    </row>
    <row r="479" spans="2:68" x14ac:dyDescent="0.25">
      <c r="B479" s="113"/>
      <c r="C479" s="118"/>
      <c r="D479" s="89"/>
      <c r="E479" s="89"/>
      <c r="F479" s="119"/>
      <c r="G479" s="118"/>
      <c r="H479" s="118"/>
      <c r="I479" s="118"/>
      <c r="J479" s="118"/>
      <c r="K479" s="118"/>
      <c r="L479" s="86"/>
      <c r="M479" s="86"/>
      <c r="N479" s="86"/>
      <c r="O479" s="86"/>
      <c r="P479" s="129"/>
      <c r="Q479" s="125"/>
      <c r="R479" s="198"/>
      <c r="S479" s="148"/>
      <c r="T479" s="148"/>
      <c r="U479" s="148"/>
      <c r="V479" s="199"/>
      <c r="W479" s="149"/>
      <c r="AR479" s="129"/>
      <c r="AS479" s="200"/>
      <c r="AT479" s="200"/>
      <c r="AU479" s="200"/>
      <c r="AV479" s="200"/>
      <c r="AW479" s="200"/>
      <c r="AX479" s="200"/>
      <c r="AY479" s="200"/>
      <c r="AZ479" s="200"/>
      <c r="BA479" s="200"/>
      <c r="BB479" s="160"/>
      <c r="BC479" s="201"/>
      <c r="BD479" s="201"/>
      <c r="BE479" s="202"/>
      <c r="BF479" s="202"/>
      <c r="BG479" s="150"/>
      <c r="BH479" s="150"/>
      <c r="BI479" s="150"/>
      <c r="BJ479" s="150"/>
      <c r="BK479" s="150"/>
      <c r="BL479" s="150"/>
      <c r="BM479" s="150"/>
      <c r="BN479" s="150"/>
      <c r="BO479" s="150"/>
      <c r="BP479" s="150"/>
    </row>
    <row r="480" spans="2:68" x14ac:dyDescent="0.25">
      <c r="B480" s="113"/>
      <c r="C480" s="118"/>
      <c r="D480" s="89"/>
      <c r="E480" s="89"/>
      <c r="F480" s="119"/>
      <c r="G480" s="118"/>
      <c r="H480" s="118"/>
      <c r="I480" s="118"/>
      <c r="J480" s="118"/>
      <c r="K480" s="118"/>
      <c r="L480" s="86"/>
      <c r="M480" s="86"/>
      <c r="N480" s="86"/>
      <c r="O480" s="86"/>
      <c r="P480" s="129"/>
      <c r="Q480" s="125"/>
      <c r="R480" s="198"/>
      <c r="S480" s="148"/>
      <c r="T480" s="148"/>
      <c r="U480" s="148"/>
      <c r="V480" s="199"/>
      <c r="W480" s="149"/>
      <c r="AR480" s="129"/>
      <c r="AS480" s="200"/>
      <c r="AT480" s="200"/>
      <c r="AU480" s="200"/>
      <c r="AV480" s="200"/>
      <c r="AW480" s="200"/>
      <c r="AX480" s="200"/>
      <c r="AY480" s="200"/>
      <c r="AZ480" s="200"/>
      <c r="BA480" s="200"/>
      <c r="BB480" s="160"/>
      <c r="BC480" s="201"/>
      <c r="BD480" s="201"/>
      <c r="BE480" s="202"/>
      <c r="BF480" s="202"/>
      <c r="BG480" s="150"/>
      <c r="BH480" s="150"/>
      <c r="BI480" s="150"/>
      <c r="BJ480" s="150"/>
      <c r="BK480" s="150"/>
      <c r="BL480" s="150"/>
      <c r="BM480" s="150"/>
      <c r="BN480" s="150"/>
      <c r="BO480" s="150"/>
      <c r="BP480" s="150"/>
    </row>
    <row r="481" spans="2:68" x14ac:dyDescent="0.25">
      <c r="B481" s="113"/>
      <c r="C481" s="118"/>
      <c r="D481" s="89"/>
      <c r="E481" s="89"/>
      <c r="F481" s="119"/>
      <c r="G481" s="118"/>
      <c r="H481" s="118"/>
      <c r="I481" s="118"/>
      <c r="J481" s="118"/>
      <c r="K481" s="118"/>
      <c r="L481" s="86"/>
      <c r="M481" s="86"/>
      <c r="N481" s="86"/>
      <c r="O481" s="86"/>
      <c r="P481" s="129"/>
      <c r="Q481" s="125"/>
      <c r="R481" s="198"/>
      <c r="S481" s="148"/>
      <c r="T481" s="148"/>
      <c r="U481" s="148"/>
      <c r="V481" s="199"/>
      <c r="W481" s="149"/>
      <c r="AR481" s="129"/>
      <c r="AS481" s="200"/>
      <c r="AT481" s="200"/>
      <c r="AU481" s="200"/>
      <c r="AV481" s="200"/>
      <c r="AW481" s="200"/>
      <c r="AX481" s="200"/>
      <c r="AY481" s="200"/>
      <c r="AZ481" s="200"/>
      <c r="BA481" s="200"/>
      <c r="BB481" s="160"/>
      <c r="BC481" s="201"/>
      <c r="BD481" s="201"/>
      <c r="BE481" s="202"/>
      <c r="BF481" s="202"/>
      <c r="BG481" s="150"/>
      <c r="BH481" s="150"/>
      <c r="BI481" s="150"/>
      <c r="BJ481" s="150"/>
      <c r="BK481" s="150"/>
      <c r="BL481" s="150"/>
      <c r="BM481" s="150"/>
      <c r="BN481" s="150"/>
      <c r="BO481" s="150"/>
      <c r="BP481" s="150"/>
    </row>
    <row r="482" spans="2:68" x14ac:dyDescent="0.25">
      <c r="B482" s="113"/>
      <c r="C482" s="118"/>
      <c r="D482" s="89"/>
      <c r="E482" s="89"/>
      <c r="F482" s="119"/>
      <c r="G482" s="118"/>
      <c r="H482" s="118"/>
      <c r="I482" s="118"/>
      <c r="J482" s="118"/>
      <c r="K482" s="118"/>
      <c r="L482" s="86"/>
      <c r="M482" s="86"/>
      <c r="N482" s="86"/>
      <c r="O482" s="86"/>
      <c r="P482" s="129"/>
      <c r="Q482" s="125"/>
      <c r="R482" s="198"/>
      <c r="S482" s="148"/>
      <c r="T482" s="148"/>
      <c r="U482" s="148"/>
      <c r="V482" s="199"/>
      <c r="W482" s="149"/>
      <c r="AR482" s="129"/>
      <c r="AS482" s="200"/>
      <c r="AT482" s="200"/>
      <c r="AU482" s="200"/>
      <c r="AV482" s="200"/>
      <c r="AW482" s="200"/>
      <c r="AX482" s="200"/>
      <c r="AY482" s="200"/>
      <c r="AZ482" s="200"/>
      <c r="BA482" s="200"/>
      <c r="BB482" s="160"/>
      <c r="BC482" s="201"/>
      <c r="BD482" s="201"/>
      <c r="BE482" s="202"/>
      <c r="BF482" s="202"/>
      <c r="BG482" s="150"/>
      <c r="BH482" s="150"/>
      <c r="BI482" s="150"/>
      <c r="BJ482" s="150"/>
      <c r="BK482" s="150"/>
      <c r="BL482" s="150"/>
      <c r="BM482" s="150"/>
      <c r="BN482" s="150"/>
      <c r="BO482" s="150"/>
      <c r="BP482" s="150"/>
    </row>
    <row r="483" spans="2:68" x14ac:dyDescent="0.25">
      <c r="B483" s="113"/>
      <c r="C483" s="118"/>
      <c r="D483" s="89"/>
      <c r="E483" s="89"/>
      <c r="F483" s="119"/>
      <c r="G483" s="118"/>
      <c r="H483" s="118"/>
      <c r="I483" s="118"/>
      <c r="J483" s="118"/>
      <c r="K483" s="118"/>
      <c r="L483" s="86"/>
      <c r="M483" s="86"/>
      <c r="N483" s="86"/>
      <c r="O483" s="86"/>
      <c r="P483" s="129"/>
      <c r="Q483" s="125"/>
      <c r="R483" s="198"/>
      <c r="S483" s="148"/>
      <c r="T483" s="148"/>
      <c r="U483" s="148"/>
      <c r="V483" s="199"/>
      <c r="W483" s="149"/>
      <c r="AR483" s="129"/>
      <c r="AS483" s="200"/>
      <c r="AT483" s="200"/>
      <c r="AU483" s="200"/>
      <c r="AV483" s="200"/>
      <c r="AW483" s="200"/>
      <c r="AX483" s="200"/>
      <c r="AY483" s="200"/>
      <c r="AZ483" s="200"/>
      <c r="BA483" s="200"/>
      <c r="BB483" s="160"/>
      <c r="BC483" s="201"/>
      <c r="BD483" s="201"/>
      <c r="BE483" s="202"/>
      <c r="BF483" s="202"/>
      <c r="BG483" s="150"/>
      <c r="BH483" s="150"/>
      <c r="BI483" s="150"/>
      <c r="BJ483" s="150"/>
      <c r="BK483" s="150"/>
      <c r="BL483" s="150"/>
      <c r="BM483" s="150"/>
      <c r="BN483" s="150"/>
      <c r="BO483" s="150"/>
      <c r="BP483" s="150"/>
    </row>
    <row r="484" spans="2:68" x14ac:dyDescent="0.25">
      <c r="B484" s="113"/>
      <c r="C484" s="118"/>
      <c r="D484" s="89"/>
      <c r="E484" s="89"/>
      <c r="F484" s="119"/>
      <c r="G484" s="118"/>
      <c r="H484" s="118"/>
      <c r="I484" s="118"/>
      <c r="J484" s="118"/>
      <c r="K484" s="118"/>
      <c r="L484" s="86"/>
      <c r="M484" s="86"/>
      <c r="N484" s="86"/>
      <c r="O484" s="86"/>
      <c r="P484" s="129"/>
      <c r="Q484" s="125"/>
      <c r="R484" s="198"/>
      <c r="S484" s="148"/>
      <c r="T484" s="148"/>
      <c r="U484" s="148"/>
      <c r="V484" s="199"/>
      <c r="W484" s="149"/>
      <c r="AR484" s="129"/>
      <c r="AS484" s="200"/>
      <c r="AT484" s="200"/>
      <c r="AU484" s="200"/>
      <c r="AV484" s="200"/>
      <c r="AW484" s="200"/>
      <c r="AX484" s="200"/>
      <c r="AY484" s="200"/>
      <c r="AZ484" s="200"/>
      <c r="BA484" s="200"/>
      <c r="BB484" s="160"/>
      <c r="BC484" s="201"/>
      <c r="BD484" s="201"/>
      <c r="BE484" s="202"/>
      <c r="BF484" s="202"/>
      <c r="BG484" s="150"/>
      <c r="BH484" s="150"/>
      <c r="BI484" s="150"/>
      <c r="BJ484" s="150"/>
      <c r="BK484" s="150"/>
      <c r="BL484" s="150"/>
      <c r="BM484" s="150"/>
      <c r="BN484" s="150"/>
      <c r="BO484" s="150"/>
      <c r="BP484" s="150"/>
    </row>
    <row r="485" spans="2:68" x14ac:dyDescent="0.25">
      <c r="B485" s="113"/>
      <c r="C485" s="118"/>
      <c r="D485" s="89"/>
      <c r="E485" s="89"/>
      <c r="F485" s="119"/>
      <c r="G485" s="118"/>
      <c r="H485" s="118"/>
      <c r="I485" s="118"/>
      <c r="J485" s="118"/>
      <c r="K485" s="118"/>
      <c r="L485" s="86"/>
      <c r="M485" s="86"/>
      <c r="N485" s="86"/>
      <c r="O485" s="86"/>
      <c r="P485" s="129"/>
      <c r="Q485" s="125"/>
      <c r="R485" s="198"/>
      <c r="S485" s="148"/>
      <c r="T485" s="148"/>
      <c r="U485" s="148"/>
      <c r="V485" s="199"/>
      <c r="W485" s="149"/>
      <c r="AR485" s="129"/>
      <c r="AS485" s="200"/>
      <c r="AT485" s="200"/>
      <c r="AU485" s="200"/>
      <c r="AV485" s="200"/>
      <c r="AW485" s="200"/>
      <c r="AX485" s="200"/>
      <c r="AY485" s="200"/>
      <c r="AZ485" s="200"/>
      <c r="BA485" s="200"/>
      <c r="BB485" s="160"/>
      <c r="BC485" s="201"/>
      <c r="BD485" s="201"/>
      <c r="BE485" s="202"/>
      <c r="BF485" s="202"/>
      <c r="BG485" s="150"/>
      <c r="BH485" s="150"/>
      <c r="BI485" s="150"/>
      <c r="BJ485" s="150"/>
      <c r="BK485" s="150"/>
      <c r="BL485" s="150"/>
      <c r="BM485" s="150"/>
      <c r="BN485" s="150"/>
      <c r="BO485" s="150"/>
      <c r="BP485" s="150"/>
    </row>
    <row r="486" spans="2:68" x14ac:dyDescent="0.25">
      <c r="B486" s="113"/>
      <c r="C486" s="118"/>
      <c r="D486" s="89"/>
      <c r="E486" s="89"/>
      <c r="F486" s="119"/>
      <c r="G486" s="118"/>
      <c r="H486" s="118"/>
      <c r="I486" s="118"/>
      <c r="J486" s="118"/>
      <c r="K486" s="118"/>
      <c r="L486" s="86"/>
      <c r="M486" s="86"/>
      <c r="N486" s="86"/>
      <c r="O486" s="86"/>
      <c r="P486" s="129"/>
      <c r="Q486" s="125"/>
      <c r="R486" s="198"/>
      <c r="S486" s="148"/>
      <c r="T486" s="148"/>
      <c r="U486" s="148"/>
      <c r="V486" s="199"/>
      <c r="W486" s="149"/>
      <c r="AR486" s="129"/>
      <c r="AS486" s="200"/>
      <c r="AT486" s="200"/>
      <c r="AU486" s="200"/>
      <c r="AV486" s="200"/>
      <c r="AW486" s="200"/>
      <c r="AX486" s="200"/>
      <c r="AY486" s="200"/>
      <c r="AZ486" s="200"/>
      <c r="BA486" s="200"/>
      <c r="BB486" s="160"/>
      <c r="BC486" s="201"/>
      <c r="BD486" s="201"/>
      <c r="BE486" s="202"/>
      <c r="BF486" s="202"/>
      <c r="BG486" s="150"/>
      <c r="BH486" s="150"/>
      <c r="BI486" s="150"/>
      <c r="BJ486" s="150"/>
      <c r="BK486" s="150"/>
      <c r="BL486" s="150"/>
      <c r="BM486" s="150"/>
      <c r="BN486" s="150"/>
      <c r="BO486" s="150"/>
      <c r="BP486" s="150"/>
    </row>
    <row r="487" spans="2:68" x14ac:dyDescent="0.25">
      <c r="B487" s="113"/>
      <c r="C487" s="118"/>
      <c r="D487" s="89"/>
      <c r="E487" s="89"/>
      <c r="F487" s="119"/>
      <c r="G487" s="118"/>
      <c r="H487" s="118"/>
      <c r="I487" s="118"/>
      <c r="J487" s="118"/>
      <c r="K487" s="118"/>
      <c r="L487" s="86"/>
      <c r="M487" s="86"/>
      <c r="N487" s="86"/>
      <c r="O487" s="86"/>
      <c r="P487" s="129"/>
      <c r="Q487" s="125"/>
      <c r="R487" s="198"/>
      <c r="S487" s="148"/>
      <c r="T487" s="148"/>
      <c r="U487" s="148"/>
      <c r="V487" s="199"/>
      <c r="W487" s="149"/>
      <c r="AR487" s="129"/>
      <c r="AS487" s="200"/>
      <c r="AT487" s="200"/>
      <c r="AU487" s="200"/>
      <c r="AV487" s="200"/>
      <c r="AW487" s="200"/>
      <c r="AX487" s="200"/>
      <c r="AY487" s="200"/>
      <c r="AZ487" s="200"/>
      <c r="BA487" s="200"/>
      <c r="BB487" s="160"/>
      <c r="BC487" s="201"/>
      <c r="BD487" s="201"/>
      <c r="BE487" s="202"/>
      <c r="BF487" s="202"/>
      <c r="BG487" s="150"/>
      <c r="BH487" s="150"/>
      <c r="BI487" s="150"/>
      <c r="BJ487" s="150"/>
      <c r="BK487" s="150"/>
      <c r="BL487" s="150"/>
      <c r="BM487" s="150"/>
      <c r="BN487" s="150"/>
      <c r="BO487" s="150"/>
      <c r="BP487" s="150"/>
    </row>
    <row r="488" spans="2:68" x14ac:dyDescent="0.25">
      <c r="B488" s="113"/>
      <c r="C488" s="118"/>
      <c r="D488" s="89"/>
      <c r="E488" s="89"/>
      <c r="F488" s="119"/>
      <c r="G488" s="118"/>
      <c r="H488" s="118"/>
      <c r="I488" s="118"/>
      <c r="J488" s="118"/>
      <c r="K488" s="118"/>
      <c r="L488" s="86"/>
      <c r="M488" s="86"/>
      <c r="N488" s="86"/>
      <c r="O488" s="86"/>
      <c r="P488" s="129"/>
      <c r="Q488" s="125"/>
      <c r="R488" s="198"/>
      <c r="S488" s="148"/>
      <c r="T488" s="148"/>
      <c r="U488" s="148"/>
      <c r="V488" s="199"/>
      <c r="W488" s="149"/>
      <c r="AR488" s="129"/>
      <c r="AS488" s="200"/>
      <c r="AT488" s="200"/>
      <c r="AU488" s="200"/>
      <c r="AV488" s="200"/>
      <c r="AW488" s="200"/>
      <c r="AX488" s="200"/>
      <c r="AY488" s="200"/>
      <c r="AZ488" s="200"/>
      <c r="BA488" s="200"/>
      <c r="BB488" s="160"/>
      <c r="BC488" s="201"/>
      <c r="BD488" s="201"/>
      <c r="BE488" s="202"/>
      <c r="BF488" s="202"/>
      <c r="BG488" s="150"/>
      <c r="BH488" s="150"/>
      <c r="BI488" s="150"/>
      <c r="BJ488" s="150"/>
      <c r="BK488" s="150"/>
      <c r="BL488" s="150"/>
      <c r="BM488" s="150"/>
      <c r="BN488" s="150"/>
      <c r="BO488" s="150"/>
      <c r="BP488" s="150"/>
    </row>
    <row r="489" spans="2:68" x14ac:dyDescent="0.25">
      <c r="B489" s="113"/>
      <c r="C489" s="118"/>
      <c r="D489" s="89"/>
      <c r="E489" s="89"/>
      <c r="F489" s="119"/>
      <c r="G489" s="118"/>
      <c r="H489" s="118"/>
      <c r="I489" s="118"/>
      <c r="J489" s="118"/>
      <c r="K489" s="118"/>
      <c r="L489" s="86"/>
      <c r="M489" s="86"/>
      <c r="N489" s="86"/>
      <c r="O489" s="86"/>
      <c r="P489" s="129"/>
      <c r="Q489" s="125"/>
      <c r="R489" s="198"/>
      <c r="S489" s="148"/>
      <c r="T489" s="148"/>
      <c r="U489" s="148"/>
      <c r="V489" s="199"/>
      <c r="W489" s="149"/>
      <c r="AR489" s="129"/>
      <c r="AS489" s="200"/>
      <c r="AT489" s="200"/>
      <c r="AU489" s="200"/>
      <c r="AV489" s="200"/>
      <c r="AW489" s="200"/>
      <c r="AX489" s="200"/>
      <c r="AY489" s="200"/>
      <c r="AZ489" s="200"/>
      <c r="BA489" s="200"/>
      <c r="BB489" s="160"/>
      <c r="BC489" s="201"/>
      <c r="BD489" s="201"/>
      <c r="BE489" s="202"/>
      <c r="BF489" s="202"/>
      <c r="BG489" s="150"/>
      <c r="BH489" s="150"/>
      <c r="BI489" s="150"/>
      <c r="BJ489" s="150"/>
      <c r="BK489" s="150"/>
      <c r="BL489" s="150"/>
      <c r="BM489" s="150"/>
      <c r="BN489" s="150"/>
      <c r="BO489" s="150"/>
      <c r="BP489" s="150"/>
    </row>
    <row r="490" spans="2:68" x14ac:dyDescent="0.25">
      <c r="B490" s="113"/>
      <c r="C490" s="118"/>
      <c r="D490" s="89"/>
      <c r="E490" s="89"/>
      <c r="F490" s="119"/>
      <c r="G490" s="118"/>
      <c r="H490" s="118"/>
      <c r="I490" s="118"/>
      <c r="J490" s="118"/>
      <c r="K490" s="118"/>
      <c r="L490" s="86"/>
      <c r="M490" s="86"/>
      <c r="N490" s="86"/>
      <c r="O490" s="86"/>
      <c r="P490" s="129"/>
      <c r="Q490" s="125"/>
      <c r="R490" s="198"/>
      <c r="S490" s="148"/>
      <c r="T490" s="148"/>
      <c r="U490" s="148"/>
      <c r="V490" s="199"/>
      <c r="W490" s="149"/>
      <c r="AR490" s="129"/>
      <c r="AS490" s="200"/>
      <c r="AT490" s="200"/>
      <c r="AU490" s="200"/>
      <c r="AV490" s="200"/>
      <c r="AW490" s="200"/>
      <c r="AX490" s="200"/>
      <c r="AY490" s="200"/>
      <c r="AZ490" s="200"/>
      <c r="BA490" s="200"/>
      <c r="BB490" s="160"/>
      <c r="BC490" s="201"/>
      <c r="BD490" s="201"/>
      <c r="BE490" s="202"/>
      <c r="BF490" s="202"/>
      <c r="BG490" s="150"/>
      <c r="BH490" s="150"/>
      <c r="BI490" s="150"/>
      <c r="BJ490" s="150"/>
      <c r="BK490" s="150"/>
      <c r="BL490" s="150"/>
      <c r="BM490" s="150"/>
      <c r="BN490" s="150"/>
      <c r="BO490" s="150"/>
      <c r="BP490" s="150"/>
    </row>
    <row r="491" spans="2:68" x14ac:dyDescent="0.25">
      <c r="B491" s="113"/>
      <c r="C491" s="118"/>
      <c r="D491" s="89"/>
      <c r="E491" s="89"/>
      <c r="F491" s="119"/>
      <c r="G491" s="118"/>
      <c r="H491" s="118"/>
      <c r="I491" s="118"/>
      <c r="J491" s="118"/>
      <c r="K491" s="118"/>
      <c r="L491" s="86"/>
      <c r="M491" s="86"/>
      <c r="N491" s="86"/>
      <c r="O491" s="86"/>
      <c r="P491" s="129"/>
      <c r="Q491" s="125"/>
      <c r="R491" s="198"/>
      <c r="S491" s="148"/>
      <c r="T491" s="148"/>
      <c r="U491" s="148"/>
      <c r="V491" s="199"/>
      <c r="W491" s="149"/>
      <c r="AR491" s="129"/>
      <c r="AS491" s="200"/>
      <c r="AT491" s="200"/>
      <c r="AU491" s="200"/>
      <c r="AV491" s="200"/>
      <c r="AW491" s="200"/>
      <c r="AX491" s="200"/>
      <c r="AY491" s="200"/>
      <c r="AZ491" s="200"/>
      <c r="BA491" s="200"/>
      <c r="BB491" s="160"/>
      <c r="BC491" s="201"/>
      <c r="BD491" s="201"/>
      <c r="BE491" s="202"/>
      <c r="BF491" s="202"/>
      <c r="BG491" s="150"/>
      <c r="BH491" s="150"/>
      <c r="BI491" s="150"/>
      <c r="BJ491" s="150"/>
      <c r="BK491" s="150"/>
      <c r="BL491" s="150"/>
      <c r="BM491" s="150"/>
      <c r="BN491" s="150"/>
      <c r="BO491" s="150"/>
      <c r="BP491" s="150"/>
    </row>
    <row r="492" spans="2:68" x14ac:dyDescent="0.25">
      <c r="B492" s="113"/>
      <c r="C492" s="118"/>
      <c r="D492" s="89"/>
      <c r="E492" s="89"/>
      <c r="F492" s="119"/>
      <c r="G492" s="118"/>
      <c r="H492" s="118"/>
      <c r="I492" s="118"/>
      <c r="J492" s="118"/>
      <c r="K492" s="118"/>
      <c r="L492" s="86"/>
      <c r="M492" s="86"/>
      <c r="N492" s="86"/>
      <c r="O492" s="86"/>
      <c r="P492" s="129"/>
      <c r="Q492" s="125"/>
      <c r="R492" s="198"/>
      <c r="S492" s="148"/>
      <c r="T492" s="148"/>
      <c r="U492" s="148"/>
      <c r="V492" s="199"/>
      <c r="W492" s="149"/>
      <c r="AR492" s="129"/>
      <c r="AS492" s="200"/>
      <c r="AT492" s="200"/>
      <c r="AU492" s="200"/>
      <c r="AV492" s="200"/>
      <c r="AW492" s="200"/>
      <c r="AX492" s="200"/>
      <c r="AY492" s="200"/>
      <c r="AZ492" s="200"/>
      <c r="BA492" s="200"/>
      <c r="BB492" s="160"/>
      <c r="BC492" s="201"/>
      <c r="BD492" s="201"/>
      <c r="BE492" s="202"/>
      <c r="BF492" s="202"/>
      <c r="BG492" s="150"/>
      <c r="BH492" s="150"/>
      <c r="BI492" s="150"/>
      <c r="BJ492" s="150"/>
      <c r="BK492" s="150"/>
      <c r="BL492" s="150"/>
      <c r="BM492" s="150"/>
      <c r="BN492" s="150"/>
      <c r="BO492" s="150"/>
      <c r="BP492" s="150"/>
    </row>
    <row r="493" spans="2:68" x14ac:dyDescent="0.25">
      <c r="B493" s="113"/>
      <c r="C493" s="118"/>
      <c r="D493" s="89"/>
      <c r="E493" s="89"/>
      <c r="F493" s="119"/>
      <c r="G493" s="118"/>
      <c r="H493" s="118"/>
      <c r="I493" s="118"/>
      <c r="J493" s="118"/>
      <c r="K493" s="118"/>
      <c r="L493" s="86"/>
      <c r="M493" s="86"/>
      <c r="N493" s="86"/>
      <c r="O493" s="86"/>
      <c r="P493" s="129"/>
      <c r="Q493" s="125"/>
      <c r="R493" s="198"/>
      <c r="S493" s="148"/>
      <c r="T493" s="148"/>
      <c r="U493" s="148"/>
      <c r="V493" s="199"/>
      <c r="W493" s="149"/>
      <c r="AR493" s="129"/>
      <c r="AS493" s="200"/>
      <c r="AT493" s="200"/>
      <c r="AU493" s="200"/>
      <c r="AV493" s="200"/>
      <c r="AW493" s="200"/>
      <c r="AX493" s="200"/>
      <c r="AY493" s="200"/>
      <c r="AZ493" s="200"/>
      <c r="BA493" s="200"/>
      <c r="BB493" s="160"/>
      <c r="BC493" s="201"/>
      <c r="BD493" s="201"/>
      <c r="BE493" s="202"/>
      <c r="BF493" s="202"/>
      <c r="BG493" s="150"/>
      <c r="BH493" s="150"/>
      <c r="BI493" s="150"/>
      <c r="BJ493" s="150"/>
      <c r="BK493" s="150"/>
      <c r="BL493" s="150"/>
      <c r="BM493" s="150"/>
      <c r="BN493" s="150"/>
      <c r="BO493" s="150"/>
      <c r="BP493" s="150"/>
    </row>
    <row r="494" spans="2:68" x14ac:dyDescent="0.25">
      <c r="B494" s="113"/>
      <c r="C494" s="118"/>
      <c r="D494" s="89"/>
      <c r="E494" s="89"/>
      <c r="F494" s="119"/>
      <c r="G494" s="118"/>
      <c r="H494" s="118"/>
      <c r="I494" s="118"/>
      <c r="J494" s="118"/>
      <c r="K494" s="118"/>
      <c r="L494" s="86"/>
      <c r="M494" s="86"/>
      <c r="N494" s="86"/>
      <c r="O494" s="86"/>
      <c r="P494" s="129"/>
      <c r="Q494" s="125"/>
      <c r="R494" s="198"/>
      <c r="S494" s="148"/>
      <c r="T494" s="148"/>
      <c r="U494" s="148"/>
      <c r="V494" s="199"/>
      <c r="W494" s="149"/>
      <c r="AR494" s="129"/>
      <c r="AS494" s="200"/>
      <c r="AT494" s="200"/>
      <c r="AU494" s="200"/>
      <c r="AV494" s="200"/>
      <c r="AW494" s="200"/>
      <c r="AX494" s="200"/>
      <c r="AY494" s="200"/>
      <c r="AZ494" s="200"/>
      <c r="BA494" s="200"/>
      <c r="BB494" s="160"/>
      <c r="BC494" s="201"/>
      <c r="BD494" s="201"/>
      <c r="BE494" s="202"/>
      <c r="BF494" s="202"/>
      <c r="BG494" s="150"/>
      <c r="BH494" s="150"/>
      <c r="BI494" s="150"/>
      <c r="BJ494" s="150"/>
      <c r="BK494" s="150"/>
      <c r="BL494" s="150"/>
      <c r="BM494" s="150"/>
      <c r="BN494" s="150"/>
      <c r="BO494" s="150"/>
      <c r="BP494" s="150"/>
    </row>
    <row r="495" spans="2:68" x14ac:dyDescent="0.25">
      <c r="B495" s="113"/>
      <c r="C495" s="118"/>
      <c r="D495" s="89"/>
      <c r="E495" s="89"/>
      <c r="F495" s="119"/>
      <c r="G495" s="118"/>
      <c r="H495" s="118"/>
      <c r="I495" s="118"/>
      <c r="J495" s="118"/>
      <c r="K495" s="118"/>
      <c r="L495" s="86"/>
      <c r="M495" s="86"/>
      <c r="N495" s="86"/>
      <c r="O495" s="86"/>
      <c r="P495" s="129"/>
      <c r="Q495" s="125"/>
      <c r="R495" s="198"/>
      <c r="S495" s="148"/>
      <c r="T495" s="148"/>
      <c r="U495" s="148"/>
      <c r="V495" s="199"/>
      <c r="W495" s="149"/>
      <c r="AR495" s="129"/>
      <c r="AS495" s="200"/>
      <c r="AT495" s="200"/>
      <c r="AU495" s="200"/>
      <c r="AV495" s="200"/>
      <c r="AW495" s="200"/>
      <c r="AX495" s="200"/>
      <c r="AY495" s="200"/>
      <c r="AZ495" s="200"/>
      <c r="BA495" s="200"/>
      <c r="BB495" s="160"/>
      <c r="BC495" s="201"/>
      <c r="BD495" s="201"/>
      <c r="BE495" s="202"/>
      <c r="BF495" s="202"/>
      <c r="BG495" s="150"/>
      <c r="BH495" s="150"/>
      <c r="BI495" s="150"/>
      <c r="BJ495" s="150"/>
      <c r="BK495" s="150"/>
      <c r="BL495" s="150"/>
      <c r="BM495" s="150"/>
      <c r="BN495" s="150"/>
      <c r="BO495" s="150"/>
      <c r="BP495" s="150"/>
    </row>
    <row r="496" spans="2:68" x14ac:dyDescent="0.25">
      <c r="B496" s="113"/>
      <c r="C496" s="118"/>
      <c r="D496" s="89"/>
      <c r="E496" s="89"/>
      <c r="F496" s="119"/>
      <c r="G496" s="118"/>
      <c r="H496" s="118"/>
      <c r="I496" s="118"/>
      <c r="J496" s="118"/>
      <c r="K496" s="118"/>
      <c r="L496" s="86"/>
      <c r="M496" s="86"/>
      <c r="N496" s="86"/>
      <c r="O496" s="86"/>
      <c r="P496" s="129"/>
      <c r="Q496" s="125"/>
      <c r="R496" s="198"/>
      <c r="S496" s="148"/>
      <c r="T496" s="148"/>
      <c r="U496" s="148"/>
      <c r="V496" s="199"/>
      <c r="W496" s="149"/>
      <c r="AR496" s="129"/>
      <c r="AS496" s="200"/>
      <c r="AT496" s="200"/>
      <c r="AU496" s="200"/>
      <c r="AV496" s="200"/>
      <c r="AW496" s="200"/>
      <c r="AX496" s="200"/>
      <c r="AY496" s="200"/>
      <c r="AZ496" s="200"/>
      <c r="BA496" s="200"/>
      <c r="BB496" s="160"/>
      <c r="BC496" s="201"/>
      <c r="BD496" s="201"/>
      <c r="BE496" s="202"/>
      <c r="BF496" s="202"/>
      <c r="BG496" s="150"/>
      <c r="BH496" s="150"/>
      <c r="BI496" s="150"/>
      <c r="BJ496" s="150"/>
      <c r="BK496" s="150"/>
      <c r="BL496" s="150"/>
      <c r="BM496" s="150"/>
      <c r="BN496" s="150"/>
      <c r="BO496" s="150"/>
      <c r="BP496" s="150"/>
    </row>
    <row r="497" spans="2:68" x14ac:dyDescent="0.25">
      <c r="B497" s="113"/>
      <c r="C497" s="118"/>
      <c r="D497" s="89"/>
      <c r="E497" s="89"/>
      <c r="F497" s="119"/>
      <c r="G497" s="118"/>
      <c r="H497" s="118"/>
      <c r="I497" s="118"/>
      <c r="J497" s="118"/>
      <c r="K497" s="118"/>
      <c r="L497" s="86"/>
      <c r="M497" s="86"/>
      <c r="N497" s="86"/>
      <c r="O497" s="86"/>
      <c r="P497" s="129"/>
      <c r="Q497" s="125"/>
      <c r="R497" s="198"/>
      <c r="S497" s="148"/>
      <c r="T497" s="148"/>
      <c r="U497" s="148"/>
      <c r="V497" s="199"/>
      <c r="W497" s="149"/>
      <c r="AR497" s="129"/>
      <c r="AS497" s="200"/>
      <c r="AT497" s="200"/>
      <c r="AU497" s="200"/>
      <c r="AV497" s="200"/>
      <c r="AW497" s="200"/>
      <c r="AX497" s="200"/>
      <c r="AY497" s="200"/>
      <c r="AZ497" s="200"/>
      <c r="BA497" s="200"/>
      <c r="BB497" s="160"/>
      <c r="BC497" s="201"/>
      <c r="BD497" s="201"/>
      <c r="BE497" s="202"/>
      <c r="BF497" s="202"/>
      <c r="BG497" s="150"/>
      <c r="BH497" s="150"/>
      <c r="BI497" s="150"/>
      <c r="BJ497" s="150"/>
      <c r="BK497" s="150"/>
      <c r="BL497" s="150"/>
      <c r="BM497" s="150"/>
      <c r="BN497" s="150"/>
      <c r="BO497" s="150"/>
      <c r="BP497" s="150"/>
    </row>
    <row r="498" spans="2:68" x14ac:dyDescent="0.25">
      <c r="B498" s="113"/>
      <c r="C498" s="118"/>
      <c r="D498" s="89"/>
      <c r="E498" s="89"/>
      <c r="F498" s="119"/>
      <c r="G498" s="118"/>
      <c r="H498" s="118"/>
      <c r="I498" s="118"/>
      <c r="J498" s="118"/>
      <c r="K498" s="118"/>
      <c r="L498" s="86"/>
      <c r="M498" s="86"/>
      <c r="N498" s="86"/>
      <c r="O498" s="86"/>
      <c r="P498" s="129"/>
      <c r="Q498" s="125"/>
      <c r="R498" s="198"/>
      <c r="S498" s="148"/>
      <c r="T498" s="148"/>
      <c r="U498" s="148"/>
      <c r="V498" s="199"/>
      <c r="W498" s="149"/>
      <c r="AR498" s="129"/>
      <c r="AS498" s="200"/>
      <c r="AT498" s="200"/>
      <c r="AU498" s="200"/>
      <c r="AV498" s="200"/>
      <c r="AW498" s="200"/>
      <c r="AX498" s="200"/>
      <c r="AY498" s="200"/>
      <c r="AZ498" s="200"/>
      <c r="BA498" s="200"/>
      <c r="BB498" s="160"/>
      <c r="BC498" s="201"/>
      <c r="BD498" s="201"/>
      <c r="BE498" s="202"/>
      <c r="BF498" s="202"/>
      <c r="BG498" s="150"/>
      <c r="BH498" s="150"/>
      <c r="BI498" s="150"/>
      <c r="BJ498" s="150"/>
      <c r="BK498" s="150"/>
      <c r="BL498" s="150"/>
      <c r="BM498" s="150"/>
      <c r="BN498" s="150"/>
      <c r="BO498" s="150"/>
      <c r="BP498" s="150"/>
    </row>
    <row r="499" spans="2:68" x14ac:dyDescent="0.25">
      <c r="B499" s="113"/>
      <c r="C499" s="118"/>
      <c r="D499" s="89"/>
      <c r="E499" s="89"/>
      <c r="F499" s="119"/>
      <c r="G499" s="118"/>
      <c r="H499" s="118"/>
      <c r="I499" s="118"/>
      <c r="J499" s="118"/>
      <c r="K499" s="118"/>
      <c r="L499" s="86"/>
      <c r="M499" s="86"/>
      <c r="N499" s="86"/>
      <c r="O499" s="86"/>
      <c r="P499" s="129"/>
      <c r="Q499" s="125"/>
      <c r="R499" s="198"/>
      <c r="S499" s="148"/>
      <c r="T499" s="148"/>
      <c r="U499" s="148"/>
      <c r="V499" s="199"/>
      <c r="W499" s="149"/>
      <c r="AR499" s="129"/>
      <c r="AS499" s="200"/>
      <c r="AT499" s="200"/>
      <c r="AU499" s="200"/>
      <c r="AV499" s="200"/>
      <c r="AW499" s="200"/>
      <c r="AX499" s="200"/>
      <c r="AY499" s="200"/>
      <c r="AZ499" s="200"/>
      <c r="BA499" s="200"/>
      <c r="BB499" s="160"/>
      <c r="BC499" s="201"/>
      <c r="BD499" s="201"/>
      <c r="BE499" s="202"/>
      <c r="BF499" s="202"/>
      <c r="BG499" s="150"/>
      <c r="BH499" s="150"/>
      <c r="BI499" s="150"/>
      <c r="BJ499" s="150"/>
      <c r="BK499" s="150"/>
      <c r="BL499" s="150"/>
      <c r="BM499" s="150"/>
      <c r="BN499" s="150"/>
      <c r="BO499" s="150"/>
      <c r="BP499" s="150"/>
    </row>
    <row r="500" spans="2:68" x14ac:dyDescent="0.25">
      <c r="B500" s="113"/>
      <c r="C500" s="118"/>
      <c r="D500" s="89"/>
      <c r="E500" s="89"/>
      <c r="F500" s="119"/>
      <c r="G500" s="118"/>
      <c r="H500" s="118"/>
      <c r="I500" s="118"/>
      <c r="J500" s="118"/>
      <c r="K500" s="118"/>
      <c r="L500" s="86"/>
      <c r="M500" s="86"/>
      <c r="N500" s="86"/>
      <c r="O500" s="86"/>
      <c r="P500" s="129"/>
      <c r="Q500" s="125"/>
      <c r="R500" s="198"/>
      <c r="S500" s="148"/>
      <c r="T500" s="148"/>
      <c r="U500" s="148"/>
      <c r="V500" s="199"/>
      <c r="W500" s="149"/>
      <c r="AR500" s="129"/>
      <c r="AS500" s="200"/>
      <c r="AT500" s="200"/>
      <c r="AU500" s="200"/>
      <c r="AV500" s="200"/>
      <c r="AW500" s="200"/>
      <c r="AX500" s="200"/>
      <c r="AY500" s="200"/>
      <c r="AZ500" s="200"/>
      <c r="BA500" s="200"/>
      <c r="BB500" s="160"/>
      <c r="BC500" s="201"/>
      <c r="BD500" s="201"/>
      <c r="BE500" s="202"/>
      <c r="BF500" s="202"/>
      <c r="BG500" s="150"/>
      <c r="BH500" s="150"/>
      <c r="BI500" s="150"/>
      <c r="BJ500" s="150"/>
      <c r="BK500" s="150"/>
      <c r="BL500" s="150"/>
      <c r="BM500" s="150"/>
      <c r="BN500" s="150"/>
      <c r="BO500" s="150"/>
      <c r="BP500" s="150"/>
    </row>
    <row r="501" spans="2:68" x14ac:dyDescent="0.25">
      <c r="B501" s="113"/>
      <c r="C501" s="118"/>
      <c r="D501" s="89"/>
      <c r="E501" s="89"/>
      <c r="F501" s="119"/>
      <c r="G501" s="118"/>
      <c r="H501" s="118"/>
      <c r="I501" s="118"/>
      <c r="J501" s="118"/>
      <c r="K501" s="118"/>
      <c r="L501" s="86"/>
      <c r="M501" s="86"/>
      <c r="N501" s="86"/>
      <c r="O501" s="86"/>
      <c r="P501" s="129"/>
      <c r="Q501" s="125"/>
      <c r="R501" s="198"/>
      <c r="S501" s="148"/>
      <c r="T501" s="148"/>
      <c r="U501" s="148"/>
      <c r="V501" s="199"/>
      <c r="W501" s="149"/>
      <c r="AR501" s="129"/>
      <c r="AS501" s="200"/>
      <c r="AT501" s="200"/>
      <c r="AU501" s="200"/>
      <c r="AV501" s="200"/>
      <c r="AW501" s="200"/>
      <c r="AX501" s="200"/>
      <c r="AY501" s="200"/>
      <c r="AZ501" s="200"/>
      <c r="BA501" s="200"/>
      <c r="BB501" s="160"/>
      <c r="BC501" s="201"/>
      <c r="BD501" s="201"/>
      <c r="BE501" s="202"/>
      <c r="BF501" s="202"/>
      <c r="BG501" s="150"/>
      <c r="BH501" s="150"/>
      <c r="BI501" s="150"/>
      <c r="BJ501" s="150"/>
      <c r="BK501" s="150"/>
      <c r="BL501" s="150"/>
      <c r="BM501" s="150"/>
      <c r="BN501" s="150"/>
      <c r="BO501" s="150"/>
      <c r="BP501" s="150"/>
    </row>
    <row r="502" spans="2:68" x14ac:dyDescent="0.25">
      <c r="B502" s="113"/>
      <c r="C502" s="118"/>
      <c r="D502" s="89"/>
      <c r="E502" s="89"/>
      <c r="F502" s="119"/>
      <c r="G502" s="118"/>
      <c r="H502" s="118"/>
      <c r="I502" s="118"/>
      <c r="J502" s="118"/>
      <c r="K502" s="118"/>
      <c r="L502" s="86"/>
      <c r="M502" s="86"/>
      <c r="N502" s="86"/>
      <c r="O502" s="86"/>
      <c r="P502" s="129"/>
      <c r="Q502" s="125"/>
      <c r="R502" s="198"/>
      <c r="S502" s="148"/>
      <c r="T502" s="148"/>
      <c r="U502" s="148"/>
      <c r="V502" s="199"/>
      <c r="W502" s="149"/>
      <c r="AR502" s="129"/>
      <c r="AS502" s="200"/>
      <c r="AT502" s="200"/>
      <c r="AU502" s="200"/>
      <c r="AV502" s="200"/>
      <c r="AW502" s="200"/>
      <c r="AX502" s="200"/>
      <c r="AY502" s="200"/>
      <c r="AZ502" s="200"/>
      <c r="BA502" s="200"/>
      <c r="BB502" s="160"/>
      <c r="BC502" s="201"/>
      <c r="BD502" s="201"/>
      <c r="BE502" s="202"/>
      <c r="BF502" s="202"/>
      <c r="BG502" s="150"/>
      <c r="BH502" s="150"/>
      <c r="BI502" s="150"/>
      <c r="BJ502" s="150"/>
      <c r="BK502" s="150"/>
      <c r="BL502" s="150"/>
      <c r="BM502" s="150"/>
      <c r="BN502" s="150"/>
      <c r="BO502" s="150"/>
      <c r="BP502" s="150"/>
    </row>
    <row r="503" spans="2:68" x14ac:dyDescent="0.25">
      <c r="B503" s="113"/>
      <c r="C503" s="118"/>
      <c r="D503" s="89"/>
      <c r="E503" s="89"/>
      <c r="F503" s="119"/>
      <c r="G503" s="118"/>
      <c r="H503" s="118"/>
      <c r="I503" s="118"/>
      <c r="J503" s="118"/>
      <c r="K503" s="118"/>
      <c r="L503" s="86"/>
      <c r="M503" s="86"/>
      <c r="N503" s="86"/>
      <c r="O503" s="86"/>
      <c r="P503" s="129"/>
      <c r="Q503" s="125"/>
      <c r="R503" s="198"/>
      <c r="S503" s="148"/>
      <c r="T503" s="148"/>
      <c r="U503" s="148"/>
      <c r="V503" s="199"/>
      <c r="W503" s="149"/>
      <c r="AR503" s="129"/>
      <c r="AS503" s="200"/>
      <c r="AT503" s="200"/>
      <c r="AU503" s="200"/>
      <c r="AV503" s="200"/>
      <c r="AW503" s="200"/>
      <c r="AX503" s="200"/>
      <c r="AY503" s="200"/>
      <c r="AZ503" s="200"/>
      <c r="BA503" s="200"/>
      <c r="BB503" s="160"/>
      <c r="BC503" s="201"/>
      <c r="BD503" s="201"/>
      <c r="BE503" s="202"/>
      <c r="BF503" s="202"/>
      <c r="BG503" s="150"/>
      <c r="BH503" s="150"/>
      <c r="BI503" s="150"/>
      <c r="BJ503" s="150"/>
      <c r="BK503" s="150"/>
      <c r="BL503" s="150"/>
      <c r="BM503" s="150"/>
      <c r="BN503" s="150"/>
      <c r="BO503" s="150"/>
      <c r="BP503" s="150"/>
    </row>
    <row r="504" spans="2:68" x14ac:dyDescent="0.25">
      <c r="B504" s="113"/>
      <c r="C504" s="118"/>
      <c r="D504" s="89"/>
      <c r="E504" s="89"/>
      <c r="F504" s="119"/>
      <c r="G504" s="118"/>
      <c r="H504" s="118"/>
      <c r="I504" s="118"/>
      <c r="J504" s="118"/>
      <c r="K504" s="118"/>
      <c r="L504" s="86"/>
      <c r="M504" s="86"/>
      <c r="N504" s="86"/>
      <c r="O504" s="86"/>
      <c r="P504" s="129"/>
      <c r="Q504" s="125"/>
      <c r="R504" s="198"/>
      <c r="S504" s="148"/>
      <c r="T504" s="148"/>
      <c r="U504" s="148"/>
      <c r="V504" s="199"/>
      <c r="W504" s="149"/>
      <c r="AR504" s="129"/>
      <c r="AS504" s="200"/>
      <c r="AT504" s="200"/>
      <c r="AU504" s="200"/>
      <c r="AV504" s="200"/>
      <c r="AW504" s="200"/>
      <c r="AX504" s="200"/>
      <c r="AY504" s="200"/>
      <c r="AZ504" s="200"/>
      <c r="BA504" s="200"/>
      <c r="BB504" s="160"/>
      <c r="BC504" s="201"/>
      <c r="BD504" s="201"/>
      <c r="BE504" s="202"/>
      <c r="BF504" s="202"/>
      <c r="BG504" s="150"/>
      <c r="BH504" s="150"/>
      <c r="BI504" s="150"/>
      <c r="BJ504" s="150"/>
      <c r="BK504" s="150"/>
      <c r="BL504" s="150"/>
      <c r="BM504" s="150"/>
      <c r="BN504" s="150"/>
      <c r="BO504" s="150"/>
      <c r="BP504" s="150"/>
    </row>
    <row r="505" spans="2:68" x14ac:dyDescent="0.25">
      <c r="B505" s="113"/>
      <c r="C505" s="118"/>
      <c r="D505" s="89"/>
      <c r="E505" s="89"/>
      <c r="F505" s="119"/>
      <c r="G505" s="118"/>
      <c r="H505" s="118"/>
      <c r="I505" s="118"/>
      <c r="J505" s="118"/>
      <c r="K505" s="118"/>
      <c r="L505" s="86"/>
      <c r="M505" s="86"/>
      <c r="N505" s="86"/>
      <c r="O505" s="86"/>
      <c r="P505" s="129"/>
      <c r="Q505" s="125"/>
      <c r="R505" s="198"/>
      <c r="S505" s="148"/>
      <c r="T505" s="148"/>
      <c r="U505" s="148"/>
      <c r="V505" s="199"/>
      <c r="W505" s="149"/>
      <c r="AR505" s="129"/>
      <c r="AS505" s="200"/>
      <c r="AT505" s="200"/>
      <c r="AU505" s="200"/>
      <c r="AV505" s="200"/>
      <c r="AW505" s="200"/>
      <c r="AX505" s="200"/>
      <c r="AY505" s="200"/>
      <c r="AZ505" s="200"/>
      <c r="BA505" s="200"/>
      <c r="BB505" s="160"/>
      <c r="BC505" s="201"/>
      <c r="BD505" s="201"/>
      <c r="BE505" s="202"/>
      <c r="BF505" s="202"/>
      <c r="BG505" s="150"/>
      <c r="BH505" s="150"/>
      <c r="BI505" s="150"/>
      <c r="BJ505" s="150"/>
      <c r="BK505" s="150"/>
      <c r="BL505" s="150"/>
      <c r="BM505" s="150"/>
      <c r="BN505" s="150"/>
      <c r="BO505" s="150"/>
      <c r="BP505" s="150"/>
    </row>
    <row r="506" spans="2:68" x14ac:dyDescent="0.25">
      <c r="B506" s="113"/>
      <c r="C506" s="118"/>
      <c r="D506" s="89"/>
      <c r="E506" s="89"/>
      <c r="F506" s="119"/>
      <c r="G506" s="118"/>
      <c r="H506" s="118"/>
      <c r="I506" s="118"/>
      <c r="J506" s="118"/>
      <c r="K506" s="118"/>
      <c r="L506" s="86"/>
      <c r="M506" s="86"/>
      <c r="N506" s="86"/>
      <c r="O506" s="86"/>
      <c r="P506" s="129"/>
      <c r="Q506" s="125"/>
      <c r="R506" s="198"/>
      <c r="S506" s="148"/>
      <c r="T506" s="148"/>
      <c r="U506" s="148"/>
      <c r="V506" s="199"/>
      <c r="W506" s="149"/>
      <c r="AR506" s="129"/>
      <c r="AS506" s="200"/>
      <c r="AT506" s="200"/>
      <c r="AU506" s="200"/>
      <c r="AV506" s="200"/>
      <c r="AW506" s="200"/>
      <c r="AX506" s="200"/>
      <c r="AY506" s="200"/>
      <c r="AZ506" s="200"/>
      <c r="BA506" s="200"/>
      <c r="BB506" s="160"/>
      <c r="BC506" s="201"/>
      <c r="BD506" s="201"/>
      <c r="BE506" s="202"/>
      <c r="BF506" s="202"/>
      <c r="BG506" s="150"/>
      <c r="BH506" s="150"/>
      <c r="BI506" s="150"/>
      <c r="BJ506" s="150"/>
      <c r="BK506" s="150"/>
      <c r="BL506" s="150"/>
      <c r="BM506" s="150"/>
      <c r="BN506" s="150"/>
      <c r="BO506" s="150"/>
      <c r="BP506" s="150"/>
    </row>
    <row r="507" spans="2:68" x14ac:dyDescent="0.25">
      <c r="B507" s="113"/>
      <c r="C507" s="118"/>
      <c r="D507" s="89"/>
      <c r="E507" s="89"/>
      <c r="F507" s="119"/>
      <c r="G507" s="118"/>
      <c r="H507" s="118"/>
      <c r="I507" s="118"/>
      <c r="J507" s="118"/>
      <c r="K507" s="118"/>
      <c r="L507" s="86"/>
      <c r="M507" s="86"/>
      <c r="N507" s="86"/>
      <c r="O507" s="86"/>
      <c r="P507" s="129"/>
      <c r="Q507" s="125"/>
      <c r="R507" s="198"/>
      <c r="S507" s="148"/>
      <c r="T507" s="148"/>
      <c r="U507" s="148"/>
      <c r="V507" s="199"/>
      <c r="W507" s="149"/>
      <c r="AR507" s="129"/>
      <c r="AS507" s="200"/>
      <c r="AT507" s="200"/>
      <c r="AU507" s="200"/>
      <c r="AV507" s="200"/>
      <c r="AW507" s="200"/>
      <c r="AX507" s="200"/>
      <c r="AY507" s="200"/>
      <c r="AZ507" s="200"/>
      <c r="BA507" s="200"/>
      <c r="BB507" s="160"/>
      <c r="BC507" s="201"/>
      <c r="BD507" s="201"/>
      <c r="BE507" s="202"/>
      <c r="BF507" s="202"/>
      <c r="BG507" s="150"/>
      <c r="BH507" s="150"/>
      <c r="BI507" s="150"/>
      <c r="BJ507" s="150"/>
      <c r="BK507" s="150"/>
      <c r="BL507" s="150"/>
      <c r="BM507" s="150"/>
      <c r="BN507" s="150"/>
      <c r="BO507" s="150"/>
      <c r="BP507" s="150"/>
    </row>
    <row r="508" spans="2:68" x14ac:dyDescent="0.25">
      <c r="B508" s="113"/>
      <c r="C508" s="118"/>
      <c r="D508" s="89"/>
      <c r="E508" s="89"/>
      <c r="F508" s="119"/>
      <c r="G508" s="118"/>
      <c r="H508" s="118"/>
      <c r="I508" s="118"/>
      <c r="J508" s="118"/>
      <c r="K508" s="118"/>
      <c r="L508" s="86"/>
      <c r="M508" s="86"/>
      <c r="N508" s="86"/>
      <c r="O508" s="86"/>
      <c r="P508" s="129"/>
      <c r="Q508" s="125"/>
      <c r="R508" s="198"/>
      <c r="S508" s="148"/>
      <c r="T508" s="148"/>
      <c r="U508" s="148"/>
      <c r="V508" s="199"/>
      <c r="W508" s="149"/>
      <c r="AR508" s="129"/>
      <c r="AS508" s="200"/>
      <c r="AT508" s="200"/>
      <c r="AU508" s="200"/>
      <c r="AV508" s="200"/>
      <c r="AW508" s="200"/>
      <c r="AX508" s="200"/>
      <c r="AY508" s="200"/>
      <c r="AZ508" s="200"/>
      <c r="BA508" s="200"/>
      <c r="BB508" s="160"/>
      <c r="BC508" s="201"/>
      <c r="BD508" s="201"/>
      <c r="BE508" s="202"/>
      <c r="BF508" s="202"/>
      <c r="BG508" s="150"/>
      <c r="BH508" s="150"/>
      <c r="BI508" s="150"/>
      <c r="BJ508" s="150"/>
      <c r="BK508" s="150"/>
      <c r="BL508" s="150"/>
      <c r="BM508" s="150"/>
      <c r="BN508" s="150"/>
      <c r="BO508" s="150"/>
      <c r="BP508" s="150"/>
    </row>
    <row r="509" spans="2:68" x14ac:dyDescent="0.25">
      <c r="B509" s="113"/>
      <c r="C509" s="118"/>
      <c r="D509" s="89"/>
      <c r="E509" s="89"/>
      <c r="F509" s="119"/>
      <c r="G509" s="118"/>
      <c r="H509" s="118"/>
      <c r="I509" s="118"/>
      <c r="J509" s="118"/>
      <c r="K509" s="118"/>
      <c r="L509" s="86"/>
      <c r="M509" s="86"/>
      <c r="N509" s="86"/>
      <c r="O509" s="86"/>
      <c r="P509" s="129"/>
      <c r="Q509" s="125"/>
      <c r="R509" s="198"/>
      <c r="S509" s="148"/>
      <c r="T509" s="148"/>
      <c r="U509" s="148"/>
      <c r="V509" s="199"/>
      <c r="W509" s="149"/>
      <c r="AR509" s="129"/>
      <c r="AS509" s="200"/>
      <c r="AT509" s="200"/>
      <c r="AU509" s="200"/>
      <c r="AV509" s="200"/>
      <c r="AW509" s="200"/>
      <c r="AX509" s="200"/>
      <c r="AY509" s="200"/>
      <c r="AZ509" s="200"/>
      <c r="BA509" s="200"/>
      <c r="BB509" s="160"/>
      <c r="BC509" s="201"/>
      <c r="BD509" s="201"/>
      <c r="BE509" s="202"/>
      <c r="BF509" s="202"/>
      <c r="BG509" s="150"/>
      <c r="BH509" s="150"/>
      <c r="BI509" s="150"/>
      <c r="BJ509" s="150"/>
      <c r="BK509" s="150"/>
      <c r="BL509" s="150"/>
      <c r="BM509" s="150"/>
      <c r="BN509" s="150"/>
      <c r="BO509" s="150"/>
      <c r="BP509" s="150"/>
    </row>
    <row r="510" spans="2:68" x14ac:dyDescent="0.25">
      <c r="B510" s="113"/>
      <c r="C510" s="118"/>
      <c r="D510" s="89"/>
      <c r="E510" s="89"/>
      <c r="F510" s="119"/>
      <c r="G510" s="118"/>
      <c r="H510" s="118"/>
      <c r="I510" s="118"/>
      <c r="J510" s="118"/>
      <c r="K510" s="118"/>
      <c r="L510" s="86"/>
      <c r="M510" s="86"/>
      <c r="N510" s="86"/>
      <c r="O510" s="86"/>
      <c r="P510" s="129"/>
      <c r="Q510" s="125"/>
      <c r="R510" s="198"/>
      <c r="S510" s="148"/>
      <c r="T510" s="148"/>
      <c r="U510" s="148"/>
      <c r="V510" s="199"/>
      <c r="W510" s="149"/>
      <c r="AR510" s="129"/>
      <c r="AS510" s="200"/>
      <c r="AT510" s="200"/>
      <c r="AU510" s="200"/>
      <c r="AV510" s="200"/>
      <c r="AW510" s="200"/>
      <c r="AX510" s="200"/>
      <c r="AY510" s="200"/>
      <c r="AZ510" s="200"/>
      <c r="BA510" s="200"/>
      <c r="BB510" s="160"/>
      <c r="BC510" s="201"/>
      <c r="BD510" s="201"/>
      <c r="BE510" s="202"/>
      <c r="BF510" s="202"/>
      <c r="BG510" s="150"/>
      <c r="BH510" s="150"/>
      <c r="BI510" s="150"/>
      <c r="BJ510" s="150"/>
      <c r="BK510" s="150"/>
      <c r="BL510" s="150"/>
      <c r="BM510" s="150"/>
      <c r="BN510" s="150"/>
      <c r="BO510" s="150"/>
      <c r="BP510" s="150"/>
    </row>
    <row r="511" spans="2:68" x14ac:dyDescent="0.25">
      <c r="B511" s="113"/>
      <c r="C511" s="118"/>
      <c r="D511" s="89"/>
      <c r="E511" s="89"/>
      <c r="F511" s="119"/>
      <c r="G511" s="118"/>
      <c r="H511" s="118"/>
      <c r="I511" s="118"/>
      <c r="J511" s="118"/>
      <c r="K511" s="118"/>
      <c r="L511" s="86"/>
      <c r="M511" s="86"/>
      <c r="N511" s="86"/>
      <c r="O511" s="86"/>
      <c r="P511" s="129"/>
      <c r="Q511" s="125"/>
      <c r="R511" s="198"/>
      <c r="S511" s="148"/>
      <c r="T511" s="148"/>
      <c r="U511" s="148"/>
      <c r="V511" s="199"/>
      <c r="W511" s="149"/>
      <c r="AR511" s="129"/>
      <c r="AS511" s="200"/>
      <c r="AT511" s="200"/>
      <c r="AU511" s="200"/>
      <c r="AV511" s="200"/>
      <c r="AW511" s="200"/>
      <c r="AX511" s="200"/>
      <c r="AY511" s="200"/>
      <c r="AZ511" s="200"/>
      <c r="BA511" s="200"/>
      <c r="BB511" s="160"/>
      <c r="BC511" s="201"/>
      <c r="BD511" s="201"/>
      <c r="BE511" s="202"/>
      <c r="BF511" s="202"/>
      <c r="BG511" s="150"/>
      <c r="BH511" s="150"/>
      <c r="BI511" s="150"/>
      <c r="BJ511" s="150"/>
      <c r="BK511" s="150"/>
      <c r="BL511" s="150"/>
      <c r="BM511" s="150"/>
      <c r="BN511" s="150"/>
      <c r="BO511" s="150"/>
      <c r="BP511" s="150"/>
    </row>
    <row r="512" spans="2:68" x14ac:dyDescent="0.25">
      <c r="B512" s="113"/>
      <c r="C512" s="118"/>
      <c r="D512" s="89"/>
      <c r="E512" s="89"/>
      <c r="F512" s="119"/>
      <c r="G512" s="118"/>
      <c r="H512" s="118"/>
      <c r="I512" s="118"/>
      <c r="J512" s="118"/>
      <c r="K512" s="118"/>
      <c r="L512" s="86"/>
      <c r="M512" s="86"/>
      <c r="N512" s="86"/>
      <c r="O512" s="86"/>
      <c r="P512" s="129"/>
      <c r="Q512" s="125"/>
      <c r="R512" s="198"/>
      <c r="S512" s="148"/>
      <c r="T512" s="148"/>
      <c r="U512" s="148"/>
      <c r="V512" s="199"/>
      <c r="W512" s="149"/>
      <c r="AR512" s="129"/>
      <c r="AS512" s="200"/>
      <c r="AT512" s="200"/>
      <c r="AU512" s="200"/>
      <c r="AV512" s="200"/>
      <c r="AW512" s="200"/>
      <c r="AX512" s="200"/>
      <c r="AY512" s="200"/>
      <c r="AZ512" s="200"/>
      <c r="BA512" s="200"/>
      <c r="BB512" s="160"/>
      <c r="BC512" s="201"/>
      <c r="BD512" s="201"/>
      <c r="BE512" s="202"/>
      <c r="BF512" s="202"/>
      <c r="BG512" s="150"/>
      <c r="BH512" s="150"/>
      <c r="BI512" s="150"/>
      <c r="BJ512" s="150"/>
      <c r="BK512" s="150"/>
      <c r="BL512" s="150"/>
      <c r="BM512" s="150"/>
      <c r="BN512" s="150"/>
      <c r="BO512" s="150"/>
      <c r="BP512" s="150"/>
    </row>
    <row r="513" spans="2:68" x14ac:dyDescent="0.25">
      <c r="B513" s="113"/>
      <c r="C513" s="118"/>
      <c r="D513" s="89"/>
      <c r="E513" s="89"/>
      <c r="F513" s="119"/>
      <c r="G513" s="118"/>
      <c r="H513" s="118"/>
      <c r="I513" s="118"/>
      <c r="J513" s="118"/>
      <c r="K513" s="118"/>
      <c r="L513" s="86"/>
      <c r="M513" s="86"/>
      <c r="N513" s="86"/>
      <c r="O513" s="86"/>
      <c r="P513" s="129"/>
      <c r="Q513" s="125"/>
      <c r="R513" s="198"/>
      <c r="S513" s="148"/>
      <c r="T513" s="148"/>
      <c r="U513" s="148"/>
      <c r="V513" s="199"/>
      <c r="W513" s="149"/>
      <c r="AR513" s="129"/>
      <c r="AS513" s="200"/>
      <c r="AT513" s="200"/>
      <c r="AU513" s="200"/>
      <c r="AV513" s="200"/>
      <c r="AW513" s="200"/>
      <c r="AX513" s="200"/>
      <c r="AY513" s="200"/>
      <c r="AZ513" s="200"/>
      <c r="BA513" s="200"/>
      <c r="BB513" s="160"/>
      <c r="BC513" s="201"/>
      <c r="BD513" s="201"/>
      <c r="BE513" s="202"/>
      <c r="BF513" s="202"/>
      <c r="BG513" s="150"/>
      <c r="BH513" s="150"/>
      <c r="BI513" s="150"/>
      <c r="BJ513" s="150"/>
      <c r="BK513" s="150"/>
      <c r="BL513" s="150"/>
      <c r="BM513" s="150"/>
      <c r="BN513" s="150"/>
      <c r="BO513" s="150"/>
      <c r="BP513" s="150"/>
    </row>
    <row r="514" spans="2:68" x14ac:dyDescent="0.25">
      <c r="B514" s="113"/>
      <c r="C514" s="118"/>
      <c r="D514" s="89"/>
      <c r="E514" s="89"/>
      <c r="F514" s="119"/>
      <c r="G514" s="118"/>
      <c r="H514" s="118"/>
      <c r="I514" s="118"/>
      <c r="J514" s="118"/>
      <c r="K514" s="118"/>
      <c r="L514" s="86"/>
      <c r="M514" s="86"/>
      <c r="N514" s="86"/>
      <c r="O514" s="86"/>
      <c r="P514" s="129"/>
      <c r="Q514" s="125"/>
      <c r="R514" s="198"/>
      <c r="S514" s="148"/>
      <c r="T514" s="148"/>
      <c r="U514" s="148"/>
      <c r="V514" s="199"/>
      <c r="W514" s="149"/>
      <c r="AR514" s="129"/>
      <c r="AS514" s="200"/>
      <c r="AT514" s="200"/>
      <c r="AU514" s="200"/>
      <c r="AV514" s="200"/>
      <c r="AW514" s="200"/>
      <c r="AX514" s="200"/>
      <c r="AY514" s="200"/>
      <c r="AZ514" s="200"/>
      <c r="BA514" s="200"/>
      <c r="BB514" s="160"/>
      <c r="BC514" s="201"/>
      <c r="BD514" s="201"/>
      <c r="BE514" s="202"/>
      <c r="BF514" s="202"/>
      <c r="BG514" s="150"/>
      <c r="BH514" s="150"/>
      <c r="BI514" s="150"/>
      <c r="BJ514" s="150"/>
      <c r="BK514" s="150"/>
      <c r="BL514" s="150"/>
      <c r="BM514" s="150"/>
      <c r="BN514" s="150"/>
      <c r="BO514" s="150"/>
      <c r="BP514" s="150"/>
    </row>
    <row r="515" spans="2:68" x14ac:dyDescent="0.25">
      <c r="B515" s="113"/>
      <c r="C515" s="118"/>
      <c r="D515" s="89"/>
      <c r="E515" s="89"/>
      <c r="F515" s="119"/>
      <c r="G515" s="118"/>
      <c r="H515" s="118"/>
      <c r="I515" s="118"/>
      <c r="J515" s="118"/>
      <c r="K515" s="118"/>
      <c r="L515" s="86"/>
      <c r="M515" s="86"/>
      <c r="N515" s="86"/>
      <c r="O515" s="86"/>
      <c r="P515" s="129"/>
      <c r="Q515" s="125"/>
      <c r="R515" s="198"/>
      <c r="S515" s="148"/>
      <c r="T515" s="148"/>
      <c r="U515" s="148"/>
      <c r="V515" s="199"/>
      <c r="W515" s="149"/>
      <c r="AR515" s="129"/>
      <c r="AS515" s="200"/>
      <c r="AT515" s="200"/>
      <c r="AU515" s="200"/>
      <c r="AV515" s="200"/>
      <c r="AW515" s="200"/>
      <c r="AX515" s="200"/>
      <c r="AY515" s="200"/>
      <c r="AZ515" s="200"/>
      <c r="BA515" s="200"/>
      <c r="BB515" s="160"/>
      <c r="BC515" s="201"/>
      <c r="BD515" s="201"/>
      <c r="BE515" s="202"/>
      <c r="BF515" s="202"/>
      <c r="BG515" s="150"/>
      <c r="BH515" s="150"/>
      <c r="BI515" s="150"/>
      <c r="BJ515" s="150"/>
      <c r="BK515" s="150"/>
      <c r="BL515" s="150"/>
      <c r="BM515" s="150"/>
      <c r="BN515" s="150"/>
      <c r="BO515" s="150"/>
      <c r="BP515" s="150"/>
    </row>
    <row r="516" spans="2:68" x14ac:dyDescent="0.25">
      <c r="B516" s="113"/>
      <c r="C516" s="118"/>
      <c r="D516" s="89"/>
      <c r="E516" s="89"/>
      <c r="F516" s="119"/>
      <c r="G516" s="118"/>
      <c r="H516" s="118"/>
      <c r="I516" s="118"/>
      <c r="J516" s="118"/>
      <c r="K516" s="118"/>
      <c r="L516" s="86"/>
      <c r="M516" s="86"/>
      <c r="N516" s="86"/>
      <c r="O516" s="86"/>
      <c r="P516" s="129"/>
      <c r="Q516" s="125"/>
      <c r="R516" s="198"/>
      <c r="S516" s="148"/>
      <c r="T516" s="148"/>
      <c r="U516" s="148"/>
      <c r="V516" s="199"/>
      <c r="W516" s="149"/>
      <c r="AR516" s="129"/>
      <c r="AS516" s="200"/>
      <c r="AT516" s="200"/>
      <c r="AU516" s="200"/>
      <c r="AV516" s="200"/>
      <c r="AW516" s="200"/>
      <c r="AX516" s="200"/>
      <c r="AY516" s="200"/>
      <c r="AZ516" s="200"/>
      <c r="BA516" s="200"/>
      <c r="BB516" s="160"/>
      <c r="BC516" s="201"/>
      <c r="BD516" s="201"/>
      <c r="BE516" s="202"/>
      <c r="BF516" s="202"/>
      <c r="BG516" s="150"/>
      <c r="BH516" s="150"/>
      <c r="BI516" s="150"/>
      <c r="BJ516" s="150"/>
      <c r="BK516" s="150"/>
      <c r="BL516" s="150"/>
      <c r="BM516" s="150"/>
      <c r="BN516" s="150"/>
      <c r="BO516" s="150"/>
      <c r="BP516" s="150"/>
    </row>
    <row r="517" spans="2:68" x14ac:dyDescent="0.25">
      <c r="B517" s="113"/>
      <c r="C517" s="118"/>
      <c r="D517" s="89"/>
      <c r="E517" s="89"/>
      <c r="F517" s="119"/>
      <c r="G517" s="118"/>
      <c r="H517" s="118"/>
      <c r="I517" s="118"/>
      <c r="J517" s="118"/>
      <c r="K517" s="118"/>
      <c r="L517" s="86"/>
      <c r="M517" s="86"/>
      <c r="N517" s="86"/>
      <c r="O517" s="86"/>
      <c r="P517" s="129"/>
      <c r="Q517" s="125"/>
      <c r="R517" s="198"/>
      <c r="S517" s="148"/>
      <c r="T517" s="148"/>
      <c r="U517" s="148"/>
      <c r="V517" s="199"/>
      <c r="W517" s="149"/>
      <c r="AR517" s="129"/>
      <c r="AS517" s="200"/>
      <c r="AT517" s="200"/>
      <c r="AU517" s="200"/>
      <c r="AV517" s="200"/>
      <c r="AW517" s="200"/>
      <c r="AX517" s="200"/>
      <c r="AY517" s="200"/>
      <c r="AZ517" s="200"/>
      <c r="BA517" s="200"/>
      <c r="BB517" s="160"/>
      <c r="BC517" s="201"/>
      <c r="BD517" s="201"/>
      <c r="BE517" s="202"/>
      <c r="BF517" s="202"/>
      <c r="BG517" s="150"/>
      <c r="BH517" s="150"/>
      <c r="BI517" s="150"/>
      <c r="BJ517" s="150"/>
      <c r="BK517" s="150"/>
      <c r="BL517" s="150"/>
      <c r="BM517" s="150"/>
      <c r="BN517" s="150"/>
      <c r="BO517" s="150"/>
      <c r="BP517" s="150"/>
    </row>
    <row r="518" spans="2:68" x14ac:dyDescent="0.25">
      <c r="B518" s="113"/>
      <c r="C518" s="118"/>
      <c r="D518" s="89"/>
      <c r="E518" s="89"/>
      <c r="F518" s="119"/>
      <c r="G518" s="118"/>
      <c r="H518" s="118"/>
      <c r="I518" s="118"/>
      <c r="J518" s="118"/>
      <c r="K518" s="118"/>
      <c r="L518" s="86"/>
      <c r="M518" s="86"/>
      <c r="N518" s="86"/>
      <c r="O518" s="86"/>
      <c r="P518" s="129"/>
      <c r="Q518" s="125"/>
      <c r="R518" s="198"/>
      <c r="S518" s="148"/>
      <c r="T518" s="148"/>
      <c r="U518" s="148"/>
      <c r="V518" s="199"/>
      <c r="W518" s="149"/>
      <c r="AR518" s="129"/>
      <c r="AS518" s="200"/>
      <c r="AT518" s="200"/>
      <c r="AU518" s="200"/>
      <c r="AV518" s="200"/>
      <c r="AW518" s="200"/>
      <c r="AX518" s="200"/>
      <c r="AY518" s="200"/>
      <c r="AZ518" s="200"/>
      <c r="BA518" s="200"/>
      <c r="BB518" s="160"/>
      <c r="BC518" s="201"/>
      <c r="BD518" s="201"/>
      <c r="BE518" s="202"/>
      <c r="BF518" s="202"/>
      <c r="BG518" s="150"/>
      <c r="BH518" s="150"/>
      <c r="BI518" s="150"/>
      <c r="BJ518" s="150"/>
      <c r="BK518" s="150"/>
      <c r="BL518" s="150"/>
      <c r="BM518" s="150"/>
      <c r="BN518" s="150"/>
      <c r="BO518" s="150"/>
      <c r="BP518" s="150"/>
    </row>
    <row r="519" spans="2:68" x14ac:dyDescent="0.25">
      <c r="B519" s="113"/>
      <c r="C519" s="118"/>
      <c r="D519" s="89"/>
      <c r="E519" s="89"/>
      <c r="F519" s="119"/>
      <c r="G519" s="118"/>
      <c r="H519" s="118"/>
      <c r="I519" s="118"/>
      <c r="J519" s="118"/>
      <c r="K519" s="118"/>
      <c r="L519" s="86"/>
      <c r="M519" s="86"/>
      <c r="N519" s="86"/>
      <c r="O519" s="86"/>
      <c r="P519" s="129"/>
      <c r="Q519" s="125"/>
      <c r="R519" s="198"/>
      <c r="S519" s="148"/>
      <c r="T519" s="148"/>
      <c r="U519" s="148"/>
      <c r="V519" s="199"/>
      <c r="W519" s="149"/>
      <c r="AR519" s="129"/>
      <c r="AS519" s="200"/>
      <c r="AT519" s="200"/>
      <c r="AU519" s="200"/>
      <c r="AV519" s="200"/>
      <c r="AW519" s="200"/>
      <c r="AX519" s="200"/>
      <c r="AY519" s="200"/>
      <c r="AZ519" s="200"/>
      <c r="BA519" s="200"/>
      <c r="BB519" s="160"/>
      <c r="BC519" s="201"/>
      <c r="BD519" s="201"/>
      <c r="BE519" s="202"/>
      <c r="BF519" s="202"/>
      <c r="BG519" s="150"/>
      <c r="BH519" s="150"/>
      <c r="BI519" s="150"/>
      <c r="BJ519" s="150"/>
      <c r="BK519" s="150"/>
      <c r="BL519" s="150"/>
      <c r="BM519" s="150"/>
      <c r="BN519" s="150"/>
      <c r="BO519" s="150"/>
      <c r="BP519" s="150"/>
    </row>
    <row r="520" spans="2:68" x14ac:dyDescent="0.25">
      <c r="B520" s="113"/>
      <c r="C520" s="118"/>
      <c r="D520" s="89"/>
      <c r="E520" s="89"/>
      <c r="F520" s="119"/>
      <c r="G520" s="118"/>
      <c r="H520" s="118"/>
      <c r="I520" s="118"/>
      <c r="J520" s="118"/>
      <c r="K520" s="118"/>
      <c r="L520" s="86"/>
      <c r="M520" s="86"/>
      <c r="N520" s="86"/>
      <c r="O520" s="86"/>
      <c r="P520" s="129"/>
      <c r="Q520" s="125"/>
      <c r="R520" s="198"/>
      <c r="S520" s="148"/>
      <c r="T520" s="148"/>
      <c r="U520" s="148"/>
      <c r="V520" s="199"/>
      <c r="W520" s="149"/>
      <c r="AR520" s="129"/>
      <c r="AS520" s="200"/>
      <c r="AT520" s="200"/>
      <c r="AU520" s="200"/>
      <c r="AV520" s="200"/>
      <c r="AW520" s="200"/>
      <c r="AX520" s="200"/>
      <c r="AY520" s="200"/>
      <c r="AZ520" s="200"/>
      <c r="BA520" s="200"/>
      <c r="BB520" s="160"/>
      <c r="BC520" s="201"/>
      <c r="BD520" s="201"/>
      <c r="BE520" s="202"/>
      <c r="BF520" s="202"/>
      <c r="BG520" s="150"/>
      <c r="BH520" s="150"/>
      <c r="BI520" s="150"/>
      <c r="BJ520" s="150"/>
      <c r="BK520" s="150"/>
      <c r="BL520" s="150"/>
      <c r="BM520" s="150"/>
      <c r="BN520" s="150"/>
      <c r="BO520" s="150"/>
      <c r="BP520" s="150"/>
    </row>
    <row r="521" spans="2:68" x14ac:dyDescent="0.25">
      <c r="B521" s="113"/>
      <c r="C521" s="118"/>
      <c r="D521" s="89"/>
      <c r="E521" s="89"/>
      <c r="F521" s="119"/>
      <c r="G521" s="118"/>
      <c r="H521" s="118"/>
      <c r="I521" s="118"/>
      <c r="J521" s="118"/>
      <c r="K521" s="118"/>
      <c r="L521" s="86"/>
      <c r="M521" s="86"/>
      <c r="N521" s="86"/>
      <c r="O521" s="86"/>
      <c r="P521" s="129"/>
      <c r="Q521" s="125"/>
      <c r="R521" s="198"/>
      <c r="S521" s="148"/>
      <c r="T521" s="148"/>
      <c r="U521" s="148"/>
      <c r="V521" s="199"/>
      <c r="W521" s="149"/>
      <c r="AR521" s="129"/>
      <c r="AS521" s="200"/>
      <c r="AT521" s="200"/>
      <c r="AU521" s="200"/>
      <c r="AV521" s="200"/>
      <c r="AW521" s="200"/>
      <c r="AX521" s="200"/>
      <c r="AY521" s="200"/>
      <c r="AZ521" s="200"/>
      <c r="BA521" s="200"/>
      <c r="BB521" s="160"/>
      <c r="BC521" s="201"/>
      <c r="BD521" s="201"/>
      <c r="BE521" s="202"/>
      <c r="BF521" s="202"/>
      <c r="BG521" s="150"/>
      <c r="BH521" s="150"/>
      <c r="BI521" s="150"/>
      <c r="BJ521" s="150"/>
      <c r="BK521" s="150"/>
      <c r="BL521" s="150"/>
      <c r="BM521" s="150"/>
      <c r="BN521" s="150"/>
      <c r="BO521" s="150"/>
      <c r="BP521" s="150"/>
    </row>
    <row r="522" spans="2:68" x14ac:dyDescent="0.25">
      <c r="B522" s="113"/>
      <c r="C522" s="118"/>
      <c r="D522" s="89"/>
      <c r="E522" s="89"/>
      <c r="F522" s="119"/>
      <c r="G522" s="118"/>
      <c r="H522" s="118"/>
      <c r="I522" s="118"/>
      <c r="J522" s="118"/>
      <c r="K522" s="118"/>
      <c r="L522" s="86"/>
      <c r="M522" s="86"/>
      <c r="N522" s="86"/>
      <c r="O522" s="86"/>
      <c r="P522" s="129"/>
      <c r="Q522" s="125"/>
      <c r="R522" s="198"/>
      <c r="S522" s="148"/>
      <c r="T522" s="148"/>
      <c r="U522" s="148"/>
      <c r="V522" s="199"/>
      <c r="W522" s="149"/>
      <c r="AR522" s="129"/>
      <c r="AS522" s="200"/>
      <c r="AT522" s="200"/>
      <c r="AU522" s="200"/>
      <c r="AV522" s="200"/>
      <c r="AW522" s="200"/>
      <c r="AX522" s="200"/>
      <c r="AY522" s="200"/>
      <c r="AZ522" s="200"/>
      <c r="BA522" s="200"/>
      <c r="BB522" s="160"/>
      <c r="BC522" s="201"/>
      <c r="BD522" s="201"/>
      <c r="BE522" s="202"/>
      <c r="BF522" s="202"/>
      <c r="BG522" s="150"/>
      <c r="BH522" s="150"/>
      <c r="BI522" s="150"/>
      <c r="BJ522" s="150"/>
      <c r="BK522" s="150"/>
      <c r="BL522" s="150"/>
      <c r="BM522" s="150"/>
      <c r="BN522" s="150"/>
      <c r="BO522" s="150"/>
      <c r="BP522" s="150"/>
    </row>
    <row r="523" spans="2:68" x14ac:dyDescent="0.25">
      <c r="B523" s="113"/>
      <c r="C523" s="118"/>
      <c r="D523" s="89"/>
      <c r="E523" s="89"/>
      <c r="F523" s="119"/>
      <c r="G523" s="118"/>
      <c r="H523" s="118"/>
      <c r="I523" s="118"/>
      <c r="J523" s="118"/>
      <c r="K523" s="118"/>
      <c r="L523" s="86"/>
      <c r="M523" s="86"/>
      <c r="N523" s="86"/>
      <c r="O523" s="86"/>
      <c r="P523" s="129"/>
      <c r="Q523" s="125"/>
      <c r="R523" s="198"/>
      <c r="S523" s="148"/>
      <c r="T523" s="148"/>
      <c r="U523" s="148"/>
      <c r="V523" s="199"/>
      <c r="W523" s="149"/>
      <c r="AR523" s="129"/>
      <c r="AS523" s="200"/>
      <c r="AT523" s="200"/>
      <c r="AU523" s="200"/>
      <c r="AV523" s="200"/>
      <c r="AW523" s="200"/>
      <c r="AX523" s="200"/>
      <c r="AY523" s="200"/>
      <c r="AZ523" s="200"/>
      <c r="BA523" s="200"/>
      <c r="BB523" s="160"/>
      <c r="BC523" s="201"/>
      <c r="BD523" s="201"/>
      <c r="BE523" s="202"/>
      <c r="BF523" s="202"/>
      <c r="BG523" s="150"/>
      <c r="BH523" s="150"/>
      <c r="BI523" s="150"/>
      <c r="BJ523" s="150"/>
      <c r="BK523" s="150"/>
      <c r="BL523" s="150"/>
      <c r="BM523" s="150"/>
      <c r="BN523" s="150"/>
      <c r="BO523" s="150"/>
      <c r="BP523" s="150"/>
    </row>
    <row r="524" spans="2:68" x14ac:dyDescent="0.25">
      <c r="B524" s="113"/>
      <c r="C524" s="118"/>
      <c r="D524" s="89"/>
      <c r="E524" s="89"/>
      <c r="F524" s="119"/>
      <c r="G524" s="118"/>
      <c r="H524" s="118"/>
      <c r="I524" s="118"/>
      <c r="J524" s="118"/>
      <c r="K524" s="118"/>
      <c r="L524" s="86"/>
      <c r="M524" s="86"/>
      <c r="N524" s="86"/>
      <c r="O524" s="86"/>
      <c r="P524" s="129"/>
      <c r="Q524" s="125"/>
      <c r="R524" s="198"/>
      <c r="S524" s="148"/>
      <c r="T524" s="148"/>
      <c r="U524" s="148"/>
      <c r="V524" s="199"/>
      <c r="W524" s="149"/>
      <c r="AR524" s="129"/>
      <c r="AS524" s="200"/>
      <c r="AT524" s="200"/>
      <c r="AU524" s="200"/>
      <c r="AV524" s="200"/>
      <c r="AW524" s="200"/>
      <c r="AX524" s="200"/>
      <c r="AY524" s="200"/>
      <c r="AZ524" s="200"/>
      <c r="BA524" s="200"/>
      <c r="BB524" s="160"/>
      <c r="BC524" s="201"/>
      <c r="BD524" s="201"/>
      <c r="BE524" s="202"/>
      <c r="BF524" s="202"/>
      <c r="BG524" s="150"/>
      <c r="BH524" s="150"/>
      <c r="BI524" s="150"/>
      <c r="BJ524" s="150"/>
      <c r="BK524" s="150"/>
      <c r="BL524" s="150"/>
      <c r="BM524" s="150"/>
      <c r="BN524" s="150"/>
      <c r="BO524" s="150"/>
      <c r="BP524" s="150"/>
    </row>
    <row r="525" spans="2:68" x14ac:dyDescent="0.25">
      <c r="B525" s="113"/>
      <c r="C525" s="118"/>
      <c r="D525" s="89"/>
      <c r="E525" s="89"/>
      <c r="F525" s="119"/>
      <c r="G525" s="118"/>
      <c r="H525" s="118"/>
      <c r="I525" s="118"/>
      <c r="J525" s="118"/>
      <c r="K525" s="118"/>
      <c r="L525" s="86"/>
      <c r="M525" s="86"/>
      <c r="N525" s="86"/>
      <c r="O525" s="86"/>
      <c r="P525" s="129"/>
      <c r="Q525" s="125"/>
      <c r="R525" s="198"/>
      <c r="S525" s="148"/>
      <c r="T525" s="148"/>
      <c r="U525" s="148"/>
      <c r="V525" s="199"/>
      <c r="W525" s="149"/>
      <c r="AR525" s="129"/>
      <c r="AS525" s="200"/>
      <c r="AT525" s="200"/>
      <c r="AU525" s="200"/>
      <c r="AV525" s="200"/>
      <c r="AW525" s="200"/>
      <c r="AX525" s="200"/>
      <c r="AY525" s="200"/>
      <c r="AZ525" s="200"/>
      <c r="BA525" s="200"/>
      <c r="BB525" s="160"/>
      <c r="BC525" s="201"/>
      <c r="BD525" s="201"/>
      <c r="BE525" s="202"/>
      <c r="BF525" s="202"/>
      <c r="BG525" s="150"/>
      <c r="BH525" s="150"/>
      <c r="BI525" s="150"/>
      <c r="BJ525" s="150"/>
      <c r="BK525" s="150"/>
      <c r="BL525" s="150"/>
      <c r="BM525" s="150"/>
      <c r="BN525" s="150"/>
      <c r="BO525" s="150"/>
      <c r="BP525" s="150"/>
    </row>
    <row r="526" spans="2:68" x14ac:dyDescent="0.25">
      <c r="B526" s="113"/>
      <c r="C526" s="118"/>
      <c r="D526" s="89"/>
      <c r="E526" s="89"/>
      <c r="F526" s="119"/>
      <c r="G526" s="118"/>
      <c r="H526" s="118"/>
      <c r="I526" s="118"/>
      <c r="J526" s="118"/>
      <c r="K526" s="118"/>
      <c r="L526" s="86"/>
      <c r="M526" s="86"/>
      <c r="N526" s="86"/>
      <c r="O526" s="86"/>
      <c r="P526" s="129"/>
      <c r="Q526" s="125"/>
      <c r="R526" s="198"/>
      <c r="S526" s="148"/>
      <c r="T526" s="148"/>
      <c r="U526" s="148"/>
      <c r="V526" s="199"/>
      <c r="W526" s="149"/>
      <c r="AR526" s="129"/>
      <c r="AS526" s="200"/>
      <c r="AT526" s="200"/>
      <c r="AU526" s="200"/>
      <c r="AV526" s="200"/>
      <c r="AW526" s="200"/>
      <c r="AX526" s="200"/>
      <c r="AY526" s="200"/>
      <c r="AZ526" s="200"/>
      <c r="BA526" s="200"/>
      <c r="BB526" s="160"/>
      <c r="BC526" s="201"/>
      <c r="BD526" s="201"/>
      <c r="BE526" s="202"/>
      <c r="BF526" s="202"/>
      <c r="BG526" s="150"/>
      <c r="BH526" s="150"/>
      <c r="BI526" s="150"/>
      <c r="BJ526" s="150"/>
      <c r="BK526" s="150"/>
      <c r="BL526" s="150"/>
      <c r="BM526" s="150"/>
      <c r="BN526" s="150"/>
      <c r="BO526" s="150"/>
      <c r="BP526" s="150"/>
    </row>
    <row r="527" spans="2:68" x14ac:dyDescent="0.25">
      <c r="B527" s="113"/>
      <c r="C527" s="118"/>
      <c r="D527" s="89"/>
      <c r="E527" s="89"/>
      <c r="F527" s="119"/>
      <c r="G527" s="118"/>
      <c r="H527" s="118"/>
      <c r="I527" s="118"/>
      <c r="J527" s="118"/>
      <c r="K527" s="118"/>
      <c r="L527" s="86"/>
      <c r="M527" s="86"/>
      <c r="N527" s="86"/>
      <c r="O527" s="86"/>
      <c r="P527" s="129"/>
      <c r="Q527" s="125"/>
      <c r="R527" s="198"/>
      <c r="S527" s="148"/>
      <c r="T527" s="148"/>
      <c r="U527" s="148"/>
      <c r="V527" s="199"/>
      <c r="W527" s="149"/>
      <c r="AR527" s="129"/>
      <c r="AS527" s="200"/>
      <c r="AT527" s="200"/>
      <c r="AU527" s="200"/>
      <c r="AV527" s="200"/>
      <c r="AW527" s="200"/>
      <c r="AX527" s="200"/>
      <c r="AY527" s="200"/>
      <c r="AZ527" s="200"/>
      <c r="BA527" s="200"/>
      <c r="BB527" s="160"/>
      <c r="BC527" s="201"/>
      <c r="BD527" s="201"/>
      <c r="BE527" s="202"/>
      <c r="BF527" s="202"/>
      <c r="BG527" s="150"/>
      <c r="BH527" s="150"/>
      <c r="BI527" s="150"/>
      <c r="BJ527" s="150"/>
      <c r="BK527" s="150"/>
      <c r="BL527" s="150"/>
      <c r="BM527" s="150"/>
      <c r="BN527" s="150"/>
      <c r="BO527" s="150"/>
      <c r="BP527" s="150"/>
    </row>
    <row r="528" spans="2:68" x14ac:dyDescent="0.25">
      <c r="B528" s="113"/>
      <c r="C528" s="118"/>
      <c r="D528" s="89"/>
      <c r="E528" s="89"/>
      <c r="F528" s="119"/>
      <c r="G528" s="118"/>
      <c r="H528" s="118"/>
      <c r="I528" s="118"/>
      <c r="J528" s="118"/>
      <c r="K528" s="118"/>
      <c r="L528" s="86"/>
      <c r="M528" s="86"/>
      <c r="N528" s="86"/>
      <c r="O528" s="86"/>
      <c r="P528" s="129"/>
      <c r="Q528" s="125"/>
      <c r="R528" s="198"/>
      <c r="S528" s="148"/>
      <c r="T528" s="148"/>
      <c r="U528" s="148"/>
      <c r="V528" s="199"/>
      <c r="W528" s="149"/>
      <c r="AR528" s="129"/>
      <c r="AS528" s="200"/>
      <c r="AT528" s="200"/>
      <c r="AU528" s="200"/>
      <c r="AV528" s="200"/>
      <c r="AW528" s="200"/>
      <c r="AX528" s="200"/>
      <c r="AY528" s="200"/>
      <c r="AZ528" s="200"/>
      <c r="BA528" s="200"/>
      <c r="BB528" s="160"/>
      <c r="BC528" s="201"/>
      <c r="BD528" s="201"/>
      <c r="BE528" s="202"/>
      <c r="BF528" s="202"/>
      <c r="BG528" s="150"/>
      <c r="BH528" s="150"/>
      <c r="BI528" s="150"/>
      <c r="BJ528" s="150"/>
      <c r="BK528" s="150"/>
      <c r="BL528" s="150"/>
      <c r="BM528" s="150"/>
      <c r="BN528" s="150"/>
      <c r="BO528" s="150"/>
      <c r="BP528" s="150"/>
    </row>
    <row r="529" spans="2:68" x14ac:dyDescent="0.25">
      <c r="B529" s="113"/>
      <c r="C529" s="118"/>
      <c r="D529" s="89"/>
      <c r="E529" s="89"/>
      <c r="F529" s="119"/>
      <c r="G529" s="118"/>
      <c r="H529" s="118"/>
      <c r="I529" s="118"/>
      <c r="J529" s="118"/>
      <c r="K529" s="118"/>
      <c r="L529" s="86"/>
      <c r="M529" s="86"/>
      <c r="N529" s="86"/>
      <c r="O529" s="86"/>
      <c r="P529" s="129"/>
      <c r="Q529" s="125"/>
      <c r="R529" s="198"/>
      <c r="S529" s="148"/>
      <c r="T529" s="148"/>
      <c r="U529" s="148"/>
      <c r="V529" s="199"/>
      <c r="W529" s="149"/>
      <c r="AR529" s="129"/>
      <c r="AS529" s="200"/>
      <c r="AT529" s="200"/>
      <c r="AU529" s="200"/>
      <c r="AV529" s="200"/>
      <c r="AW529" s="200"/>
      <c r="AX529" s="200"/>
      <c r="AY529" s="200"/>
      <c r="AZ529" s="200"/>
      <c r="BA529" s="200"/>
      <c r="BB529" s="160"/>
      <c r="BC529" s="201"/>
      <c r="BD529" s="201"/>
      <c r="BE529" s="202"/>
      <c r="BF529" s="202"/>
      <c r="BG529" s="150"/>
      <c r="BH529" s="150"/>
      <c r="BI529" s="150"/>
      <c r="BJ529" s="150"/>
      <c r="BK529" s="150"/>
      <c r="BL529" s="150"/>
      <c r="BM529" s="150"/>
      <c r="BN529" s="150"/>
      <c r="BO529" s="150"/>
      <c r="BP529" s="150"/>
    </row>
    <row r="530" spans="2:68" x14ac:dyDescent="0.25">
      <c r="B530" s="113"/>
      <c r="C530" s="118"/>
      <c r="D530" s="89"/>
      <c r="E530" s="89"/>
      <c r="F530" s="119"/>
      <c r="G530" s="118"/>
      <c r="H530" s="118"/>
      <c r="I530" s="118"/>
      <c r="J530" s="118"/>
      <c r="K530" s="118"/>
      <c r="L530" s="86"/>
      <c r="M530" s="86"/>
      <c r="N530" s="86"/>
      <c r="O530" s="86"/>
      <c r="P530" s="129"/>
      <c r="Q530" s="125"/>
      <c r="R530" s="198"/>
      <c r="S530" s="148"/>
      <c r="T530" s="148"/>
      <c r="U530" s="148"/>
      <c r="V530" s="199"/>
      <c r="W530" s="149"/>
      <c r="AR530" s="129"/>
      <c r="AS530" s="200"/>
      <c r="AT530" s="200"/>
      <c r="AU530" s="200"/>
      <c r="AV530" s="200"/>
      <c r="AW530" s="200"/>
      <c r="AX530" s="200"/>
      <c r="AY530" s="200"/>
      <c r="AZ530" s="200"/>
      <c r="BA530" s="200"/>
      <c r="BB530" s="160"/>
      <c r="BC530" s="201"/>
      <c r="BD530" s="201"/>
      <c r="BE530" s="202"/>
      <c r="BF530" s="202"/>
      <c r="BG530" s="150"/>
      <c r="BH530" s="150"/>
      <c r="BI530" s="150"/>
      <c r="BJ530" s="150"/>
      <c r="BK530" s="150"/>
      <c r="BL530" s="150"/>
      <c r="BM530" s="150"/>
      <c r="BN530" s="150"/>
      <c r="BO530" s="150"/>
      <c r="BP530" s="150"/>
    </row>
    <row r="531" spans="2:68" x14ac:dyDescent="0.25">
      <c r="B531" s="113"/>
      <c r="C531" s="118"/>
      <c r="D531" s="89"/>
      <c r="E531" s="89"/>
      <c r="F531" s="119"/>
      <c r="G531" s="118"/>
      <c r="H531" s="118"/>
      <c r="I531" s="118"/>
      <c r="J531" s="118"/>
      <c r="K531" s="118"/>
      <c r="L531" s="86"/>
      <c r="M531" s="86"/>
      <c r="N531" s="86"/>
      <c r="O531" s="86"/>
      <c r="P531" s="129"/>
      <c r="Q531" s="125"/>
      <c r="R531" s="198"/>
      <c r="S531" s="148"/>
      <c r="T531" s="148"/>
      <c r="U531" s="148"/>
      <c r="V531" s="199"/>
      <c r="W531" s="149"/>
      <c r="AR531" s="129"/>
      <c r="AS531" s="200"/>
      <c r="AT531" s="200"/>
      <c r="AU531" s="200"/>
      <c r="AV531" s="200"/>
      <c r="AW531" s="200"/>
      <c r="AX531" s="200"/>
      <c r="AY531" s="200"/>
      <c r="AZ531" s="200"/>
      <c r="BA531" s="200"/>
      <c r="BB531" s="160"/>
      <c r="BC531" s="201"/>
      <c r="BD531" s="201"/>
      <c r="BE531" s="202"/>
      <c r="BF531" s="202"/>
      <c r="BG531" s="150"/>
      <c r="BH531" s="150"/>
      <c r="BI531" s="150"/>
      <c r="BJ531" s="150"/>
      <c r="BK531" s="150"/>
      <c r="BL531" s="150"/>
      <c r="BM531" s="150"/>
      <c r="BN531" s="150"/>
      <c r="BO531" s="150"/>
      <c r="BP531" s="150"/>
    </row>
    <row r="532" spans="2:68" x14ac:dyDescent="0.25">
      <c r="B532" s="113"/>
      <c r="C532" s="118"/>
      <c r="D532" s="89"/>
      <c r="E532" s="89"/>
      <c r="F532" s="119"/>
      <c r="G532" s="118"/>
      <c r="H532" s="118"/>
      <c r="I532" s="118"/>
      <c r="J532" s="118"/>
      <c r="K532" s="118"/>
      <c r="L532" s="86"/>
      <c r="M532" s="86"/>
      <c r="N532" s="86"/>
      <c r="O532" s="86"/>
      <c r="P532" s="129"/>
      <c r="Q532" s="125"/>
      <c r="R532" s="198"/>
      <c r="S532" s="148"/>
      <c r="T532" s="148"/>
      <c r="U532" s="148"/>
      <c r="V532" s="199"/>
      <c r="W532" s="149"/>
      <c r="AR532" s="129"/>
      <c r="AS532" s="200"/>
      <c r="AT532" s="200"/>
      <c r="AU532" s="200"/>
      <c r="AV532" s="200"/>
      <c r="AW532" s="200"/>
      <c r="AX532" s="200"/>
      <c r="AY532" s="200"/>
      <c r="AZ532" s="200"/>
      <c r="BA532" s="200"/>
      <c r="BB532" s="160"/>
      <c r="BC532" s="201"/>
      <c r="BD532" s="201"/>
      <c r="BE532" s="202"/>
      <c r="BF532" s="202"/>
      <c r="BG532" s="150"/>
      <c r="BH532" s="150"/>
      <c r="BI532" s="150"/>
      <c r="BJ532" s="150"/>
      <c r="BK532" s="150"/>
      <c r="BL532" s="150"/>
      <c r="BM532" s="150"/>
      <c r="BN532" s="150"/>
      <c r="BO532" s="150"/>
      <c r="BP532" s="150"/>
    </row>
    <row r="533" spans="2:68" x14ac:dyDescent="0.25">
      <c r="B533" s="113"/>
      <c r="C533" s="118"/>
      <c r="D533" s="89"/>
      <c r="E533" s="89"/>
      <c r="F533" s="119"/>
      <c r="G533" s="118"/>
      <c r="H533" s="118"/>
      <c r="I533" s="118"/>
      <c r="J533" s="118"/>
      <c r="K533" s="118"/>
      <c r="L533" s="86"/>
      <c r="M533" s="86"/>
      <c r="N533" s="86"/>
      <c r="O533" s="86"/>
      <c r="P533" s="129"/>
      <c r="Q533" s="125"/>
      <c r="R533" s="198"/>
      <c r="S533" s="148"/>
      <c r="T533" s="148"/>
      <c r="U533" s="148"/>
      <c r="V533" s="199"/>
      <c r="W533" s="149"/>
      <c r="AR533" s="129"/>
      <c r="AS533" s="200"/>
      <c r="AT533" s="200"/>
      <c r="AU533" s="200"/>
      <c r="AV533" s="200"/>
      <c r="AW533" s="200"/>
      <c r="AX533" s="200"/>
      <c r="AY533" s="200"/>
      <c r="AZ533" s="200"/>
      <c r="BA533" s="200"/>
      <c r="BB533" s="160"/>
      <c r="BC533" s="201"/>
      <c r="BD533" s="201"/>
      <c r="BE533" s="202"/>
      <c r="BF533" s="202"/>
      <c r="BG533" s="150"/>
      <c r="BH533" s="150"/>
      <c r="BI533" s="150"/>
      <c r="BJ533" s="150"/>
      <c r="BK533" s="150"/>
      <c r="BL533" s="150"/>
      <c r="BM533" s="150"/>
      <c r="BN533" s="150"/>
      <c r="BO533" s="150"/>
      <c r="BP533" s="150"/>
    </row>
    <row r="534" spans="2:68" x14ac:dyDescent="0.25">
      <c r="B534" s="113"/>
      <c r="C534" s="118"/>
      <c r="D534" s="89"/>
      <c r="E534" s="89"/>
      <c r="F534" s="119"/>
      <c r="G534" s="118"/>
      <c r="H534" s="118"/>
      <c r="I534" s="118"/>
      <c r="J534" s="118"/>
      <c r="K534" s="118"/>
      <c r="L534" s="86"/>
      <c r="M534" s="86"/>
      <c r="N534" s="86"/>
      <c r="O534" s="86"/>
      <c r="P534" s="129"/>
      <c r="Q534" s="125"/>
      <c r="R534" s="198"/>
      <c r="S534" s="148"/>
      <c r="T534" s="148"/>
      <c r="U534" s="148"/>
      <c r="V534" s="199"/>
      <c r="W534" s="149"/>
      <c r="AR534" s="129"/>
      <c r="AS534" s="200"/>
      <c r="AT534" s="200"/>
      <c r="AU534" s="200"/>
      <c r="AV534" s="200"/>
      <c r="AW534" s="200"/>
      <c r="AX534" s="200"/>
      <c r="AY534" s="200"/>
      <c r="AZ534" s="200"/>
      <c r="BA534" s="200"/>
      <c r="BB534" s="160"/>
      <c r="BC534" s="201"/>
      <c r="BD534" s="201"/>
      <c r="BE534" s="202"/>
      <c r="BF534" s="202"/>
      <c r="BG534" s="150"/>
      <c r="BH534" s="150"/>
      <c r="BI534" s="150"/>
      <c r="BJ534" s="150"/>
      <c r="BK534" s="150"/>
      <c r="BL534" s="150"/>
      <c r="BM534" s="150"/>
      <c r="BN534" s="150"/>
      <c r="BO534" s="150"/>
      <c r="BP534" s="150"/>
    </row>
    <row r="535" spans="2:68" x14ac:dyDescent="0.25">
      <c r="B535" s="113"/>
      <c r="C535" s="118"/>
      <c r="D535" s="89"/>
      <c r="E535" s="89"/>
      <c r="F535" s="119"/>
      <c r="G535" s="118"/>
      <c r="H535" s="118"/>
      <c r="I535" s="118"/>
      <c r="J535" s="118"/>
      <c r="K535" s="118"/>
      <c r="L535" s="86"/>
      <c r="M535" s="86"/>
      <c r="N535" s="86"/>
      <c r="O535" s="86"/>
      <c r="P535" s="129"/>
      <c r="Q535" s="125"/>
      <c r="R535" s="198"/>
      <c r="S535" s="148"/>
      <c r="T535" s="148"/>
      <c r="U535" s="148"/>
      <c r="V535" s="199"/>
      <c r="W535" s="149"/>
      <c r="AR535" s="129"/>
      <c r="AS535" s="200"/>
      <c r="AT535" s="200"/>
      <c r="AU535" s="200"/>
      <c r="AV535" s="200"/>
      <c r="AW535" s="200"/>
      <c r="AX535" s="200"/>
      <c r="AY535" s="200"/>
      <c r="AZ535" s="200"/>
      <c r="BA535" s="200"/>
      <c r="BB535" s="160"/>
      <c r="BC535" s="201"/>
      <c r="BD535" s="201"/>
      <c r="BE535" s="202"/>
      <c r="BF535" s="202"/>
      <c r="BG535" s="150"/>
      <c r="BH535" s="150"/>
      <c r="BI535" s="150"/>
      <c r="BJ535" s="150"/>
      <c r="BK535" s="150"/>
      <c r="BL535" s="150"/>
      <c r="BM535" s="150"/>
      <c r="BN535" s="150"/>
      <c r="BO535" s="150"/>
      <c r="BP535" s="150"/>
    </row>
    <row r="536" spans="2:68" x14ac:dyDescent="0.25">
      <c r="B536" s="113"/>
      <c r="C536" s="118"/>
      <c r="D536" s="89"/>
      <c r="E536" s="89"/>
      <c r="F536" s="119"/>
      <c r="G536" s="118"/>
      <c r="H536" s="118"/>
      <c r="I536" s="118"/>
      <c r="J536" s="118"/>
      <c r="K536" s="118"/>
      <c r="L536" s="86"/>
      <c r="M536" s="86"/>
      <c r="N536" s="86"/>
      <c r="O536" s="86"/>
      <c r="P536" s="129"/>
      <c r="Q536" s="125"/>
      <c r="R536" s="198"/>
      <c r="S536" s="148"/>
      <c r="T536" s="148"/>
      <c r="U536" s="148"/>
      <c r="V536" s="199"/>
      <c r="W536" s="149"/>
      <c r="AR536" s="129"/>
      <c r="AS536" s="200"/>
      <c r="AT536" s="200"/>
      <c r="AU536" s="200"/>
      <c r="AV536" s="200"/>
      <c r="AW536" s="200"/>
      <c r="AX536" s="200"/>
      <c r="AY536" s="200"/>
      <c r="AZ536" s="200"/>
      <c r="BA536" s="200"/>
      <c r="BB536" s="160"/>
      <c r="BC536" s="201"/>
      <c r="BD536" s="201"/>
      <c r="BE536" s="202"/>
      <c r="BF536" s="202"/>
      <c r="BG536" s="150"/>
      <c r="BH536" s="150"/>
      <c r="BI536" s="150"/>
      <c r="BJ536" s="150"/>
      <c r="BK536" s="150"/>
      <c r="BL536" s="150"/>
      <c r="BM536" s="150"/>
      <c r="BN536" s="150"/>
      <c r="BO536" s="150"/>
      <c r="BP536" s="150"/>
    </row>
    <row r="537" spans="2:68" x14ac:dyDescent="0.25">
      <c r="B537" s="113"/>
      <c r="C537" s="118"/>
      <c r="D537" s="89"/>
      <c r="E537" s="89"/>
      <c r="F537" s="119"/>
      <c r="G537" s="118"/>
      <c r="H537" s="118"/>
      <c r="I537" s="118"/>
      <c r="J537" s="118"/>
      <c r="K537" s="118"/>
      <c r="L537" s="86"/>
      <c r="M537" s="86"/>
      <c r="N537" s="86"/>
      <c r="O537" s="86"/>
      <c r="P537" s="129"/>
      <c r="Q537" s="125"/>
      <c r="R537" s="198"/>
      <c r="S537" s="148"/>
      <c r="T537" s="148"/>
      <c r="U537" s="148"/>
      <c r="V537" s="199"/>
      <c r="W537" s="149"/>
      <c r="AR537" s="129"/>
      <c r="AS537" s="200"/>
      <c r="AT537" s="200"/>
      <c r="AU537" s="200"/>
      <c r="AV537" s="200"/>
      <c r="AW537" s="200"/>
      <c r="AX537" s="200"/>
      <c r="AY537" s="200"/>
      <c r="AZ537" s="200"/>
      <c r="BA537" s="200"/>
      <c r="BB537" s="160"/>
      <c r="BC537" s="201"/>
      <c r="BD537" s="201"/>
      <c r="BE537" s="202"/>
      <c r="BF537" s="202"/>
      <c r="BG537" s="150"/>
      <c r="BH537" s="150"/>
      <c r="BI537" s="150"/>
      <c r="BJ537" s="150"/>
      <c r="BK537" s="150"/>
      <c r="BL537" s="150"/>
      <c r="BM537" s="150"/>
      <c r="BN537" s="150"/>
      <c r="BO537" s="150"/>
      <c r="BP537" s="150"/>
    </row>
    <row r="538" spans="2:68" x14ac:dyDescent="0.25">
      <c r="B538" s="113"/>
      <c r="C538" s="118"/>
      <c r="D538" s="89"/>
      <c r="E538" s="89"/>
      <c r="F538" s="119"/>
      <c r="G538" s="118"/>
      <c r="H538" s="118"/>
      <c r="I538" s="118"/>
      <c r="J538" s="118"/>
      <c r="K538" s="118"/>
      <c r="L538" s="86"/>
      <c r="M538" s="86"/>
      <c r="N538" s="86"/>
      <c r="O538" s="86"/>
      <c r="P538" s="129"/>
      <c r="Q538" s="125"/>
      <c r="R538" s="198"/>
      <c r="S538" s="148"/>
      <c r="T538" s="148"/>
      <c r="U538" s="148"/>
      <c r="V538" s="199"/>
      <c r="W538" s="149"/>
      <c r="AR538" s="129"/>
      <c r="AS538" s="200"/>
      <c r="AT538" s="200"/>
      <c r="AU538" s="200"/>
      <c r="AV538" s="200"/>
      <c r="AW538" s="200"/>
      <c r="AX538" s="200"/>
      <c r="AY538" s="200"/>
      <c r="AZ538" s="200"/>
      <c r="BA538" s="200"/>
      <c r="BB538" s="160"/>
      <c r="BC538" s="201"/>
      <c r="BD538" s="201"/>
      <c r="BE538" s="202"/>
      <c r="BF538" s="202"/>
      <c r="BG538" s="150"/>
      <c r="BH538" s="150"/>
      <c r="BI538" s="150"/>
      <c r="BJ538" s="150"/>
      <c r="BK538" s="150"/>
      <c r="BL538" s="150"/>
      <c r="BM538" s="150"/>
      <c r="BN538" s="150"/>
      <c r="BO538" s="150"/>
      <c r="BP538" s="150"/>
    </row>
    <row r="539" spans="2:68" x14ac:dyDescent="0.25">
      <c r="B539" s="113"/>
      <c r="C539" s="118"/>
      <c r="D539" s="89"/>
      <c r="E539" s="89"/>
      <c r="F539" s="119"/>
      <c r="G539" s="118"/>
      <c r="H539" s="118"/>
      <c r="I539" s="118"/>
      <c r="J539" s="118"/>
      <c r="K539" s="118"/>
      <c r="L539" s="86"/>
      <c r="M539" s="86"/>
      <c r="N539" s="86"/>
      <c r="O539" s="86"/>
      <c r="P539" s="129"/>
      <c r="Q539" s="125"/>
      <c r="R539" s="198"/>
      <c r="S539" s="148"/>
      <c r="T539" s="148"/>
      <c r="U539" s="148"/>
      <c r="V539" s="199"/>
      <c r="W539" s="149"/>
      <c r="AR539" s="129"/>
      <c r="AS539" s="200"/>
      <c r="AT539" s="200"/>
      <c r="AU539" s="200"/>
      <c r="AV539" s="200"/>
      <c r="AW539" s="200"/>
      <c r="AX539" s="200"/>
      <c r="AY539" s="200"/>
      <c r="AZ539" s="200"/>
      <c r="BA539" s="200"/>
      <c r="BB539" s="160"/>
      <c r="BC539" s="201"/>
      <c r="BD539" s="201"/>
      <c r="BE539" s="202"/>
      <c r="BF539" s="202"/>
      <c r="BG539" s="150"/>
      <c r="BH539" s="150"/>
      <c r="BI539" s="150"/>
      <c r="BJ539" s="150"/>
      <c r="BK539" s="150"/>
      <c r="BL539" s="150"/>
      <c r="BM539" s="150"/>
      <c r="BN539" s="150"/>
      <c r="BO539" s="150"/>
      <c r="BP539" s="150"/>
    </row>
    <row r="540" spans="2:68" x14ac:dyDescent="0.25">
      <c r="B540" s="113"/>
      <c r="C540" s="118"/>
      <c r="D540" s="89"/>
      <c r="E540" s="89"/>
      <c r="F540" s="119"/>
      <c r="G540" s="118"/>
      <c r="H540" s="118"/>
      <c r="I540" s="118"/>
      <c r="J540" s="118"/>
      <c r="K540" s="118"/>
      <c r="L540" s="86"/>
      <c r="M540" s="86"/>
      <c r="N540" s="86"/>
      <c r="O540" s="86"/>
      <c r="P540" s="129"/>
      <c r="Q540" s="125"/>
      <c r="R540" s="198"/>
      <c r="S540" s="148"/>
      <c r="T540" s="148"/>
      <c r="U540" s="148"/>
      <c r="V540" s="199"/>
      <c r="W540" s="149"/>
      <c r="AR540" s="129"/>
      <c r="AS540" s="200"/>
      <c r="AT540" s="200"/>
      <c r="AU540" s="200"/>
      <c r="AV540" s="200"/>
      <c r="AW540" s="200"/>
      <c r="AX540" s="200"/>
      <c r="AY540" s="200"/>
      <c r="AZ540" s="200"/>
      <c r="BA540" s="200"/>
      <c r="BB540" s="160"/>
      <c r="BC540" s="201"/>
      <c r="BD540" s="201"/>
      <c r="BE540" s="202"/>
      <c r="BF540" s="202"/>
      <c r="BG540" s="150"/>
      <c r="BH540" s="150"/>
      <c r="BI540" s="150"/>
      <c r="BJ540" s="150"/>
      <c r="BK540" s="150"/>
      <c r="BL540" s="150"/>
      <c r="BM540" s="150"/>
      <c r="BN540" s="150"/>
      <c r="BO540" s="150"/>
      <c r="BP540" s="150"/>
    </row>
    <row r="541" spans="2:68" x14ac:dyDescent="0.25">
      <c r="B541" s="113"/>
      <c r="C541" s="118"/>
      <c r="D541" s="89"/>
      <c r="E541" s="89"/>
      <c r="F541" s="119"/>
      <c r="G541" s="118"/>
      <c r="H541" s="118"/>
      <c r="I541" s="118"/>
      <c r="J541" s="118"/>
      <c r="K541" s="118"/>
      <c r="L541" s="86"/>
      <c r="M541" s="86"/>
      <c r="N541" s="86"/>
      <c r="O541" s="86"/>
      <c r="P541" s="129"/>
      <c r="Q541" s="125"/>
      <c r="R541" s="198"/>
      <c r="S541" s="148"/>
      <c r="T541" s="148"/>
      <c r="U541" s="148"/>
      <c r="V541" s="199"/>
      <c r="W541" s="149"/>
      <c r="AR541" s="129"/>
      <c r="AS541" s="200"/>
      <c r="AT541" s="200"/>
      <c r="AU541" s="200"/>
      <c r="AV541" s="200"/>
      <c r="AW541" s="200"/>
      <c r="AX541" s="200"/>
      <c r="AY541" s="200"/>
      <c r="AZ541" s="200"/>
      <c r="BA541" s="200"/>
      <c r="BB541" s="160"/>
      <c r="BC541" s="201"/>
      <c r="BD541" s="201"/>
      <c r="BE541" s="202"/>
      <c r="BF541" s="202"/>
      <c r="BG541" s="150"/>
      <c r="BH541" s="150"/>
      <c r="BI541" s="150"/>
      <c r="BJ541" s="150"/>
      <c r="BK541" s="150"/>
      <c r="BL541" s="150"/>
      <c r="BM541" s="150"/>
      <c r="BN541" s="150"/>
      <c r="BO541" s="150"/>
      <c r="BP541" s="150"/>
    </row>
    <row r="542" spans="2:68" x14ac:dyDescent="0.25">
      <c r="B542" s="113"/>
      <c r="C542" s="118"/>
      <c r="D542" s="89"/>
      <c r="E542" s="89"/>
      <c r="F542" s="119"/>
      <c r="G542" s="118"/>
      <c r="H542" s="118"/>
      <c r="I542" s="118"/>
      <c r="J542" s="118"/>
      <c r="K542" s="118"/>
      <c r="L542" s="86"/>
      <c r="M542" s="86"/>
      <c r="N542" s="86"/>
      <c r="O542" s="86"/>
      <c r="P542" s="129"/>
      <c r="Q542" s="125"/>
      <c r="R542" s="198"/>
      <c r="S542" s="148"/>
      <c r="T542" s="148"/>
      <c r="U542" s="148"/>
      <c r="V542" s="199"/>
      <c r="W542" s="149"/>
      <c r="AR542" s="129"/>
      <c r="AS542" s="200"/>
      <c r="AT542" s="200"/>
      <c r="AU542" s="200"/>
      <c r="AV542" s="200"/>
      <c r="AW542" s="200"/>
      <c r="AX542" s="200"/>
      <c r="AY542" s="200"/>
      <c r="AZ542" s="200"/>
      <c r="BA542" s="200"/>
      <c r="BB542" s="160"/>
      <c r="BC542" s="201"/>
      <c r="BD542" s="201"/>
      <c r="BE542" s="202"/>
      <c r="BF542" s="202"/>
      <c r="BG542" s="150"/>
      <c r="BH542" s="150"/>
      <c r="BI542" s="150"/>
      <c r="BJ542" s="150"/>
      <c r="BK542" s="150"/>
      <c r="BL542" s="150"/>
      <c r="BM542" s="150"/>
      <c r="BN542" s="150"/>
      <c r="BO542" s="150"/>
      <c r="BP542" s="150"/>
    </row>
    <row r="543" spans="2:68" x14ac:dyDescent="0.25">
      <c r="B543" s="113"/>
      <c r="C543" s="118"/>
      <c r="D543" s="89"/>
      <c r="E543" s="89"/>
      <c r="F543" s="119"/>
      <c r="G543" s="118"/>
      <c r="H543" s="118"/>
      <c r="I543" s="118"/>
      <c r="J543" s="118"/>
      <c r="K543" s="118"/>
      <c r="L543" s="86"/>
      <c r="M543" s="86"/>
      <c r="N543" s="86"/>
      <c r="O543" s="86"/>
      <c r="P543" s="129"/>
      <c r="Q543" s="125"/>
      <c r="R543" s="198"/>
      <c r="S543" s="148"/>
      <c r="T543" s="148"/>
      <c r="U543" s="148"/>
      <c r="V543" s="199"/>
      <c r="W543" s="149"/>
      <c r="AR543" s="129"/>
      <c r="AS543" s="200"/>
      <c r="AT543" s="200"/>
      <c r="AU543" s="200"/>
      <c r="AV543" s="200"/>
      <c r="AW543" s="200"/>
      <c r="AX543" s="200"/>
      <c r="AY543" s="200"/>
      <c r="AZ543" s="200"/>
      <c r="BA543" s="200"/>
      <c r="BB543" s="160"/>
      <c r="BC543" s="201"/>
      <c r="BD543" s="201"/>
      <c r="BE543" s="202"/>
      <c r="BF543" s="202"/>
      <c r="BG543" s="150"/>
      <c r="BH543" s="150"/>
      <c r="BI543" s="150"/>
      <c r="BJ543" s="150"/>
      <c r="BK543" s="150"/>
      <c r="BL543" s="150"/>
      <c r="BM543" s="150"/>
      <c r="BN543" s="150"/>
      <c r="BO543" s="150"/>
      <c r="BP543" s="150"/>
    </row>
    <row r="544" spans="2:68" x14ac:dyDescent="0.25">
      <c r="B544" s="113"/>
      <c r="C544" s="118"/>
      <c r="D544" s="89"/>
      <c r="E544" s="89"/>
      <c r="F544" s="119"/>
      <c r="G544" s="118"/>
      <c r="H544" s="118"/>
      <c r="I544" s="118"/>
      <c r="J544" s="118"/>
      <c r="K544" s="118"/>
      <c r="L544" s="86"/>
      <c r="M544" s="86"/>
      <c r="N544" s="86"/>
      <c r="O544" s="86"/>
      <c r="P544" s="129"/>
      <c r="Q544" s="125"/>
      <c r="R544" s="198"/>
      <c r="S544" s="148"/>
      <c r="T544" s="148"/>
      <c r="U544" s="148"/>
      <c r="V544" s="199"/>
      <c r="W544" s="149"/>
      <c r="AR544" s="129"/>
      <c r="AS544" s="200"/>
      <c r="AT544" s="200"/>
      <c r="AU544" s="200"/>
      <c r="AV544" s="200"/>
      <c r="AW544" s="200"/>
      <c r="AX544" s="200"/>
      <c r="AY544" s="200"/>
      <c r="AZ544" s="200"/>
      <c r="BA544" s="200"/>
      <c r="BB544" s="160"/>
      <c r="BC544" s="201"/>
      <c r="BD544" s="201"/>
      <c r="BE544" s="202"/>
      <c r="BF544" s="202"/>
      <c r="BG544" s="150"/>
      <c r="BH544" s="150"/>
      <c r="BI544" s="150"/>
      <c r="BJ544" s="150"/>
      <c r="BK544" s="150"/>
      <c r="BL544" s="150"/>
      <c r="BM544" s="150"/>
      <c r="BN544" s="150"/>
      <c r="BO544" s="150"/>
      <c r="BP544" s="150"/>
    </row>
    <row r="545" spans="2:68" x14ac:dyDescent="0.25">
      <c r="B545" s="113"/>
      <c r="C545" s="118"/>
      <c r="D545" s="89"/>
      <c r="E545" s="89"/>
      <c r="F545" s="119"/>
      <c r="G545" s="118"/>
      <c r="H545" s="118"/>
      <c r="I545" s="118"/>
      <c r="J545" s="118"/>
      <c r="K545" s="118"/>
      <c r="L545" s="86"/>
      <c r="M545" s="86"/>
      <c r="N545" s="86"/>
      <c r="O545" s="86"/>
      <c r="P545" s="129"/>
      <c r="Q545" s="125"/>
      <c r="R545" s="198"/>
      <c r="S545" s="148"/>
      <c r="T545" s="148"/>
      <c r="U545" s="148"/>
      <c r="V545" s="199"/>
      <c r="W545" s="149"/>
      <c r="AR545" s="129"/>
      <c r="AS545" s="200"/>
      <c r="AT545" s="200"/>
      <c r="AU545" s="200"/>
      <c r="AV545" s="200"/>
      <c r="AW545" s="200"/>
      <c r="AX545" s="200"/>
      <c r="AY545" s="200"/>
      <c r="AZ545" s="200"/>
      <c r="BA545" s="200"/>
      <c r="BB545" s="160"/>
      <c r="BC545" s="201"/>
      <c r="BD545" s="201"/>
      <c r="BE545" s="202"/>
      <c r="BF545" s="202"/>
      <c r="BG545" s="150"/>
      <c r="BH545" s="150"/>
      <c r="BI545" s="150"/>
      <c r="BJ545" s="150"/>
      <c r="BK545" s="150"/>
      <c r="BL545" s="150"/>
      <c r="BM545" s="150"/>
      <c r="BN545" s="150"/>
      <c r="BO545" s="150"/>
      <c r="BP545" s="150"/>
    </row>
    <row r="546" spans="2:68" x14ac:dyDescent="0.25">
      <c r="B546" s="113"/>
      <c r="C546" s="118"/>
      <c r="D546" s="89"/>
      <c r="E546" s="89"/>
      <c r="F546" s="119"/>
      <c r="G546" s="118"/>
      <c r="H546" s="118"/>
      <c r="I546" s="118"/>
      <c r="J546" s="118"/>
      <c r="K546" s="118"/>
      <c r="L546" s="86"/>
      <c r="M546" s="86"/>
      <c r="N546" s="86"/>
      <c r="O546" s="86"/>
      <c r="P546" s="129"/>
      <c r="Q546" s="125"/>
      <c r="R546" s="198"/>
      <c r="S546" s="148"/>
      <c r="T546" s="148"/>
      <c r="U546" s="148"/>
      <c r="V546" s="199"/>
      <c r="W546" s="149"/>
      <c r="AR546" s="129"/>
      <c r="AS546" s="200"/>
      <c r="AT546" s="200"/>
      <c r="AU546" s="200"/>
      <c r="AV546" s="200"/>
      <c r="AW546" s="200"/>
      <c r="AX546" s="200"/>
      <c r="AY546" s="200"/>
      <c r="AZ546" s="200"/>
      <c r="BA546" s="200"/>
      <c r="BB546" s="160"/>
      <c r="BC546" s="201"/>
      <c r="BD546" s="201"/>
      <c r="BE546" s="202"/>
      <c r="BF546" s="202"/>
      <c r="BG546" s="150"/>
      <c r="BH546" s="150"/>
      <c r="BI546" s="150"/>
      <c r="BJ546" s="150"/>
      <c r="BK546" s="150"/>
      <c r="BL546" s="150"/>
      <c r="BM546" s="150"/>
      <c r="BN546" s="150"/>
      <c r="BO546" s="150"/>
      <c r="BP546" s="150"/>
    </row>
    <row r="547" spans="2:68" x14ac:dyDescent="0.25">
      <c r="B547" s="113"/>
      <c r="C547" s="118"/>
      <c r="D547" s="89"/>
      <c r="E547" s="89"/>
      <c r="F547" s="119"/>
      <c r="G547" s="118"/>
      <c r="H547" s="118"/>
      <c r="I547" s="118"/>
      <c r="J547" s="118"/>
      <c r="K547" s="118"/>
      <c r="L547" s="86"/>
      <c r="M547" s="86"/>
      <c r="N547" s="86"/>
      <c r="O547" s="86"/>
      <c r="P547" s="129"/>
      <c r="Q547" s="125"/>
      <c r="R547" s="198"/>
      <c r="S547" s="148"/>
      <c r="T547" s="148"/>
      <c r="U547" s="148"/>
      <c r="V547" s="199"/>
      <c r="W547" s="149"/>
      <c r="AR547" s="129"/>
      <c r="AS547" s="200"/>
      <c r="AT547" s="200"/>
      <c r="AU547" s="200"/>
      <c r="AV547" s="200"/>
      <c r="AW547" s="200"/>
      <c r="AX547" s="200"/>
      <c r="AY547" s="200"/>
      <c r="AZ547" s="200"/>
      <c r="BA547" s="200"/>
      <c r="BB547" s="160"/>
      <c r="BC547" s="201"/>
      <c r="BD547" s="201"/>
      <c r="BE547" s="202"/>
      <c r="BF547" s="202"/>
      <c r="BG547" s="150"/>
      <c r="BH547" s="150"/>
      <c r="BI547" s="150"/>
      <c r="BJ547" s="150"/>
      <c r="BK547" s="150"/>
      <c r="BL547" s="150"/>
      <c r="BM547" s="150"/>
      <c r="BN547" s="150"/>
      <c r="BO547" s="150"/>
      <c r="BP547" s="150"/>
    </row>
    <row r="548" spans="2:68" x14ac:dyDescent="0.25">
      <c r="B548" s="113"/>
      <c r="C548" s="118"/>
      <c r="D548" s="89"/>
      <c r="E548" s="89"/>
      <c r="F548" s="119"/>
      <c r="G548" s="118"/>
      <c r="H548" s="118"/>
      <c r="I548" s="118"/>
      <c r="J548" s="118"/>
      <c r="K548" s="118"/>
      <c r="L548" s="86"/>
      <c r="M548" s="86"/>
      <c r="N548" s="86"/>
      <c r="O548" s="86"/>
      <c r="P548" s="129"/>
      <c r="Q548" s="125"/>
      <c r="R548" s="198"/>
      <c r="S548" s="148"/>
      <c r="T548" s="148"/>
      <c r="U548" s="148"/>
      <c r="V548" s="199"/>
      <c r="W548" s="149"/>
      <c r="AR548" s="129"/>
      <c r="AS548" s="200"/>
      <c r="AT548" s="200"/>
      <c r="AU548" s="200"/>
      <c r="AV548" s="200"/>
      <c r="AW548" s="200"/>
      <c r="AX548" s="200"/>
      <c r="AY548" s="200"/>
      <c r="AZ548" s="200"/>
      <c r="BA548" s="200"/>
      <c r="BB548" s="160"/>
      <c r="BC548" s="201"/>
      <c r="BD548" s="201"/>
      <c r="BE548" s="202"/>
      <c r="BF548" s="202"/>
      <c r="BG548" s="150"/>
      <c r="BH548" s="150"/>
      <c r="BI548" s="150"/>
      <c r="BJ548" s="150"/>
      <c r="BK548" s="150"/>
      <c r="BL548" s="150"/>
      <c r="BM548" s="150"/>
      <c r="BN548" s="150"/>
      <c r="BO548" s="150"/>
      <c r="BP548" s="150"/>
    </row>
    <row r="549" spans="2:68" x14ac:dyDescent="0.25">
      <c r="B549" s="113"/>
      <c r="C549" s="118"/>
      <c r="D549" s="89"/>
      <c r="E549" s="89"/>
      <c r="F549" s="119"/>
      <c r="G549" s="118"/>
      <c r="H549" s="118"/>
      <c r="I549" s="118"/>
      <c r="J549" s="118"/>
      <c r="K549" s="118"/>
      <c r="L549" s="86"/>
      <c r="M549" s="86"/>
      <c r="N549" s="86"/>
      <c r="O549" s="86"/>
      <c r="P549" s="129"/>
      <c r="Q549" s="125"/>
      <c r="R549" s="198"/>
      <c r="S549" s="148"/>
      <c r="T549" s="148"/>
      <c r="U549" s="148"/>
      <c r="V549" s="199"/>
      <c r="W549" s="149"/>
      <c r="AR549" s="129"/>
      <c r="AS549" s="200"/>
      <c r="AT549" s="200"/>
      <c r="AU549" s="200"/>
      <c r="AV549" s="200"/>
      <c r="AW549" s="200"/>
      <c r="AX549" s="200"/>
      <c r="AY549" s="200"/>
      <c r="AZ549" s="200"/>
      <c r="BA549" s="200"/>
      <c r="BB549" s="160"/>
      <c r="BC549" s="201"/>
      <c r="BD549" s="201"/>
      <c r="BE549" s="202"/>
      <c r="BF549" s="202"/>
      <c r="BG549" s="150"/>
      <c r="BH549" s="150"/>
      <c r="BI549" s="150"/>
      <c r="BJ549" s="150"/>
      <c r="BK549" s="150"/>
      <c r="BL549" s="150"/>
      <c r="BM549" s="150"/>
      <c r="BN549" s="150"/>
      <c r="BO549" s="150"/>
      <c r="BP549" s="150"/>
    </row>
    <row r="550" spans="2:68" x14ac:dyDescent="0.25">
      <c r="B550" s="113"/>
      <c r="C550" s="118"/>
      <c r="D550" s="89"/>
      <c r="E550" s="89"/>
      <c r="F550" s="119"/>
      <c r="G550" s="118"/>
      <c r="H550" s="118"/>
      <c r="I550" s="118"/>
      <c r="J550" s="118"/>
      <c r="K550" s="118"/>
      <c r="L550" s="86"/>
      <c r="M550" s="86"/>
      <c r="N550" s="86"/>
      <c r="O550" s="86"/>
      <c r="P550" s="129"/>
      <c r="Q550" s="125"/>
      <c r="R550" s="198"/>
      <c r="S550" s="148"/>
      <c r="T550" s="148"/>
      <c r="U550" s="148"/>
      <c r="V550" s="199"/>
      <c r="W550" s="149"/>
      <c r="AR550" s="129"/>
      <c r="AS550" s="200"/>
      <c r="AT550" s="200"/>
      <c r="AU550" s="200"/>
      <c r="AV550" s="200"/>
      <c r="AW550" s="200"/>
      <c r="AX550" s="200"/>
      <c r="AY550" s="200"/>
      <c r="AZ550" s="200"/>
      <c r="BA550" s="200"/>
      <c r="BB550" s="160"/>
      <c r="BC550" s="201"/>
      <c r="BD550" s="201"/>
      <c r="BE550" s="202"/>
      <c r="BF550" s="202"/>
      <c r="BG550" s="150"/>
      <c r="BH550" s="150"/>
      <c r="BI550" s="150"/>
      <c r="BJ550" s="150"/>
      <c r="BK550" s="150"/>
      <c r="BL550" s="150"/>
      <c r="BM550" s="150"/>
      <c r="BN550" s="150"/>
      <c r="BO550" s="150"/>
      <c r="BP550" s="150"/>
    </row>
    <row r="551" spans="2:68" x14ac:dyDescent="0.25">
      <c r="B551" s="113"/>
      <c r="C551" s="118"/>
      <c r="D551" s="89"/>
      <c r="E551" s="89"/>
      <c r="F551" s="119"/>
      <c r="G551" s="118"/>
      <c r="H551" s="118"/>
      <c r="I551" s="118"/>
      <c r="J551" s="118"/>
      <c r="K551" s="118"/>
      <c r="L551" s="86"/>
      <c r="M551" s="86"/>
      <c r="N551" s="86"/>
      <c r="O551" s="86"/>
      <c r="P551" s="129"/>
      <c r="Q551" s="125"/>
      <c r="R551" s="198"/>
      <c r="S551" s="148"/>
      <c r="T551" s="148"/>
      <c r="U551" s="148"/>
      <c r="V551" s="199"/>
      <c r="W551" s="149"/>
      <c r="AR551" s="129"/>
      <c r="AS551" s="200"/>
      <c r="AT551" s="200"/>
      <c r="AU551" s="200"/>
      <c r="AV551" s="200"/>
      <c r="AW551" s="200"/>
      <c r="AX551" s="200"/>
      <c r="AY551" s="200"/>
      <c r="AZ551" s="200"/>
      <c r="BA551" s="200"/>
      <c r="BB551" s="160"/>
      <c r="BC551" s="201"/>
      <c r="BD551" s="201"/>
      <c r="BE551" s="202"/>
      <c r="BF551" s="202"/>
      <c r="BG551" s="150"/>
      <c r="BH551" s="150"/>
      <c r="BI551" s="150"/>
      <c r="BJ551" s="150"/>
      <c r="BK551" s="150"/>
      <c r="BL551" s="150"/>
      <c r="BM551" s="150"/>
      <c r="BN551" s="150"/>
      <c r="BO551" s="150"/>
      <c r="BP551" s="150"/>
    </row>
    <row r="552" spans="2:68" x14ac:dyDescent="0.25">
      <c r="B552" s="113"/>
      <c r="C552" s="118"/>
      <c r="D552" s="89"/>
      <c r="E552" s="89"/>
      <c r="F552" s="119"/>
      <c r="G552" s="118"/>
      <c r="H552" s="118"/>
      <c r="I552" s="118"/>
      <c r="J552" s="118"/>
      <c r="K552" s="118"/>
      <c r="L552" s="86"/>
      <c r="M552" s="86"/>
      <c r="N552" s="86"/>
      <c r="O552" s="86"/>
      <c r="P552" s="129"/>
      <c r="Q552" s="125"/>
      <c r="R552" s="198"/>
      <c r="S552" s="148"/>
      <c r="T552" s="148"/>
      <c r="U552" s="148"/>
      <c r="V552" s="199"/>
      <c r="W552" s="149"/>
      <c r="AR552" s="129"/>
      <c r="AS552" s="200"/>
      <c r="AT552" s="200"/>
      <c r="AU552" s="200"/>
      <c r="AV552" s="200"/>
      <c r="AW552" s="200"/>
      <c r="AX552" s="200"/>
      <c r="AY552" s="200"/>
      <c r="AZ552" s="200"/>
      <c r="BA552" s="200"/>
      <c r="BB552" s="160"/>
      <c r="BC552" s="201"/>
      <c r="BD552" s="201"/>
      <c r="BE552" s="202"/>
      <c r="BF552" s="202"/>
      <c r="BG552" s="150"/>
      <c r="BH552" s="150"/>
      <c r="BI552" s="150"/>
      <c r="BJ552" s="150"/>
      <c r="BK552" s="150"/>
      <c r="BL552" s="150"/>
      <c r="BM552" s="150"/>
      <c r="BN552" s="150"/>
      <c r="BO552" s="150"/>
      <c r="BP552" s="150"/>
    </row>
    <row r="553" spans="2:68" x14ac:dyDescent="0.25">
      <c r="B553" s="113"/>
      <c r="C553" s="118"/>
      <c r="D553" s="89"/>
      <c r="E553" s="89"/>
      <c r="F553" s="119"/>
      <c r="G553" s="118"/>
      <c r="H553" s="118"/>
      <c r="I553" s="118"/>
      <c r="J553" s="118"/>
      <c r="K553" s="118"/>
      <c r="L553" s="86"/>
      <c r="M553" s="86"/>
      <c r="N553" s="86"/>
      <c r="O553" s="86"/>
      <c r="P553" s="129"/>
      <c r="Q553" s="125"/>
      <c r="R553" s="198"/>
      <c r="S553" s="148"/>
      <c r="T553" s="148"/>
      <c r="U553" s="148"/>
      <c r="V553" s="199"/>
      <c r="W553" s="149"/>
      <c r="AR553" s="129"/>
      <c r="AS553" s="200"/>
      <c r="AT553" s="200"/>
      <c r="AU553" s="200"/>
      <c r="AV553" s="200"/>
      <c r="AW553" s="200"/>
      <c r="AX553" s="200"/>
      <c r="AY553" s="200"/>
      <c r="AZ553" s="200"/>
      <c r="BA553" s="200"/>
      <c r="BB553" s="160"/>
      <c r="BC553" s="201"/>
      <c r="BD553" s="201"/>
      <c r="BE553" s="202"/>
      <c r="BF553" s="202"/>
      <c r="BG553" s="150"/>
      <c r="BH553" s="150"/>
      <c r="BI553" s="150"/>
      <c r="BJ553" s="150"/>
      <c r="BK553" s="150"/>
      <c r="BL553" s="150"/>
      <c r="BM553" s="150"/>
      <c r="BN553" s="150"/>
      <c r="BO553" s="150"/>
      <c r="BP553" s="150"/>
    </row>
    <row r="554" spans="2:68" x14ac:dyDescent="0.25">
      <c r="B554" s="113"/>
      <c r="C554" s="118"/>
      <c r="D554" s="89"/>
      <c r="E554" s="89"/>
      <c r="F554" s="119"/>
      <c r="G554" s="118"/>
      <c r="H554" s="118"/>
      <c r="I554" s="118"/>
      <c r="J554" s="118"/>
      <c r="K554" s="118"/>
      <c r="L554" s="86"/>
      <c r="M554" s="86"/>
      <c r="N554" s="86"/>
      <c r="O554" s="86"/>
      <c r="P554" s="129"/>
      <c r="Q554" s="125"/>
      <c r="R554" s="198"/>
      <c r="S554" s="148"/>
      <c r="T554" s="148"/>
      <c r="U554" s="148"/>
      <c r="V554" s="199"/>
      <c r="W554" s="149"/>
      <c r="AR554" s="129"/>
      <c r="AS554" s="200"/>
      <c r="AT554" s="200"/>
      <c r="AU554" s="200"/>
      <c r="AV554" s="200"/>
      <c r="AW554" s="200"/>
      <c r="AX554" s="200"/>
      <c r="AY554" s="200"/>
      <c r="AZ554" s="200"/>
      <c r="BA554" s="200"/>
      <c r="BB554" s="160"/>
      <c r="BC554" s="201"/>
      <c r="BD554" s="201"/>
      <c r="BE554" s="202"/>
      <c r="BF554" s="202"/>
      <c r="BG554" s="150"/>
      <c r="BH554" s="150"/>
      <c r="BI554" s="150"/>
      <c r="BJ554" s="150"/>
      <c r="BK554" s="150"/>
      <c r="BL554" s="150"/>
      <c r="BM554" s="150"/>
      <c r="BN554" s="150"/>
      <c r="BO554" s="150"/>
      <c r="BP554" s="150"/>
    </row>
    <row r="555" spans="2:68" x14ac:dyDescent="0.25">
      <c r="B555" s="113"/>
      <c r="C555" s="118"/>
      <c r="D555" s="89"/>
      <c r="E555" s="89"/>
      <c r="F555" s="119"/>
      <c r="G555" s="118"/>
      <c r="H555" s="118"/>
      <c r="I555" s="118"/>
      <c r="J555" s="118"/>
      <c r="K555" s="118"/>
      <c r="L555" s="86"/>
      <c r="M555" s="86"/>
      <c r="N555" s="86"/>
      <c r="O555" s="86"/>
      <c r="P555" s="129"/>
      <c r="Q555" s="125"/>
      <c r="R555" s="198"/>
      <c r="S555" s="148"/>
      <c r="T555" s="148"/>
      <c r="U555" s="148"/>
      <c r="V555" s="199"/>
      <c r="W555" s="149"/>
      <c r="AR555" s="129"/>
      <c r="AS555" s="200"/>
      <c r="AT555" s="200"/>
      <c r="AU555" s="200"/>
      <c r="AV555" s="200"/>
      <c r="AW555" s="200"/>
      <c r="AX555" s="200"/>
      <c r="AY555" s="200"/>
      <c r="AZ555" s="200"/>
      <c r="BA555" s="200"/>
      <c r="BB555" s="160"/>
      <c r="BC555" s="201"/>
      <c r="BD555" s="201"/>
      <c r="BE555" s="202"/>
      <c r="BF555" s="202"/>
      <c r="BG555" s="150"/>
      <c r="BH555" s="150"/>
      <c r="BI555" s="150"/>
      <c r="BJ555" s="150"/>
      <c r="BK555" s="150"/>
      <c r="BL555" s="150"/>
      <c r="BM555" s="150"/>
      <c r="BN555" s="150"/>
      <c r="BO555" s="150"/>
      <c r="BP555" s="150"/>
    </row>
    <row r="556" spans="2:68" x14ac:dyDescent="0.25">
      <c r="B556" s="113"/>
      <c r="C556" s="118"/>
      <c r="D556" s="89"/>
      <c r="E556" s="89"/>
      <c r="F556" s="119"/>
      <c r="G556" s="118"/>
      <c r="H556" s="118"/>
      <c r="I556" s="118"/>
      <c r="J556" s="118"/>
      <c r="K556" s="118"/>
      <c r="L556" s="86"/>
      <c r="M556" s="86"/>
      <c r="N556" s="86"/>
      <c r="O556" s="86"/>
      <c r="P556" s="129"/>
      <c r="Q556" s="125"/>
      <c r="R556" s="198"/>
      <c r="S556" s="148"/>
      <c r="T556" s="148"/>
      <c r="U556" s="148"/>
      <c r="V556" s="199"/>
      <c r="W556" s="149"/>
      <c r="AR556" s="129"/>
      <c r="AS556" s="200"/>
      <c r="AT556" s="200"/>
      <c r="AU556" s="200"/>
      <c r="AV556" s="200"/>
      <c r="AW556" s="200"/>
      <c r="AX556" s="200"/>
      <c r="AY556" s="200"/>
      <c r="AZ556" s="200"/>
      <c r="BA556" s="200"/>
      <c r="BB556" s="160"/>
      <c r="BC556" s="201"/>
      <c r="BD556" s="201"/>
      <c r="BE556" s="202"/>
      <c r="BF556" s="202"/>
      <c r="BG556" s="150"/>
      <c r="BH556" s="150"/>
      <c r="BI556" s="150"/>
      <c r="BJ556" s="150"/>
      <c r="BK556" s="150"/>
      <c r="BL556" s="150"/>
      <c r="BM556" s="150"/>
      <c r="BN556" s="150"/>
      <c r="BO556" s="150"/>
      <c r="BP556" s="150"/>
    </row>
    <row r="557" spans="2:68" x14ac:dyDescent="0.25">
      <c r="B557" s="113"/>
      <c r="C557" s="118"/>
      <c r="D557" s="89"/>
      <c r="E557" s="89"/>
      <c r="F557" s="119"/>
      <c r="G557" s="118"/>
      <c r="H557" s="118"/>
      <c r="I557" s="118"/>
      <c r="J557" s="118"/>
      <c r="K557" s="118"/>
      <c r="L557" s="86"/>
      <c r="M557" s="86"/>
      <c r="N557" s="86"/>
      <c r="O557" s="86"/>
      <c r="P557" s="129"/>
      <c r="Q557" s="125"/>
      <c r="R557" s="198"/>
      <c r="S557" s="148"/>
      <c r="T557" s="148"/>
      <c r="U557" s="148"/>
      <c r="V557" s="199"/>
      <c r="W557" s="149"/>
      <c r="AR557" s="129"/>
      <c r="AS557" s="200"/>
      <c r="AT557" s="200"/>
      <c r="AU557" s="200"/>
      <c r="AV557" s="200"/>
      <c r="AW557" s="200"/>
      <c r="AX557" s="200"/>
      <c r="AY557" s="200"/>
      <c r="AZ557" s="200"/>
      <c r="BA557" s="200"/>
      <c r="BB557" s="160"/>
      <c r="BC557" s="201"/>
      <c r="BD557" s="201"/>
      <c r="BE557" s="202"/>
      <c r="BF557" s="202"/>
      <c r="BG557" s="150"/>
      <c r="BH557" s="150"/>
      <c r="BI557" s="150"/>
      <c r="BJ557" s="150"/>
      <c r="BK557" s="150"/>
      <c r="BL557" s="150"/>
      <c r="BM557" s="150"/>
      <c r="BN557" s="150"/>
      <c r="BO557" s="150"/>
      <c r="BP557" s="150"/>
    </row>
    <row r="558" spans="2:68" x14ac:dyDescent="0.25">
      <c r="B558" s="113"/>
      <c r="C558" s="118"/>
      <c r="D558" s="89"/>
      <c r="E558" s="89"/>
      <c r="F558" s="119"/>
      <c r="G558" s="118"/>
      <c r="H558" s="118"/>
      <c r="I558" s="118"/>
      <c r="J558" s="118"/>
      <c r="K558" s="118"/>
      <c r="L558" s="86"/>
      <c r="M558" s="86"/>
      <c r="N558" s="86"/>
      <c r="O558" s="86"/>
      <c r="P558" s="129"/>
      <c r="Q558" s="125"/>
      <c r="R558" s="198"/>
      <c r="S558" s="148"/>
      <c r="T558" s="148"/>
      <c r="U558" s="148"/>
      <c r="V558" s="199"/>
      <c r="W558" s="149"/>
      <c r="AR558" s="129"/>
      <c r="AS558" s="200"/>
      <c r="AT558" s="200"/>
      <c r="AU558" s="200"/>
      <c r="AV558" s="200"/>
      <c r="AW558" s="200"/>
      <c r="AX558" s="200"/>
      <c r="AY558" s="200"/>
      <c r="AZ558" s="200"/>
      <c r="BA558" s="200"/>
      <c r="BB558" s="160"/>
      <c r="BC558" s="201"/>
      <c r="BD558" s="201"/>
      <c r="BE558" s="202"/>
      <c r="BF558" s="202"/>
      <c r="BG558" s="150"/>
      <c r="BH558" s="150"/>
      <c r="BI558" s="150"/>
      <c r="BJ558" s="150"/>
      <c r="BK558" s="150"/>
      <c r="BL558" s="150"/>
      <c r="BM558" s="150"/>
      <c r="BN558" s="150"/>
      <c r="BO558" s="150"/>
      <c r="BP558" s="150"/>
    </row>
    <row r="559" spans="2:68" x14ac:dyDescent="0.25">
      <c r="B559" s="113"/>
      <c r="C559" s="118"/>
      <c r="D559" s="89"/>
      <c r="E559" s="89"/>
      <c r="F559" s="119"/>
      <c r="G559" s="118"/>
      <c r="H559" s="118"/>
      <c r="I559" s="118"/>
      <c r="J559" s="118"/>
      <c r="K559" s="118"/>
      <c r="L559" s="86"/>
      <c r="M559" s="86"/>
      <c r="N559" s="86"/>
      <c r="O559" s="86"/>
      <c r="P559" s="129"/>
      <c r="Q559" s="125"/>
      <c r="R559" s="198"/>
      <c r="S559" s="148"/>
      <c r="T559" s="148"/>
      <c r="U559" s="148"/>
      <c r="V559" s="199"/>
      <c r="W559" s="149"/>
      <c r="AR559" s="129"/>
      <c r="AS559" s="200"/>
      <c r="AT559" s="200"/>
      <c r="AU559" s="200"/>
      <c r="AV559" s="200"/>
      <c r="AW559" s="200"/>
      <c r="AX559" s="200"/>
      <c r="AY559" s="200"/>
      <c r="AZ559" s="200"/>
      <c r="BA559" s="200"/>
      <c r="BB559" s="160"/>
      <c r="BC559" s="201"/>
      <c r="BD559" s="201"/>
      <c r="BE559" s="202"/>
      <c r="BF559" s="202"/>
      <c r="BG559" s="150"/>
      <c r="BH559" s="150"/>
      <c r="BI559" s="150"/>
      <c r="BJ559" s="150"/>
      <c r="BK559" s="150"/>
      <c r="BL559" s="150"/>
      <c r="BM559" s="150"/>
      <c r="BN559" s="150"/>
      <c r="BO559" s="150"/>
      <c r="BP559" s="150"/>
    </row>
    <row r="560" spans="2:68" x14ac:dyDescent="0.25">
      <c r="B560" s="113"/>
      <c r="C560" s="118"/>
      <c r="D560" s="89"/>
      <c r="E560" s="89"/>
      <c r="F560" s="119"/>
      <c r="G560" s="118"/>
      <c r="H560" s="118"/>
      <c r="I560" s="118"/>
      <c r="J560" s="118"/>
      <c r="K560" s="118"/>
      <c r="L560" s="86"/>
      <c r="M560" s="86"/>
      <c r="N560" s="86"/>
      <c r="O560" s="86"/>
      <c r="P560" s="129"/>
      <c r="Q560" s="125"/>
      <c r="R560" s="198"/>
      <c r="S560" s="148"/>
      <c r="T560" s="148"/>
      <c r="U560" s="148"/>
      <c r="V560" s="199"/>
      <c r="W560" s="149"/>
      <c r="AR560" s="129"/>
      <c r="AS560" s="200"/>
      <c r="AT560" s="200"/>
      <c r="AU560" s="200"/>
      <c r="AV560" s="200"/>
      <c r="AW560" s="200"/>
      <c r="AX560" s="200"/>
      <c r="AY560" s="200"/>
      <c r="AZ560" s="200"/>
      <c r="BA560" s="200"/>
      <c r="BB560" s="160"/>
      <c r="BC560" s="201"/>
      <c r="BD560" s="201"/>
      <c r="BE560" s="202"/>
      <c r="BF560" s="202"/>
      <c r="BG560" s="150"/>
      <c r="BH560" s="150"/>
      <c r="BI560" s="150"/>
      <c r="BJ560" s="150"/>
      <c r="BK560" s="150"/>
      <c r="BL560" s="150"/>
      <c r="BM560" s="150"/>
      <c r="BN560" s="150"/>
      <c r="BO560" s="150"/>
      <c r="BP560" s="150"/>
    </row>
    <row r="561" spans="2:68" x14ac:dyDescent="0.25">
      <c r="B561" s="113"/>
      <c r="C561" s="118"/>
      <c r="D561" s="89"/>
      <c r="E561" s="89"/>
      <c r="F561" s="119"/>
      <c r="G561" s="118"/>
      <c r="H561" s="118"/>
      <c r="I561" s="118"/>
      <c r="J561" s="118"/>
      <c r="K561" s="118"/>
      <c r="L561" s="86"/>
      <c r="M561" s="86"/>
      <c r="N561" s="86"/>
      <c r="O561" s="86"/>
      <c r="P561" s="129"/>
      <c r="Q561" s="125"/>
      <c r="R561" s="198"/>
      <c r="S561" s="148"/>
      <c r="T561" s="148"/>
      <c r="U561" s="148"/>
      <c r="V561" s="199"/>
      <c r="W561" s="149"/>
      <c r="AR561" s="129"/>
      <c r="AS561" s="200"/>
      <c r="AT561" s="200"/>
      <c r="AU561" s="200"/>
      <c r="AV561" s="200"/>
      <c r="AW561" s="200"/>
      <c r="AX561" s="200"/>
      <c r="AY561" s="200"/>
      <c r="AZ561" s="200"/>
      <c r="BA561" s="200"/>
      <c r="BB561" s="160"/>
      <c r="BC561" s="201"/>
      <c r="BD561" s="201"/>
      <c r="BE561" s="202"/>
      <c r="BF561" s="202"/>
      <c r="BG561" s="150"/>
      <c r="BH561" s="150"/>
      <c r="BI561" s="150"/>
      <c r="BJ561" s="150"/>
      <c r="BK561" s="150"/>
      <c r="BL561" s="150"/>
      <c r="BM561" s="150"/>
      <c r="BN561" s="150"/>
      <c r="BO561" s="150"/>
      <c r="BP561" s="150"/>
    </row>
    <row r="562" spans="2:68" x14ac:dyDescent="0.25">
      <c r="B562" s="113"/>
      <c r="C562" s="118"/>
      <c r="D562" s="89"/>
      <c r="E562" s="89"/>
      <c r="F562" s="119"/>
      <c r="G562" s="118"/>
      <c r="H562" s="118"/>
      <c r="I562" s="118"/>
      <c r="J562" s="118"/>
      <c r="K562" s="118"/>
      <c r="L562" s="86"/>
      <c r="M562" s="86"/>
      <c r="N562" s="86"/>
      <c r="O562" s="86"/>
      <c r="P562" s="129"/>
      <c r="Q562" s="125"/>
      <c r="R562" s="198"/>
      <c r="S562" s="148"/>
      <c r="T562" s="148"/>
      <c r="U562" s="148"/>
      <c r="V562" s="199"/>
      <c r="W562" s="149"/>
      <c r="AR562" s="129"/>
      <c r="AS562" s="200"/>
      <c r="AT562" s="200"/>
      <c r="AU562" s="200"/>
      <c r="AV562" s="200"/>
      <c r="AW562" s="200"/>
      <c r="AX562" s="200"/>
      <c r="AY562" s="200"/>
      <c r="AZ562" s="200"/>
      <c r="BA562" s="200"/>
      <c r="BB562" s="160"/>
      <c r="BC562" s="201"/>
      <c r="BD562" s="201"/>
      <c r="BE562" s="202"/>
      <c r="BF562" s="202"/>
      <c r="BG562" s="150"/>
      <c r="BH562" s="150"/>
      <c r="BI562" s="150"/>
      <c r="BJ562" s="150"/>
      <c r="BK562" s="150"/>
      <c r="BL562" s="150"/>
      <c r="BM562" s="150"/>
      <c r="BN562" s="150"/>
      <c r="BO562" s="150"/>
      <c r="BP562" s="150"/>
    </row>
    <row r="563" spans="2:68" x14ac:dyDescent="0.25">
      <c r="B563" s="113"/>
      <c r="C563" s="118"/>
      <c r="D563" s="89"/>
      <c r="E563" s="89"/>
      <c r="F563" s="119"/>
      <c r="G563" s="118"/>
      <c r="H563" s="118"/>
      <c r="I563" s="118"/>
      <c r="J563" s="118"/>
      <c r="K563" s="118"/>
      <c r="L563" s="86"/>
      <c r="M563" s="86"/>
      <c r="N563" s="86"/>
      <c r="O563" s="86"/>
      <c r="P563" s="129"/>
      <c r="Q563" s="125"/>
      <c r="R563" s="198"/>
      <c r="S563" s="148"/>
      <c r="T563" s="148"/>
      <c r="U563" s="148"/>
      <c r="V563" s="199"/>
      <c r="W563" s="149"/>
      <c r="AR563" s="129"/>
      <c r="AS563" s="200"/>
      <c r="AT563" s="200"/>
      <c r="AU563" s="200"/>
      <c r="AV563" s="200"/>
      <c r="AW563" s="200"/>
      <c r="AX563" s="200"/>
      <c r="AY563" s="200"/>
      <c r="AZ563" s="200"/>
      <c r="BA563" s="200"/>
      <c r="BB563" s="160"/>
      <c r="BC563" s="201"/>
      <c r="BD563" s="201"/>
      <c r="BE563" s="202"/>
      <c r="BF563" s="202"/>
      <c r="BG563" s="150"/>
      <c r="BH563" s="150"/>
      <c r="BI563" s="150"/>
      <c r="BJ563" s="150"/>
      <c r="BK563" s="150"/>
      <c r="BL563" s="150"/>
      <c r="BM563" s="150"/>
      <c r="BN563" s="150"/>
      <c r="BO563" s="150"/>
      <c r="BP563" s="150"/>
    </row>
    <row r="564" spans="2:68" x14ac:dyDescent="0.25">
      <c r="B564" s="113"/>
      <c r="C564" s="118"/>
      <c r="D564" s="89"/>
      <c r="E564" s="89"/>
      <c r="F564" s="119"/>
      <c r="G564" s="118"/>
      <c r="H564" s="118"/>
      <c r="I564" s="118"/>
      <c r="J564" s="118"/>
      <c r="K564" s="118"/>
      <c r="L564" s="86"/>
      <c r="M564" s="86"/>
      <c r="N564" s="86"/>
      <c r="O564" s="86"/>
      <c r="P564" s="129"/>
      <c r="Q564" s="125"/>
      <c r="R564" s="198"/>
      <c r="S564" s="148"/>
      <c r="T564" s="148"/>
      <c r="U564" s="148"/>
      <c r="V564" s="199"/>
      <c r="W564" s="149"/>
      <c r="AR564" s="129"/>
      <c r="AS564" s="200"/>
      <c r="AT564" s="200"/>
      <c r="AU564" s="200"/>
      <c r="AV564" s="200"/>
      <c r="AW564" s="200"/>
      <c r="AX564" s="200"/>
      <c r="AY564" s="200"/>
      <c r="AZ564" s="200"/>
      <c r="BA564" s="200"/>
      <c r="BB564" s="160"/>
      <c r="BC564" s="201"/>
      <c r="BD564" s="201"/>
      <c r="BE564" s="202"/>
      <c r="BF564" s="202"/>
      <c r="BG564" s="150"/>
      <c r="BH564" s="150"/>
      <c r="BI564" s="150"/>
      <c r="BJ564" s="150"/>
      <c r="BK564" s="150"/>
      <c r="BL564" s="150"/>
      <c r="BM564" s="150"/>
      <c r="BN564" s="150"/>
      <c r="BO564" s="150"/>
      <c r="BP564" s="150"/>
    </row>
    <row r="565" spans="2:68" x14ac:dyDescent="0.25">
      <c r="B565" s="113"/>
      <c r="C565" s="118"/>
      <c r="D565" s="89"/>
      <c r="E565" s="89"/>
      <c r="F565" s="119"/>
      <c r="G565" s="118"/>
      <c r="H565" s="118"/>
      <c r="I565" s="118"/>
      <c r="J565" s="118"/>
      <c r="K565" s="118"/>
      <c r="L565" s="86"/>
      <c r="M565" s="86"/>
      <c r="N565" s="86"/>
      <c r="O565" s="86"/>
      <c r="P565" s="129"/>
      <c r="Q565" s="125"/>
      <c r="R565" s="198"/>
      <c r="S565" s="148"/>
      <c r="T565" s="148"/>
      <c r="U565" s="148"/>
      <c r="V565" s="199"/>
      <c r="W565" s="149"/>
      <c r="AR565" s="129"/>
      <c r="AS565" s="200"/>
      <c r="AT565" s="200"/>
      <c r="AU565" s="200"/>
      <c r="AV565" s="200"/>
      <c r="AW565" s="200"/>
      <c r="AX565" s="200"/>
      <c r="AY565" s="200"/>
      <c r="AZ565" s="200"/>
      <c r="BA565" s="200"/>
      <c r="BB565" s="160"/>
      <c r="BC565" s="201"/>
      <c r="BD565" s="201"/>
      <c r="BE565" s="202"/>
      <c r="BF565" s="202"/>
      <c r="BG565" s="150"/>
      <c r="BH565" s="150"/>
      <c r="BI565" s="150"/>
      <c r="BJ565" s="150"/>
      <c r="BK565" s="150"/>
      <c r="BL565" s="150"/>
      <c r="BM565" s="150"/>
      <c r="BN565" s="150"/>
      <c r="BO565" s="150"/>
      <c r="BP565" s="150"/>
    </row>
    <row r="566" spans="2:68" x14ac:dyDescent="0.25">
      <c r="B566" s="113"/>
      <c r="C566" s="118"/>
      <c r="D566" s="89"/>
      <c r="E566" s="89"/>
      <c r="F566" s="119"/>
      <c r="G566" s="118"/>
      <c r="H566" s="118"/>
      <c r="I566" s="118"/>
      <c r="J566" s="118"/>
      <c r="K566" s="118"/>
      <c r="L566" s="86"/>
      <c r="M566" s="86"/>
      <c r="N566" s="86"/>
      <c r="O566" s="86"/>
      <c r="P566" s="129"/>
      <c r="Q566" s="125"/>
      <c r="R566" s="198"/>
      <c r="S566" s="148"/>
      <c r="T566" s="148"/>
      <c r="U566" s="148"/>
      <c r="V566" s="199"/>
      <c r="W566" s="149"/>
      <c r="AR566" s="129"/>
      <c r="AS566" s="200"/>
      <c r="AT566" s="200"/>
      <c r="AU566" s="200"/>
      <c r="AV566" s="200"/>
      <c r="AW566" s="200"/>
      <c r="AX566" s="200"/>
      <c r="AY566" s="200"/>
      <c r="AZ566" s="200"/>
      <c r="BA566" s="200"/>
      <c r="BB566" s="160"/>
      <c r="BC566" s="201"/>
      <c r="BD566" s="201"/>
      <c r="BE566" s="202"/>
      <c r="BF566" s="202"/>
      <c r="BG566" s="150"/>
      <c r="BH566" s="150"/>
      <c r="BI566" s="150"/>
      <c r="BJ566" s="150"/>
      <c r="BK566" s="150"/>
      <c r="BL566" s="150"/>
      <c r="BM566" s="150"/>
      <c r="BN566" s="150"/>
      <c r="BO566" s="150"/>
      <c r="BP566" s="150"/>
    </row>
    <row r="567" spans="2:68" x14ac:dyDescent="0.25">
      <c r="B567" s="113"/>
      <c r="C567" s="118"/>
      <c r="D567" s="89"/>
      <c r="E567" s="89"/>
      <c r="F567" s="119"/>
      <c r="G567" s="118"/>
      <c r="H567" s="118"/>
      <c r="I567" s="118"/>
      <c r="J567" s="118"/>
      <c r="K567" s="118"/>
      <c r="L567" s="86"/>
      <c r="M567" s="86"/>
      <c r="N567" s="86"/>
      <c r="O567" s="86"/>
      <c r="P567" s="129"/>
      <c r="Q567" s="125"/>
      <c r="R567" s="198"/>
      <c r="S567" s="148"/>
      <c r="T567" s="148"/>
      <c r="U567" s="148"/>
      <c r="V567" s="199"/>
      <c r="W567" s="149"/>
      <c r="AR567" s="129"/>
      <c r="AS567" s="200"/>
      <c r="AT567" s="200"/>
      <c r="AU567" s="200"/>
      <c r="AV567" s="200"/>
      <c r="AW567" s="200"/>
      <c r="AX567" s="200"/>
      <c r="AY567" s="200"/>
      <c r="AZ567" s="200"/>
      <c r="BA567" s="200"/>
      <c r="BB567" s="160"/>
      <c r="BC567" s="201"/>
      <c r="BD567" s="201"/>
      <c r="BE567" s="202"/>
      <c r="BF567" s="202"/>
      <c r="BG567" s="150"/>
      <c r="BH567" s="150"/>
      <c r="BI567" s="150"/>
      <c r="BJ567" s="150"/>
      <c r="BK567" s="150"/>
      <c r="BL567" s="150"/>
      <c r="BM567" s="150"/>
      <c r="BN567" s="150"/>
      <c r="BO567" s="150"/>
      <c r="BP567" s="150"/>
    </row>
    <row r="568" spans="2:68" x14ac:dyDescent="0.25">
      <c r="B568" s="113"/>
      <c r="C568" s="118"/>
      <c r="D568" s="89"/>
      <c r="E568" s="89"/>
      <c r="F568" s="119"/>
      <c r="G568" s="118"/>
      <c r="H568" s="118"/>
      <c r="I568" s="118"/>
      <c r="J568" s="118"/>
      <c r="K568" s="118"/>
      <c r="L568" s="86"/>
      <c r="M568" s="86"/>
      <c r="N568" s="86"/>
      <c r="O568" s="86"/>
      <c r="P568" s="129"/>
      <c r="Q568" s="125"/>
      <c r="R568" s="198"/>
      <c r="S568" s="148"/>
      <c r="T568" s="148"/>
      <c r="U568" s="148"/>
      <c r="V568" s="199"/>
      <c r="W568" s="149"/>
      <c r="AR568" s="129"/>
      <c r="AS568" s="200"/>
      <c r="AT568" s="200"/>
      <c r="AU568" s="200"/>
      <c r="AV568" s="200"/>
      <c r="AW568" s="200"/>
      <c r="AX568" s="200"/>
      <c r="AY568" s="200"/>
      <c r="AZ568" s="200"/>
      <c r="BA568" s="200"/>
      <c r="BB568" s="160"/>
      <c r="BC568" s="201"/>
      <c r="BD568" s="201"/>
      <c r="BE568" s="202"/>
      <c r="BF568" s="202"/>
      <c r="BG568" s="150"/>
      <c r="BH568" s="150"/>
      <c r="BI568" s="150"/>
      <c r="BJ568" s="150"/>
      <c r="BK568" s="150"/>
      <c r="BL568" s="150"/>
      <c r="BM568" s="150"/>
      <c r="BN568" s="150"/>
      <c r="BO568" s="150"/>
      <c r="BP568" s="150"/>
    </row>
    <row r="569" spans="2:68" x14ac:dyDescent="0.25">
      <c r="B569" s="113"/>
      <c r="C569" s="118"/>
      <c r="D569" s="89"/>
      <c r="E569" s="89"/>
      <c r="F569" s="119"/>
      <c r="G569" s="118"/>
      <c r="H569" s="118"/>
      <c r="I569" s="118"/>
      <c r="J569" s="118"/>
      <c r="K569" s="118"/>
      <c r="L569" s="86"/>
      <c r="M569" s="86"/>
      <c r="N569" s="86"/>
      <c r="O569" s="86"/>
      <c r="P569" s="129"/>
      <c r="Q569" s="125"/>
      <c r="R569" s="198"/>
      <c r="S569" s="148"/>
      <c r="T569" s="148"/>
      <c r="U569" s="148"/>
      <c r="V569" s="199"/>
      <c r="W569" s="149"/>
      <c r="AR569" s="129"/>
      <c r="AS569" s="200"/>
      <c r="AT569" s="200"/>
      <c r="AU569" s="200"/>
      <c r="AV569" s="200"/>
      <c r="AW569" s="200"/>
      <c r="AX569" s="200"/>
      <c r="AY569" s="200"/>
      <c r="AZ569" s="200"/>
      <c r="BA569" s="200"/>
      <c r="BB569" s="160"/>
      <c r="BC569" s="201"/>
      <c r="BD569" s="201"/>
      <c r="BE569" s="202"/>
      <c r="BF569" s="202"/>
      <c r="BG569" s="150"/>
      <c r="BH569" s="150"/>
      <c r="BI569" s="150"/>
      <c r="BJ569" s="150"/>
      <c r="BK569" s="150"/>
      <c r="BL569" s="150"/>
      <c r="BM569" s="150"/>
      <c r="BN569" s="150"/>
      <c r="BO569" s="150"/>
      <c r="BP569" s="150"/>
    </row>
    <row r="570" spans="2:68" x14ac:dyDescent="0.25">
      <c r="B570" s="113"/>
      <c r="C570" s="118"/>
      <c r="D570" s="89"/>
      <c r="E570" s="89"/>
      <c r="F570" s="119"/>
      <c r="G570" s="118"/>
      <c r="H570" s="118"/>
      <c r="I570" s="118"/>
      <c r="J570" s="118"/>
      <c r="K570" s="118"/>
      <c r="L570" s="86"/>
      <c r="M570" s="86"/>
      <c r="N570" s="86"/>
      <c r="O570" s="86"/>
      <c r="P570" s="129"/>
      <c r="Q570" s="125"/>
      <c r="R570" s="198"/>
      <c r="S570" s="148"/>
      <c r="T570" s="148"/>
      <c r="U570" s="148"/>
      <c r="V570" s="199"/>
      <c r="W570" s="149"/>
      <c r="AR570" s="129"/>
      <c r="AS570" s="200"/>
      <c r="AT570" s="200"/>
      <c r="AU570" s="200"/>
      <c r="AV570" s="200"/>
      <c r="AW570" s="200"/>
      <c r="AX570" s="200"/>
      <c r="AY570" s="200"/>
      <c r="AZ570" s="200"/>
      <c r="BA570" s="200"/>
      <c r="BB570" s="160"/>
      <c r="BC570" s="201"/>
      <c r="BD570" s="201"/>
      <c r="BE570" s="202"/>
      <c r="BF570" s="202"/>
      <c r="BG570" s="150"/>
      <c r="BH570" s="150"/>
      <c r="BI570" s="150"/>
      <c r="BJ570" s="150"/>
      <c r="BK570" s="150"/>
      <c r="BL570" s="150"/>
      <c r="BM570" s="150"/>
      <c r="BN570" s="150"/>
      <c r="BO570" s="150"/>
      <c r="BP570" s="150"/>
    </row>
    <row r="571" spans="2:68" x14ac:dyDescent="0.25">
      <c r="B571" s="113"/>
      <c r="C571" s="118"/>
      <c r="D571" s="89"/>
      <c r="E571" s="89"/>
      <c r="F571" s="119"/>
      <c r="G571" s="118"/>
      <c r="H571" s="118"/>
      <c r="I571" s="118"/>
      <c r="J571" s="118"/>
      <c r="K571" s="118"/>
      <c r="L571" s="86"/>
      <c r="M571" s="86"/>
      <c r="N571" s="86"/>
      <c r="O571" s="86"/>
      <c r="P571" s="129"/>
      <c r="Q571" s="125"/>
      <c r="R571" s="198"/>
      <c r="S571" s="148"/>
      <c r="T571" s="148"/>
      <c r="U571" s="148"/>
      <c r="V571" s="199"/>
      <c r="W571" s="149"/>
      <c r="AR571" s="129"/>
      <c r="AS571" s="200"/>
      <c r="AT571" s="200"/>
      <c r="AU571" s="200"/>
      <c r="AV571" s="200"/>
      <c r="AW571" s="200"/>
      <c r="AX571" s="200"/>
      <c r="AY571" s="200"/>
      <c r="AZ571" s="200"/>
      <c r="BA571" s="200"/>
      <c r="BB571" s="160"/>
      <c r="BC571" s="201"/>
      <c r="BD571" s="201"/>
      <c r="BE571" s="202"/>
      <c r="BF571" s="202"/>
      <c r="BG571" s="150"/>
      <c r="BH571" s="150"/>
      <c r="BI571" s="150"/>
      <c r="BJ571" s="150"/>
      <c r="BK571" s="150"/>
      <c r="BL571" s="150"/>
      <c r="BM571" s="150"/>
      <c r="BN571" s="150"/>
      <c r="BO571" s="150"/>
      <c r="BP571" s="150"/>
    </row>
    <row r="572" spans="2:68" x14ac:dyDescent="0.25">
      <c r="B572" s="113"/>
      <c r="C572" s="118"/>
      <c r="D572" s="89"/>
      <c r="E572" s="89"/>
      <c r="F572" s="119"/>
      <c r="G572" s="118"/>
      <c r="H572" s="118"/>
      <c r="I572" s="118"/>
      <c r="J572" s="118"/>
      <c r="K572" s="118"/>
      <c r="L572" s="86"/>
      <c r="M572" s="86"/>
      <c r="N572" s="86"/>
      <c r="O572" s="86"/>
      <c r="P572" s="129"/>
      <c r="Q572" s="125"/>
      <c r="R572" s="198"/>
      <c r="S572" s="148"/>
      <c r="T572" s="148"/>
      <c r="U572" s="148"/>
      <c r="V572" s="199"/>
      <c r="W572" s="149"/>
      <c r="AR572" s="129"/>
      <c r="AS572" s="200"/>
      <c r="AT572" s="200"/>
      <c r="AU572" s="200"/>
      <c r="AV572" s="200"/>
      <c r="AW572" s="200"/>
      <c r="AX572" s="200"/>
      <c r="AY572" s="200"/>
      <c r="AZ572" s="200"/>
      <c r="BA572" s="200"/>
      <c r="BB572" s="160"/>
      <c r="BC572" s="201"/>
      <c r="BD572" s="201"/>
      <c r="BE572" s="202"/>
      <c r="BF572" s="202"/>
      <c r="BG572" s="150"/>
      <c r="BH572" s="150"/>
      <c r="BI572" s="150"/>
      <c r="BJ572" s="150"/>
      <c r="BK572" s="150"/>
      <c r="BL572" s="150"/>
      <c r="BM572" s="150"/>
      <c r="BN572" s="150"/>
      <c r="BO572" s="150"/>
      <c r="BP572" s="150"/>
    </row>
    <row r="573" spans="2:68" x14ac:dyDescent="0.25">
      <c r="B573" s="113"/>
      <c r="C573" s="118"/>
      <c r="D573" s="89"/>
      <c r="E573" s="89"/>
      <c r="F573" s="119"/>
      <c r="G573" s="118"/>
      <c r="H573" s="118"/>
      <c r="I573" s="118"/>
      <c r="J573" s="118"/>
      <c r="K573" s="118"/>
      <c r="L573" s="86"/>
      <c r="M573" s="86"/>
      <c r="N573" s="86"/>
      <c r="O573" s="86"/>
      <c r="P573" s="129"/>
      <c r="Q573" s="125"/>
      <c r="R573" s="198"/>
      <c r="S573" s="148"/>
      <c r="T573" s="148"/>
      <c r="U573" s="148"/>
      <c r="V573" s="199"/>
      <c r="W573" s="149"/>
      <c r="AR573" s="129"/>
      <c r="AS573" s="200"/>
      <c r="AT573" s="200"/>
      <c r="AU573" s="200"/>
      <c r="AV573" s="200"/>
      <c r="AW573" s="200"/>
      <c r="AX573" s="200"/>
      <c r="AY573" s="200"/>
      <c r="AZ573" s="200"/>
      <c r="BA573" s="200"/>
      <c r="BB573" s="160"/>
      <c r="BC573" s="201"/>
      <c r="BD573" s="201"/>
      <c r="BE573" s="202"/>
      <c r="BF573" s="202"/>
      <c r="BG573" s="150"/>
      <c r="BH573" s="150"/>
      <c r="BI573" s="150"/>
      <c r="BJ573" s="150"/>
      <c r="BK573" s="150"/>
      <c r="BL573" s="150"/>
      <c r="BM573" s="150"/>
      <c r="BN573" s="150"/>
      <c r="BO573" s="150"/>
      <c r="BP573" s="150"/>
    </row>
    <row r="574" spans="2:68" x14ac:dyDescent="0.25">
      <c r="B574" s="113"/>
      <c r="C574" s="118"/>
      <c r="D574" s="89"/>
      <c r="E574" s="89"/>
      <c r="F574" s="119"/>
      <c r="G574" s="118"/>
      <c r="H574" s="118"/>
      <c r="I574" s="118"/>
      <c r="J574" s="118"/>
      <c r="K574" s="118"/>
      <c r="L574" s="86"/>
      <c r="M574" s="86"/>
      <c r="N574" s="86"/>
      <c r="O574" s="86"/>
      <c r="P574" s="129"/>
      <c r="Q574" s="125"/>
      <c r="R574" s="198"/>
      <c r="S574" s="148"/>
      <c r="T574" s="148"/>
      <c r="U574" s="148"/>
      <c r="V574" s="199"/>
      <c r="W574" s="149"/>
      <c r="AR574" s="129"/>
      <c r="AS574" s="200"/>
      <c r="AT574" s="200"/>
      <c r="AU574" s="200"/>
      <c r="AV574" s="200"/>
      <c r="AW574" s="200"/>
      <c r="AX574" s="200"/>
      <c r="AY574" s="200"/>
      <c r="AZ574" s="200"/>
      <c r="BA574" s="200"/>
      <c r="BB574" s="160"/>
      <c r="BC574" s="201"/>
      <c r="BD574" s="201"/>
      <c r="BE574" s="202"/>
      <c r="BF574" s="202"/>
      <c r="BG574" s="150"/>
      <c r="BH574" s="150"/>
      <c r="BI574" s="150"/>
      <c r="BJ574" s="150"/>
      <c r="BK574" s="150"/>
      <c r="BL574" s="150"/>
      <c r="BM574" s="150"/>
      <c r="BN574" s="150"/>
      <c r="BO574" s="150"/>
      <c r="BP574" s="150"/>
    </row>
    <row r="575" spans="2:68" x14ac:dyDescent="0.25">
      <c r="B575" s="113"/>
      <c r="C575" s="118"/>
      <c r="D575" s="89"/>
      <c r="E575" s="89"/>
      <c r="F575" s="119"/>
      <c r="G575" s="118"/>
      <c r="H575" s="118"/>
      <c r="I575" s="118"/>
      <c r="J575" s="118"/>
      <c r="K575" s="118"/>
      <c r="L575" s="86"/>
      <c r="M575" s="86"/>
      <c r="N575" s="86"/>
      <c r="O575" s="86"/>
      <c r="P575" s="129"/>
      <c r="Q575" s="125"/>
      <c r="R575" s="198"/>
      <c r="S575" s="148"/>
      <c r="T575" s="148"/>
      <c r="U575" s="148"/>
      <c r="V575" s="199"/>
      <c r="W575" s="149"/>
      <c r="AR575" s="129"/>
      <c r="AS575" s="200"/>
      <c r="AT575" s="200"/>
      <c r="AU575" s="200"/>
      <c r="AV575" s="200"/>
      <c r="AW575" s="200"/>
      <c r="AX575" s="200"/>
      <c r="AY575" s="200"/>
      <c r="AZ575" s="200"/>
      <c r="BA575" s="200"/>
      <c r="BB575" s="160"/>
      <c r="BC575" s="201"/>
      <c r="BD575" s="201"/>
      <c r="BE575" s="202"/>
      <c r="BF575" s="202"/>
      <c r="BG575" s="150"/>
      <c r="BH575" s="150"/>
      <c r="BI575" s="150"/>
      <c r="BJ575" s="150"/>
      <c r="BK575" s="150"/>
      <c r="BL575" s="150"/>
      <c r="BM575" s="150"/>
      <c r="BN575" s="150"/>
      <c r="BO575" s="150"/>
      <c r="BP575" s="150"/>
    </row>
    <row r="576" spans="2:68" x14ac:dyDescent="0.25">
      <c r="B576" s="113"/>
      <c r="C576" s="118"/>
      <c r="D576" s="89"/>
      <c r="E576" s="89"/>
      <c r="F576" s="119"/>
      <c r="G576" s="118"/>
      <c r="H576" s="118"/>
      <c r="I576" s="118"/>
      <c r="J576" s="118"/>
      <c r="K576" s="118"/>
      <c r="L576" s="86"/>
      <c r="M576" s="86"/>
      <c r="N576" s="86"/>
      <c r="O576" s="86"/>
      <c r="P576" s="129"/>
      <c r="Q576" s="125"/>
      <c r="R576" s="198"/>
      <c r="S576" s="148"/>
      <c r="T576" s="148"/>
      <c r="U576" s="148"/>
      <c r="V576" s="199"/>
      <c r="W576" s="149"/>
      <c r="AR576" s="129"/>
      <c r="AS576" s="200"/>
      <c r="AT576" s="200"/>
      <c r="AU576" s="200"/>
      <c r="AV576" s="200"/>
      <c r="AW576" s="200"/>
      <c r="AX576" s="200"/>
      <c r="AY576" s="200"/>
      <c r="AZ576" s="200"/>
      <c r="BA576" s="200"/>
      <c r="BB576" s="160"/>
      <c r="BC576" s="201"/>
      <c r="BD576" s="201"/>
      <c r="BE576" s="202"/>
      <c r="BF576" s="202"/>
      <c r="BG576" s="150"/>
      <c r="BH576" s="150"/>
      <c r="BI576" s="150"/>
      <c r="BJ576" s="150"/>
      <c r="BK576" s="150"/>
      <c r="BL576" s="150"/>
      <c r="BM576" s="150"/>
      <c r="BN576" s="150"/>
      <c r="BO576" s="150"/>
      <c r="BP576" s="150"/>
    </row>
    <row r="577" spans="2:68" x14ac:dyDescent="0.25">
      <c r="B577" s="113"/>
      <c r="C577" s="118"/>
      <c r="D577" s="89"/>
      <c r="E577" s="89"/>
      <c r="F577" s="119"/>
      <c r="G577" s="118"/>
      <c r="H577" s="118"/>
      <c r="I577" s="118"/>
      <c r="J577" s="118"/>
      <c r="K577" s="118"/>
      <c r="L577" s="86"/>
      <c r="M577" s="86"/>
      <c r="N577" s="86"/>
      <c r="O577" s="86"/>
      <c r="P577" s="129"/>
      <c r="Q577" s="125"/>
      <c r="R577" s="198"/>
      <c r="S577" s="148"/>
      <c r="T577" s="148"/>
      <c r="U577" s="148"/>
      <c r="V577" s="199"/>
      <c r="W577" s="149"/>
      <c r="AR577" s="129"/>
      <c r="AS577" s="200"/>
      <c r="AT577" s="200"/>
      <c r="AU577" s="200"/>
      <c r="AV577" s="200"/>
      <c r="AW577" s="200"/>
      <c r="AX577" s="200"/>
      <c r="AY577" s="200"/>
      <c r="AZ577" s="200"/>
      <c r="BA577" s="200"/>
      <c r="BB577" s="160"/>
      <c r="BC577" s="201"/>
      <c r="BD577" s="201"/>
      <c r="BE577" s="202"/>
      <c r="BF577" s="202"/>
      <c r="BG577" s="150"/>
      <c r="BH577" s="150"/>
      <c r="BI577" s="150"/>
      <c r="BJ577" s="150"/>
      <c r="BK577" s="150"/>
      <c r="BL577" s="150"/>
      <c r="BM577" s="150"/>
      <c r="BN577" s="150"/>
      <c r="BO577" s="150"/>
      <c r="BP577" s="150"/>
    </row>
    <row r="578" spans="2:68" x14ac:dyDescent="0.25">
      <c r="B578" s="113"/>
      <c r="C578" s="118"/>
      <c r="D578" s="89"/>
      <c r="E578" s="89"/>
      <c r="F578" s="119"/>
      <c r="G578" s="118"/>
      <c r="H578" s="118"/>
      <c r="I578" s="118"/>
      <c r="J578" s="118"/>
      <c r="K578" s="118"/>
      <c r="L578" s="86"/>
      <c r="M578" s="86"/>
      <c r="N578" s="86"/>
      <c r="O578" s="86"/>
      <c r="P578" s="129"/>
      <c r="Q578" s="125"/>
      <c r="R578" s="198"/>
      <c r="S578" s="148"/>
      <c r="T578" s="148"/>
      <c r="U578" s="148"/>
      <c r="V578" s="199"/>
      <c r="W578" s="149"/>
      <c r="AR578" s="129"/>
      <c r="AS578" s="200"/>
      <c r="AT578" s="200"/>
      <c r="AU578" s="200"/>
      <c r="AV578" s="200"/>
      <c r="AW578" s="200"/>
      <c r="AX578" s="200"/>
      <c r="AY578" s="200"/>
      <c r="AZ578" s="200"/>
      <c r="BA578" s="200"/>
      <c r="BB578" s="160"/>
      <c r="BC578" s="201"/>
      <c r="BD578" s="201"/>
      <c r="BE578" s="202"/>
      <c r="BF578" s="202"/>
      <c r="BG578" s="150"/>
      <c r="BH578" s="150"/>
      <c r="BI578" s="150"/>
      <c r="BJ578" s="150"/>
      <c r="BK578" s="150"/>
      <c r="BL578" s="150"/>
      <c r="BM578" s="150"/>
      <c r="BN578" s="150"/>
      <c r="BO578" s="150"/>
      <c r="BP578" s="150"/>
    </row>
    <row r="579" spans="2:68" x14ac:dyDescent="0.25">
      <c r="B579" s="113"/>
      <c r="C579" s="118"/>
      <c r="D579" s="89"/>
      <c r="E579" s="89"/>
      <c r="F579" s="119"/>
      <c r="G579" s="118"/>
      <c r="H579" s="118"/>
      <c r="I579" s="118"/>
      <c r="J579" s="118"/>
      <c r="K579" s="118"/>
      <c r="L579" s="86"/>
      <c r="M579" s="86"/>
      <c r="N579" s="86"/>
      <c r="O579" s="86"/>
      <c r="P579" s="129"/>
      <c r="Q579" s="125"/>
      <c r="R579" s="198"/>
      <c r="S579" s="148"/>
      <c r="T579" s="148"/>
      <c r="U579" s="148"/>
      <c r="V579" s="199"/>
      <c r="W579" s="149"/>
      <c r="AR579" s="129"/>
      <c r="AS579" s="200"/>
      <c r="AT579" s="200"/>
      <c r="AU579" s="200"/>
      <c r="AV579" s="200"/>
      <c r="AW579" s="200"/>
      <c r="AX579" s="200"/>
      <c r="AY579" s="200"/>
      <c r="AZ579" s="200"/>
      <c r="BA579" s="200"/>
      <c r="BB579" s="160"/>
      <c r="BC579" s="201"/>
      <c r="BD579" s="201"/>
      <c r="BE579" s="202"/>
      <c r="BF579" s="202"/>
      <c r="BG579" s="150"/>
      <c r="BH579" s="150"/>
      <c r="BI579" s="150"/>
      <c r="BJ579" s="150"/>
      <c r="BK579" s="150"/>
      <c r="BL579" s="150"/>
      <c r="BM579" s="150"/>
      <c r="BN579" s="150"/>
      <c r="BO579" s="150"/>
      <c r="BP579" s="150"/>
    </row>
    <row r="580" spans="2:68" x14ac:dyDescent="0.25">
      <c r="B580" s="113"/>
      <c r="C580" s="118"/>
      <c r="D580" s="89"/>
      <c r="E580" s="89"/>
      <c r="F580" s="119"/>
      <c r="G580" s="118"/>
      <c r="H580" s="118"/>
      <c r="I580" s="118"/>
      <c r="J580" s="118"/>
      <c r="K580" s="118"/>
      <c r="L580" s="86"/>
      <c r="M580" s="86"/>
      <c r="N580" s="86"/>
      <c r="O580" s="86"/>
      <c r="P580" s="129"/>
      <c r="Q580" s="125"/>
      <c r="R580" s="198"/>
      <c r="S580" s="148"/>
      <c r="T580" s="148"/>
      <c r="U580" s="148"/>
      <c r="V580" s="199"/>
      <c r="W580" s="149"/>
      <c r="AR580" s="129"/>
      <c r="AS580" s="200"/>
      <c r="AT580" s="200"/>
      <c r="AU580" s="200"/>
      <c r="AV580" s="200"/>
      <c r="AW580" s="200"/>
      <c r="AX580" s="200"/>
      <c r="AY580" s="200"/>
      <c r="AZ580" s="200"/>
      <c r="BA580" s="200"/>
      <c r="BB580" s="160"/>
      <c r="BC580" s="201"/>
      <c r="BD580" s="201"/>
      <c r="BE580" s="202"/>
      <c r="BF580" s="202"/>
      <c r="BG580" s="150"/>
      <c r="BH580" s="150"/>
      <c r="BI580" s="150"/>
      <c r="BJ580" s="150"/>
      <c r="BK580" s="150"/>
      <c r="BL580" s="150"/>
      <c r="BM580" s="150"/>
      <c r="BN580" s="150"/>
      <c r="BO580" s="150"/>
      <c r="BP580" s="150"/>
    </row>
    <row r="581" spans="2:68" x14ac:dyDescent="0.25">
      <c r="B581" s="113"/>
      <c r="C581" s="118"/>
      <c r="D581" s="89"/>
      <c r="E581" s="89"/>
      <c r="F581" s="119"/>
      <c r="G581" s="118"/>
      <c r="H581" s="118"/>
      <c r="I581" s="118"/>
      <c r="J581" s="118"/>
      <c r="K581" s="118"/>
      <c r="L581" s="86"/>
      <c r="M581" s="86"/>
      <c r="N581" s="86"/>
      <c r="O581" s="86"/>
      <c r="P581" s="129"/>
      <c r="Q581" s="125"/>
      <c r="R581" s="198"/>
      <c r="S581" s="148"/>
      <c r="T581" s="148"/>
      <c r="U581" s="148"/>
      <c r="V581" s="199"/>
      <c r="W581" s="149"/>
      <c r="AR581" s="129"/>
      <c r="AS581" s="200"/>
      <c r="AT581" s="200"/>
      <c r="AU581" s="200"/>
      <c r="AV581" s="200"/>
      <c r="AW581" s="200"/>
      <c r="AX581" s="200"/>
      <c r="AY581" s="200"/>
      <c r="AZ581" s="200"/>
      <c r="BA581" s="200"/>
      <c r="BB581" s="160"/>
      <c r="BC581" s="201"/>
      <c r="BD581" s="201"/>
      <c r="BE581" s="202"/>
      <c r="BF581" s="202"/>
      <c r="BG581" s="150"/>
      <c r="BH581" s="150"/>
      <c r="BI581" s="150"/>
      <c r="BJ581" s="150"/>
      <c r="BK581" s="150"/>
      <c r="BL581" s="150"/>
      <c r="BM581" s="150"/>
      <c r="BN581" s="150"/>
      <c r="BO581" s="150"/>
      <c r="BP581" s="150"/>
    </row>
    <row r="582" spans="2:68" x14ac:dyDescent="0.25">
      <c r="B582" s="113"/>
      <c r="C582" s="118"/>
      <c r="D582" s="89"/>
      <c r="E582" s="89"/>
      <c r="F582" s="119"/>
      <c r="G582" s="118"/>
      <c r="H582" s="118"/>
      <c r="I582" s="118"/>
      <c r="J582" s="118"/>
      <c r="K582" s="118"/>
      <c r="L582" s="86"/>
      <c r="M582" s="86"/>
      <c r="N582" s="86"/>
      <c r="O582" s="86"/>
      <c r="P582" s="129"/>
      <c r="Q582" s="125"/>
      <c r="R582" s="198"/>
      <c r="S582" s="148"/>
      <c r="T582" s="148"/>
      <c r="U582" s="148"/>
      <c r="V582" s="199"/>
      <c r="W582" s="149"/>
      <c r="AR582" s="129"/>
      <c r="AS582" s="200"/>
      <c r="AT582" s="200"/>
      <c r="AU582" s="200"/>
      <c r="AV582" s="200"/>
      <c r="AW582" s="200"/>
      <c r="AX582" s="200"/>
      <c r="AY582" s="200"/>
      <c r="AZ582" s="200"/>
      <c r="BA582" s="200"/>
      <c r="BB582" s="160"/>
      <c r="BC582" s="201"/>
      <c r="BD582" s="201"/>
      <c r="BE582" s="202"/>
      <c r="BF582" s="202"/>
      <c r="BG582" s="150"/>
      <c r="BH582" s="150"/>
      <c r="BI582" s="150"/>
      <c r="BJ582" s="150"/>
      <c r="BK582" s="150"/>
      <c r="BL582" s="150"/>
      <c r="BM582" s="150"/>
      <c r="BN582" s="150"/>
      <c r="BO582" s="150"/>
      <c r="BP582" s="150"/>
    </row>
    <row r="583" spans="2:68" x14ac:dyDescent="0.25">
      <c r="B583" s="113"/>
      <c r="C583" s="118"/>
      <c r="D583" s="89"/>
      <c r="E583" s="89"/>
      <c r="F583" s="119"/>
      <c r="G583" s="118"/>
      <c r="H583" s="118"/>
      <c r="I583" s="118"/>
      <c r="J583" s="118"/>
      <c r="K583" s="118"/>
      <c r="L583" s="86"/>
      <c r="M583" s="86"/>
      <c r="N583" s="86"/>
      <c r="O583" s="86"/>
      <c r="P583" s="129"/>
      <c r="Q583" s="125"/>
      <c r="R583" s="198"/>
      <c r="S583" s="148"/>
      <c r="T583" s="148"/>
      <c r="U583" s="148"/>
      <c r="V583" s="199"/>
      <c r="W583" s="149"/>
      <c r="AR583" s="129"/>
      <c r="AS583" s="200"/>
      <c r="AT583" s="200"/>
      <c r="AU583" s="200"/>
      <c r="AV583" s="200"/>
      <c r="AW583" s="200"/>
      <c r="AX583" s="200"/>
      <c r="AY583" s="200"/>
      <c r="AZ583" s="200"/>
      <c r="BA583" s="200"/>
      <c r="BB583" s="160"/>
      <c r="BC583" s="201"/>
      <c r="BD583" s="201"/>
      <c r="BE583" s="202"/>
      <c r="BF583" s="202"/>
      <c r="BG583" s="150"/>
      <c r="BH583" s="150"/>
      <c r="BI583" s="150"/>
      <c r="BJ583" s="150"/>
      <c r="BK583" s="150"/>
      <c r="BL583" s="150"/>
      <c r="BM583" s="150"/>
      <c r="BN583" s="150"/>
      <c r="BO583" s="150"/>
      <c r="BP583" s="150"/>
    </row>
    <row r="584" spans="2:68" x14ac:dyDescent="0.25">
      <c r="B584" s="113"/>
      <c r="C584" s="118"/>
      <c r="D584" s="89"/>
      <c r="E584" s="89"/>
      <c r="F584" s="119"/>
      <c r="G584" s="118"/>
      <c r="H584" s="118"/>
      <c r="I584" s="118"/>
      <c r="J584" s="118"/>
      <c r="K584" s="118"/>
      <c r="L584" s="86"/>
      <c r="M584" s="86"/>
      <c r="N584" s="86"/>
      <c r="O584" s="86"/>
      <c r="P584" s="129"/>
      <c r="Q584" s="125"/>
      <c r="R584" s="198"/>
      <c r="S584" s="148"/>
      <c r="T584" s="148"/>
      <c r="U584" s="148"/>
      <c r="V584" s="199"/>
      <c r="W584" s="149"/>
      <c r="AR584" s="129"/>
      <c r="AS584" s="200"/>
      <c r="AT584" s="200"/>
      <c r="AU584" s="200"/>
      <c r="AV584" s="200"/>
      <c r="AW584" s="200"/>
      <c r="AX584" s="200"/>
      <c r="AY584" s="200"/>
      <c r="AZ584" s="200"/>
      <c r="BA584" s="200"/>
      <c r="BB584" s="160"/>
      <c r="BC584" s="201"/>
      <c r="BD584" s="201"/>
      <c r="BE584" s="202"/>
      <c r="BF584" s="202"/>
      <c r="BG584" s="150"/>
      <c r="BH584" s="150"/>
      <c r="BI584" s="150"/>
      <c r="BJ584" s="150"/>
      <c r="BK584" s="150"/>
      <c r="BL584" s="150"/>
      <c r="BM584" s="150"/>
      <c r="BN584" s="150"/>
      <c r="BO584" s="150"/>
      <c r="BP584" s="150"/>
    </row>
    <row r="585" spans="2:68" x14ac:dyDescent="0.25">
      <c r="B585" s="113"/>
      <c r="C585" s="118"/>
      <c r="D585" s="89"/>
      <c r="E585" s="89"/>
      <c r="F585" s="119"/>
      <c r="G585" s="118"/>
      <c r="H585" s="118"/>
      <c r="I585" s="118"/>
      <c r="J585" s="118"/>
      <c r="K585" s="118"/>
      <c r="L585" s="86"/>
      <c r="M585" s="86"/>
      <c r="N585" s="86"/>
      <c r="O585" s="86"/>
      <c r="P585" s="129"/>
      <c r="Q585" s="125"/>
      <c r="R585" s="198"/>
      <c r="S585" s="148"/>
      <c r="T585" s="148"/>
      <c r="U585" s="148"/>
      <c r="V585" s="199"/>
      <c r="W585" s="149"/>
      <c r="AR585" s="129"/>
      <c r="AS585" s="200"/>
      <c r="AT585" s="200"/>
      <c r="AU585" s="200"/>
      <c r="AV585" s="200"/>
      <c r="AW585" s="200"/>
      <c r="AX585" s="200"/>
      <c r="AY585" s="200"/>
      <c r="AZ585" s="200"/>
      <c r="BA585" s="200"/>
      <c r="BB585" s="160"/>
      <c r="BC585" s="201"/>
      <c r="BD585" s="201"/>
      <c r="BE585" s="202"/>
      <c r="BF585" s="202"/>
      <c r="BG585" s="150"/>
      <c r="BH585" s="150"/>
      <c r="BI585" s="150"/>
      <c r="BJ585" s="150"/>
      <c r="BK585" s="150"/>
      <c r="BL585" s="150"/>
      <c r="BM585" s="150"/>
      <c r="BN585" s="150"/>
      <c r="BO585" s="150"/>
      <c r="BP585" s="150"/>
    </row>
    <row r="586" spans="2:68" x14ac:dyDescent="0.25">
      <c r="B586" s="113"/>
      <c r="C586" s="118"/>
      <c r="D586" s="89"/>
      <c r="E586" s="89"/>
      <c r="F586" s="119"/>
      <c r="G586" s="118"/>
      <c r="H586" s="118"/>
      <c r="I586" s="118"/>
      <c r="J586" s="118"/>
      <c r="K586" s="118"/>
      <c r="L586" s="86"/>
      <c r="M586" s="86"/>
      <c r="N586" s="86"/>
      <c r="O586" s="86"/>
      <c r="P586" s="129"/>
      <c r="Q586" s="125"/>
      <c r="R586" s="198"/>
      <c r="S586" s="148"/>
      <c r="T586" s="148"/>
      <c r="U586" s="148"/>
      <c r="V586" s="199"/>
      <c r="W586" s="149"/>
      <c r="AR586" s="129"/>
      <c r="AS586" s="200"/>
      <c r="AT586" s="200"/>
      <c r="AU586" s="200"/>
      <c r="AV586" s="200"/>
      <c r="AW586" s="200"/>
      <c r="AX586" s="200"/>
      <c r="AY586" s="200"/>
      <c r="AZ586" s="200"/>
      <c r="BA586" s="200"/>
      <c r="BB586" s="160"/>
      <c r="BC586" s="201"/>
      <c r="BD586" s="201"/>
      <c r="BE586" s="202"/>
      <c r="BF586" s="202"/>
      <c r="BG586" s="150"/>
      <c r="BH586" s="150"/>
      <c r="BI586" s="150"/>
      <c r="BJ586" s="150"/>
      <c r="BK586" s="150"/>
      <c r="BL586" s="150"/>
      <c r="BM586" s="150"/>
      <c r="BN586" s="150"/>
      <c r="BO586" s="150"/>
      <c r="BP586" s="150"/>
    </row>
    <row r="587" spans="2:68" x14ac:dyDescent="0.25">
      <c r="B587" s="113"/>
      <c r="C587" s="118"/>
      <c r="D587" s="89"/>
      <c r="E587" s="89"/>
      <c r="F587" s="119"/>
      <c r="G587" s="118"/>
      <c r="H587" s="118"/>
      <c r="I587" s="118"/>
      <c r="J587" s="118"/>
      <c r="K587" s="118"/>
      <c r="L587" s="86"/>
      <c r="M587" s="86"/>
      <c r="N587" s="86"/>
      <c r="O587" s="86"/>
      <c r="P587" s="129"/>
      <c r="Q587" s="125"/>
      <c r="R587" s="198"/>
      <c r="S587" s="148"/>
      <c r="T587" s="148"/>
      <c r="U587" s="148"/>
      <c r="V587" s="199"/>
      <c r="W587" s="149"/>
      <c r="AR587" s="129"/>
      <c r="AS587" s="200"/>
      <c r="AT587" s="200"/>
      <c r="AU587" s="200"/>
      <c r="AV587" s="200"/>
      <c r="AW587" s="200"/>
      <c r="AX587" s="200"/>
      <c r="AY587" s="200"/>
      <c r="AZ587" s="200"/>
      <c r="BA587" s="200"/>
      <c r="BB587" s="160"/>
      <c r="BC587" s="201"/>
      <c r="BD587" s="201"/>
      <c r="BE587" s="202"/>
      <c r="BF587" s="202"/>
      <c r="BG587" s="150"/>
      <c r="BH587" s="150"/>
      <c r="BI587" s="150"/>
      <c r="BJ587" s="150"/>
      <c r="BK587" s="150"/>
      <c r="BL587" s="150"/>
      <c r="BM587" s="150"/>
      <c r="BN587" s="150"/>
      <c r="BO587" s="150"/>
      <c r="BP587" s="150"/>
    </row>
    <row r="588" spans="2:68" x14ac:dyDescent="0.25">
      <c r="B588" s="113"/>
      <c r="C588" s="118"/>
      <c r="D588" s="89"/>
      <c r="E588" s="89"/>
      <c r="F588" s="119"/>
      <c r="G588" s="118"/>
      <c r="H588" s="118"/>
      <c r="I588" s="118"/>
      <c r="J588" s="118"/>
      <c r="K588" s="118"/>
      <c r="L588" s="86"/>
      <c r="M588" s="86"/>
      <c r="N588" s="86"/>
      <c r="O588" s="86"/>
      <c r="P588" s="129"/>
      <c r="Q588" s="125"/>
      <c r="R588" s="198"/>
      <c r="S588" s="148"/>
      <c r="T588" s="148"/>
      <c r="U588" s="148"/>
      <c r="V588" s="199"/>
      <c r="W588" s="149"/>
      <c r="AR588" s="129"/>
      <c r="AS588" s="200"/>
      <c r="AT588" s="200"/>
      <c r="AU588" s="200"/>
      <c r="AV588" s="200"/>
      <c r="AW588" s="200"/>
      <c r="AX588" s="200"/>
      <c r="AY588" s="200"/>
      <c r="AZ588" s="200"/>
      <c r="BA588" s="200"/>
      <c r="BB588" s="160"/>
      <c r="BC588" s="201"/>
      <c r="BD588" s="201"/>
      <c r="BE588" s="202"/>
      <c r="BF588" s="202"/>
      <c r="BG588" s="150"/>
      <c r="BH588" s="150"/>
      <c r="BI588" s="150"/>
      <c r="BJ588" s="150"/>
      <c r="BK588" s="150"/>
      <c r="BL588" s="150"/>
      <c r="BM588" s="150"/>
      <c r="BN588" s="150"/>
      <c r="BO588" s="150"/>
      <c r="BP588" s="150"/>
    </row>
    <row r="589" spans="2:68" x14ac:dyDescent="0.25">
      <c r="B589" s="113"/>
      <c r="C589" s="118"/>
      <c r="D589" s="89"/>
      <c r="E589" s="89"/>
      <c r="F589" s="119"/>
      <c r="G589" s="118"/>
      <c r="H589" s="118"/>
      <c r="I589" s="118"/>
      <c r="J589" s="118"/>
      <c r="K589" s="118"/>
      <c r="L589" s="86"/>
      <c r="M589" s="86"/>
      <c r="N589" s="86"/>
      <c r="O589" s="86"/>
      <c r="P589" s="129"/>
      <c r="Q589" s="125"/>
      <c r="R589" s="198"/>
      <c r="S589" s="148"/>
      <c r="T589" s="148"/>
      <c r="U589" s="148"/>
      <c r="V589" s="199"/>
      <c r="W589" s="149"/>
      <c r="AR589" s="129"/>
      <c r="AS589" s="200"/>
      <c r="AT589" s="200"/>
      <c r="AU589" s="200"/>
      <c r="AV589" s="200"/>
      <c r="AW589" s="200"/>
      <c r="AX589" s="200"/>
      <c r="AY589" s="200"/>
      <c r="AZ589" s="200"/>
      <c r="BA589" s="200"/>
      <c r="BB589" s="160"/>
      <c r="BC589" s="201"/>
      <c r="BD589" s="201"/>
      <c r="BE589" s="202"/>
      <c r="BF589" s="202"/>
      <c r="BG589" s="150"/>
      <c r="BH589" s="150"/>
      <c r="BI589" s="150"/>
      <c r="BJ589" s="150"/>
      <c r="BK589" s="150"/>
      <c r="BL589" s="150"/>
      <c r="BM589" s="150"/>
      <c r="BN589" s="150"/>
      <c r="BO589" s="150"/>
      <c r="BP589" s="150"/>
    </row>
    <row r="590" spans="2:68" x14ac:dyDescent="0.25">
      <c r="B590" s="113"/>
      <c r="C590" s="118"/>
      <c r="D590" s="89"/>
      <c r="E590" s="89"/>
      <c r="F590" s="119"/>
      <c r="G590" s="118"/>
      <c r="H590" s="118"/>
      <c r="I590" s="118"/>
      <c r="J590" s="118"/>
      <c r="K590" s="118"/>
      <c r="L590" s="86"/>
      <c r="M590" s="86"/>
      <c r="N590" s="86"/>
      <c r="O590" s="86"/>
      <c r="P590" s="129"/>
      <c r="Q590" s="125"/>
      <c r="R590" s="198"/>
      <c r="S590" s="148"/>
      <c r="T590" s="148"/>
      <c r="U590" s="148"/>
      <c r="V590" s="199"/>
      <c r="W590" s="149"/>
      <c r="AR590" s="129"/>
      <c r="AS590" s="200"/>
      <c r="AT590" s="200"/>
      <c r="AU590" s="200"/>
      <c r="AV590" s="200"/>
      <c r="AW590" s="200"/>
      <c r="AX590" s="200"/>
      <c r="AY590" s="200"/>
      <c r="AZ590" s="200"/>
      <c r="BA590" s="200"/>
      <c r="BB590" s="160"/>
      <c r="BC590" s="201"/>
      <c r="BD590" s="201"/>
      <c r="BE590" s="202"/>
      <c r="BF590" s="202"/>
      <c r="BG590" s="150"/>
      <c r="BH590" s="150"/>
      <c r="BI590" s="150"/>
      <c r="BJ590" s="150"/>
      <c r="BK590" s="150"/>
      <c r="BL590" s="150"/>
      <c r="BM590" s="150"/>
      <c r="BN590" s="150"/>
      <c r="BO590" s="150"/>
      <c r="BP590" s="150"/>
    </row>
    <row r="591" spans="2:68" x14ac:dyDescent="0.25">
      <c r="B591" s="113"/>
      <c r="C591" s="118"/>
      <c r="D591" s="89"/>
      <c r="E591" s="89"/>
      <c r="F591" s="119"/>
      <c r="G591" s="118"/>
      <c r="H591" s="118"/>
      <c r="I591" s="118"/>
      <c r="J591" s="118"/>
      <c r="K591" s="118"/>
      <c r="L591" s="86"/>
      <c r="M591" s="86"/>
      <c r="N591" s="86"/>
      <c r="O591" s="86"/>
      <c r="P591" s="129"/>
      <c r="Q591" s="125"/>
      <c r="R591" s="198"/>
      <c r="S591" s="148"/>
      <c r="T591" s="148"/>
      <c r="U591" s="148"/>
      <c r="V591" s="199"/>
      <c r="W591" s="149"/>
      <c r="AR591" s="129"/>
      <c r="AS591" s="200"/>
      <c r="AT591" s="200"/>
      <c r="AU591" s="200"/>
      <c r="AV591" s="200"/>
      <c r="AW591" s="200"/>
      <c r="AX591" s="200"/>
      <c r="AY591" s="200"/>
      <c r="AZ591" s="200"/>
      <c r="BA591" s="200"/>
      <c r="BB591" s="160"/>
      <c r="BC591" s="201"/>
      <c r="BD591" s="201"/>
      <c r="BE591" s="202"/>
      <c r="BF591" s="202"/>
      <c r="BG591" s="150"/>
      <c r="BH591" s="150"/>
      <c r="BI591" s="150"/>
      <c r="BJ591" s="150"/>
      <c r="BK591" s="150"/>
      <c r="BL591" s="150"/>
      <c r="BM591" s="150"/>
      <c r="BN591" s="150"/>
      <c r="BO591" s="150"/>
      <c r="BP591" s="150"/>
    </row>
    <row r="592" spans="2:68" x14ac:dyDescent="0.25">
      <c r="B592" s="113"/>
      <c r="C592" s="118"/>
      <c r="D592" s="89"/>
      <c r="E592" s="89"/>
      <c r="F592" s="119"/>
      <c r="G592" s="118"/>
      <c r="H592" s="118"/>
      <c r="I592" s="118"/>
      <c r="J592" s="118"/>
      <c r="K592" s="118"/>
      <c r="L592" s="86"/>
      <c r="M592" s="86"/>
      <c r="N592" s="86"/>
      <c r="O592" s="86"/>
      <c r="P592" s="129"/>
      <c r="Q592" s="125"/>
      <c r="R592" s="198"/>
      <c r="S592" s="148"/>
      <c r="T592" s="148"/>
      <c r="U592" s="148"/>
      <c r="V592" s="199"/>
      <c r="W592" s="149"/>
      <c r="AR592" s="129"/>
      <c r="AS592" s="200"/>
      <c r="AT592" s="200"/>
      <c r="AU592" s="200"/>
      <c r="AV592" s="200"/>
      <c r="AW592" s="200"/>
      <c r="AX592" s="200"/>
      <c r="AY592" s="200"/>
      <c r="AZ592" s="200"/>
      <c r="BA592" s="200"/>
      <c r="BB592" s="160"/>
      <c r="BC592" s="201"/>
      <c r="BD592" s="201"/>
      <c r="BE592" s="202"/>
      <c r="BF592" s="202"/>
      <c r="BG592" s="150"/>
      <c r="BH592" s="150"/>
      <c r="BI592" s="150"/>
      <c r="BJ592" s="150"/>
      <c r="BK592" s="150"/>
      <c r="BL592" s="150"/>
      <c r="BM592" s="150"/>
      <c r="BN592" s="150"/>
      <c r="BO592" s="150"/>
      <c r="BP592" s="150"/>
    </row>
    <row r="593" spans="2:68" x14ac:dyDescent="0.25">
      <c r="B593" s="113"/>
      <c r="C593" s="118"/>
      <c r="D593" s="89"/>
      <c r="E593" s="89"/>
      <c r="F593" s="119"/>
      <c r="G593" s="118"/>
      <c r="H593" s="118"/>
      <c r="I593" s="118"/>
      <c r="J593" s="118"/>
      <c r="K593" s="118"/>
      <c r="L593" s="86"/>
      <c r="M593" s="86"/>
      <c r="N593" s="86"/>
      <c r="O593" s="86"/>
      <c r="P593" s="129"/>
      <c r="Q593" s="125"/>
      <c r="R593" s="198"/>
      <c r="S593" s="148"/>
      <c r="T593" s="148"/>
      <c r="U593" s="148"/>
      <c r="V593" s="199"/>
      <c r="W593" s="149"/>
      <c r="AR593" s="129"/>
      <c r="AS593" s="200"/>
      <c r="AT593" s="200"/>
      <c r="AU593" s="200"/>
      <c r="AV593" s="200"/>
      <c r="AW593" s="200"/>
      <c r="AX593" s="200"/>
      <c r="AY593" s="200"/>
      <c r="AZ593" s="200"/>
      <c r="BA593" s="200"/>
      <c r="BB593" s="160"/>
      <c r="BC593" s="201"/>
      <c r="BD593" s="201"/>
      <c r="BE593" s="202"/>
      <c r="BF593" s="202"/>
      <c r="BG593" s="150"/>
      <c r="BH593" s="150"/>
      <c r="BI593" s="150"/>
      <c r="BJ593" s="150"/>
      <c r="BK593" s="150"/>
      <c r="BL593" s="150"/>
      <c r="BM593" s="150"/>
      <c r="BN593" s="150"/>
      <c r="BO593" s="150"/>
      <c r="BP593" s="150"/>
    </row>
    <row r="594" spans="2:68" x14ac:dyDescent="0.25">
      <c r="B594" s="113"/>
      <c r="C594" s="118"/>
      <c r="D594" s="89"/>
      <c r="E594" s="89"/>
      <c r="F594" s="119"/>
      <c r="G594" s="118"/>
      <c r="H594" s="118"/>
      <c r="I594" s="118"/>
      <c r="J594" s="118"/>
      <c r="K594" s="118"/>
      <c r="L594" s="86"/>
      <c r="M594" s="86"/>
      <c r="N594" s="86"/>
      <c r="O594" s="86"/>
      <c r="P594" s="129"/>
      <c r="Q594" s="125"/>
      <c r="R594" s="198"/>
      <c r="S594" s="148"/>
      <c r="T594" s="148"/>
      <c r="U594" s="148"/>
      <c r="V594" s="199"/>
      <c r="W594" s="149"/>
      <c r="AR594" s="129"/>
      <c r="AS594" s="200"/>
      <c r="AT594" s="200"/>
      <c r="AU594" s="200"/>
      <c r="AV594" s="200"/>
      <c r="AW594" s="200"/>
      <c r="AX594" s="200"/>
      <c r="AY594" s="200"/>
      <c r="AZ594" s="200"/>
      <c r="BA594" s="200"/>
      <c r="BB594" s="160"/>
      <c r="BC594" s="201"/>
      <c r="BD594" s="201"/>
      <c r="BE594" s="202"/>
      <c r="BF594" s="202"/>
      <c r="BG594" s="150"/>
      <c r="BH594" s="150"/>
      <c r="BI594" s="150"/>
      <c r="BJ594" s="150"/>
      <c r="BK594" s="150"/>
      <c r="BL594" s="150"/>
      <c r="BM594" s="150"/>
      <c r="BN594" s="150"/>
      <c r="BO594" s="150"/>
      <c r="BP594" s="150"/>
    </row>
    <row r="595" spans="2:68" x14ac:dyDescent="0.25">
      <c r="B595" s="113"/>
      <c r="C595" s="118"/>
      <c r="D595" s="89"/>
      <c r="E595" s="89"/>
      <c r="F595" s="119"/>
      <c r="G595" s="118"/>
      <c r="H595" s="118"/>
      <c r="I595" s="118"/>
      <c r="J595" s="118"/>
      <c r="K595" s="118"/>
      <c r="L595" s="86"/>
      <c r="M595" s="86"/>
      <c r="N595" s="86"/>
      <c r="O595" s="86"/>
      <c r="P595" s="129"/>
      <c r="Q595" s="125"/>
      <c r="R595" s="198"/>
      <c r="S595" s="148"/>
      <c r="T595" s="148"/>
      <c r="U595" s="148"/>
      <c r="V595" s="199"/>
      <c r="W595" s="149"/>
      <c r="AR595" s="129"/>
      <c r="AS595" s="200"/>
      <c r="AT595" s="200"/>
      <c r="AU595" s="200"/>
      <c r="AV595" s="200"/>
      <c r="AW595" s="200"/>
      <c r="AX595" s="200"/>
      <c r="AY595" s="200"/>
      <c r="AZ595" s="200"/>
      <c r="BA595" s="200"/>
      <c r="BB595" s="160"/>
      <c r="BC595" s="201"/>
      <c r="BD595" s="201"/>
      <c r="BE595" s="202"/>
      <c r="BF595" s="202"/>
      <c r="BG595" s="150"/>
      <c r="BH595" s="150"/>
      <c r="BI595" s="150"/>
      <c r="BJ595" s="150"/>
      <c r="BK595" s="150"/>
      <c r="BL595" s="150"/>
      <c r="BM595" s="150"/>
      <c r="BN595" s="150"/>
      <c r="BO595" s="150"/>
      <c r="BP595" s="150"/>
    </row>
    <row r="596" spans="2:68" x14ac:dyDescent="0.25">
      <c r="B596" s="113"/>
      <c r="C596" s="118"/>
      <c r="D596" s="89"/>
      <c r="E596" s="89"/>
      <c r="F596" s="119"/>
      <c r="G596" s="118"/>
      <c r="H596" s="118"/>
      <c r="I596" s="118"/>
      <c r="J596" s="118"/>
      <c r="K596" s="118"/>
      <c r="L596" s="86"/>
      <c r="M596" s="86"/>
      <c r="N596" s="86"/>
      <c r="O596" s="86"/>
      <c r="P596" s="129"/>
      <c r="Q596" s="125"/>
      <c r="R596" s="198"/>
      <c r="S596" s="148"/>
      <c r="T596" s="148"/>
      <c r="U596" s="148"/>
      <c r="V596" s="199"/>
      <c r="W596" s="149"/>
      <c r="AR596" s="129"/>
      <c r="AS596" s="200"/>
      <c r="AT596" s="200"/>
      <c r="AU596" s="200"/>
      <c r="AV596" s="200"/>
      <c r="AW596" s="200"/>
      <c r="AX596" s="200"/>
      <c r="AY596" s="200"/>
      <c r="AZ596" s="200"/>
      <c r="BA596" s="200"/>
      <c r="BB596" s="160"/>
      <c r="BC596" s="201"/>
      <c r="BD596" s="201"/>
      <c r="BE596" s="202"/>
      <c r="BF596" s="202"/>
      <c r="BG596" s="150"/>
      <c r="BH596" s="150"/>
      <c r="BI596" s="150"/>
      <c r="BJ596" s="150"/>
      <c r="BK596" s="150"/>
      <c r="BL596" s="150"/>
      <c r="BM596" s="150"/>
      <c r="BN596" s="150"/>
      <c r="BO596" s="150"/>
      <c r="BP596" s="150"/>
    </row>
    <row r="597" spans="2:68" x14ac:dyDescent="0.25">
      <c r="B597" s="113"/>
      <c r="C597" s="118"/>
      <c r="D597" s="89"/>
      <c r="E597" s="89"/>
      <c r="F597" s="119"/>
      <c r="G597" s="118"/>
      <c r="H597" s="118"/>
      <c r="I597" s="118"/>
      <c r="J597" s="118"/>
      <c r="K597" s="118"/>
      <c r="L597" s="86"/>
      <c r="M597" s="86"/>
      <c r="N597" s="86"/>
      <c r="O597" s="86"/>
      <c r="P597" s="129"/>
      <c r="Q597" s="125"/>
      <c r="R597" s="198"/>
      <c r="S597" s="148"/>
      <c r="T597" s="148"/>
      <c r="U597" s="148"/>
      <c r="V597" s="199"/>
      <c r="W597" s="149"/>
      <c r="AR597" s="129"/>
      <c r="AS597" s="200"/>
      <c r="AT597" s="200"/>
      <c r="AU597" s="200"/>
      <c r="AV597" s="200"/>
      <c r="AW597" s="200"/>
      <c r="AX597" s="200"/>
      <c r="AY597" s="200"/>
      <c r="AZ597" s="200"/>
      <c r="BA597" s="200"/>
      <c r="BB597" s="160"/>
      <c r="BC597" s="201"/>
      <c r="BD597" s="201"/>
      <c r="BE597" s="202"/>
      <c r="BF597" s="202"/>
      <c r="BG597" s="150"/>
      <c r="BH597" s="150"/>
      <c r="BI597" s="150"/>
      <c r="BJ597" s="150"/>
      <c r="BK597" s="150"/>
      <c r="BL597" s="150"/>
      <c r="BM597" s="150"/>
      <c r="BN597" s="150"/>
      <c r="BO597" s="150"/>
      <c r="BP597" s="150"/>
    </row>
    <row r="598" spans="2:68" x14ac:dyDescent="0.25">
      <c r="B598" s="113"/>
      <c r="C598" s="118"/>
      <c r="D598" s="89"/>
      <c r="E598" s="89"/>
      <c r="F598" s="119"/>
      <c r="G598" s="118"/>
      <c r="H598" s="118"/>
      <c r="I598" s="118"/>
      <c r="J598" s="118"/>
      <c r="K598" s="118"/>
      <c r="L598" s="86"/>
      <c r="M598" s="86"/>
      <c r="N598" s="86"/>
      <c r="O598" s="86"/>
      <c r="P598" s="129"/>
      <c r="Q598" s="125"/>
      <c r="R598" s="198"/>
      <c r="S598" s="148"/>
      <c r="T598" s="148"/>
      <c r="U598" s="148"/>
      <c r="V598" s="199"/>
      <c r="W598" s="149"/>
      <c r="AR598" s="129"/>
      <c r="AS598" s="200"/>
      <c r="AT598" s="200"/>
      <c r="AU598" s="200"/>
      <c r="AV598" s="200"/>
      <c r="AW598" s="200"/>
      <c r="AX598" s="200"/>
      <c r="AY598" s="200"/>
      <c r="AZ598" s="200"/>
      <c r="BA598" s="200"/>
      <c r="BB598" s="160"/>
      <c r="BC598" s="201"/>
      <c r="BD598" s="201"/>
      <c r="BE598" s="202"/>
      <c r="BF598" s="202"/>
      <c r="BG598" s="150"/>
      <c r="BH598" s="150"/>
      <c r="BI598" s="150"/>
      <c r="BJ598" s="150"/>
      <c r="BK598" s="150"/>
      <c r="BL598" s="150"/>
      <c r="BM598" s="150"/>
      <c r="BN598" s="150"/>
      <c r="BO598" s="150"/>
      <c r="BP598" s="150"/>
    </row>
    <row r="599" spans="2:68" x14ac:dyDescent="0.25">
      <c r="B599" s="113"/>
      <c r="C599" s="118"/>
      <c r="D599" s="89"/>
      <c r="E599" s="89"/>
      <c r="F599" s="119"/>
      <c r="G599" s="118"/>
      <c r="H599" s="118"/>
      <c r="I599" s="118"/>
      <c r="J599" s="118"/>
      <c r="K599" s="118"/>
      <c r="L599" s="86"/>
      <c r="M599" s="86"/>
      <c r="N599" s="86"/>
      <c r="O599" s="86"/>
      <c r="P599" s="129"/>
      <c r="Q599" s="125"/>
      <c r="R599" s="198"/>
      <c r="S599" s="148"/>
      <c r="T599" s="148"/>
      <c r="U599" s="148"/>
      <c r="V599" s="199"/>
      <c r="W599" s="149"/>
      <c r="AR599" s="129"/>
      <c r="AS599" s="200"/>
      <c r="AT599" s="200"/>
      <c r="AU599" s="200"/>
      <c r="AV599" s="200"/>
      <c r="AW599" s="200"/>
      <c r="AX599" s="200"/>
      <c r="AY599" s="200"/>
      <c r="AZ599" s="200"/>
      <c r="BA599" s="200"/>
      <c r="BB599" s="160"/>
      <c r="BC599" s="201"/>
      <c r="BD599" s="201"/>
      <c r="BE599" s="202"/>
      <c r="BF599" s="202"/>
      <c r="BG599" s="150"/>
      <c r="BH599" s="150"/>
      <c r="BI599" s="150"/>
      <c r="BJ599" s="150"/>
      <c r="BK599" s="150"/>
      <c r="BL599" s="150"/>
      <c r="BM599" s="150"/>
      <c r="BN599" s="150"/>
      <c r="BO599" s="150"/>
      <c r="BP599" s="150"/>
    </row>
    <row r="600" spans="2:68" x14ac:dyDescent="0.25">
      <c r="B600" s="113"/>
      <c r="C600" s="118"/>
      <c r="D600" s="89"/>
      <c r="E600" s="89"/>
      <c r="F600" s="119"/>
      <c r="G600" s="118"/>
      <c r="H600" s="118"/>
      <c r="I600" s="118"/>
      <c r="J600" s="118"/>
      <c r="K600" s="118"/>
      <c r="L600" s="86"/>
      <c r="M600" s="86"/>
      <c r="N600" s="86"/>
      <c r="O600" s="86"/>
      <c r="P600" s="129"/>
      <c r="Q600" s="125"/>
      <c r="R600" s="198"/>
      <c r="S600" s="148"/>
      <c r="T600" s="148"/>
      <c r="U600" s="148"/>
      <c r="V600" s="199"/>
      <c r="W600" s="149"/>
      <c r="AR600" s="129"/>
      <c r="AS600" s="200"/>
      <c r="AT600" s="200"/>
      <c r="AU600" s="200"/>
      <c r="AV600" s="200"/>
      <c r="AW600" s="200"/>
      <c r="AX600" s="200"/>
      <c r="AY600" s="200"/>
      <c r="AZ600" s="200"/>
      <c r="BA600" s="200"/>
      <c r="BB600" s="160"/>
      <c r="BC600" s="201"/>
      <c r="BD600" s="201"/>
      <c r="BE600" s="202"/>
      <c r="BF600" s="202"/>
      <c r="BG600" s="150"/>
      <c r="BH600" s="150"/>
      <c r="BI600" s="150"/>
      <c r="BJ600" s="150"/>
      <c r="BK600" s="150"/>
      <c r="BL600" s="150"/>
      <c r="BM600" s="150"/>
      <c r="BN600" s="150"/>
      <c r="BO600" s="150"/>
      <c r="BP600" s="150"/>
    </row>
    <row r="601" spans="2:68" x14ac:dyDescent="0.25">
      <c r="B601" s="113"/>
      <c r="C601" s="118"/>
      <c r="D601" s="89"/>
      <c r="E601" s="89"/>
      <c r="F601" s="119"/>
      <c r="G601" s="118"/>
      <c r="H601" s="118"/>
      <c r="I601" s="118"/>
      <c r="J601" s="118"/>
      <c r="K601" s="118"/>
      <c r="L601" s="86"/>
      <c r="M601" s="86"/>
      <c r="N601" s="86"/>
      <c r="O601" s="86"/>
      <c r="P601" s="129"/>
      <c r="Q601" s="125"/>
      <c r="R601" s="198"/>
      <c r="S601" s="148"/>
      <c r="T601" s="148"/>
      <c r="U601" s="148"/>
      <c r="V601" s="199"/>
      <c r="W601" s="149"/>
      <c r="AR601" s="129"/>
      <c r="AS601" s="200"/>
      <c r="AT601" s="200"/>
      <c r="AU601" s="200"/>
      <c r="AV601" s="200"/>
      <c r="AW601" s="200"/>
      <c r="AX601" s="200"/>
      <c r="AY601" s="200"/>
      <c r="AZ601" s="200"/>
      <c r="BA601" s="200"/>
      <c r="BB601" s="160"/>
      <c r="BC601" s="201"/>
      <c r="BD601" s="201"/>
      <c r="BE601" s="202"/>
      <c r="BF601" s="202"/>
      <c r="BG601" s="150"/>
      <c r="BH601" s="150"/>
      <c r="BI601" s="150"/>
      <c r="BJ601" s="150"/>
      <c r="BK601" s="150"/>
      <c r="BL601" s="150"/>
      <c r="BM601" s="150"/>
      <c r="BN601" s="150"/>
      <c r="BO601" s="150"/>
      <c r="BP601" s="150"/>
    </row>
    <row r="602" spans="2:68" x14ac:dyDescent="0.25">
      <c r="B602" s="113"/>
      <c r="C602" s="118"/>
      <c r="D602" s="89"/>
      <c r="E602" s="89"/>
      <c r="F602" s="119"/>
      <c r="G602" s="118"/>
      <c r="H602" s="118"/>
      <c r="I602" s="118"/>
      <c r="J602" s="118"/>
      <c r="K602" s="118"/>
      <c r="L602" s="86"/>
      <c r="M602" s="86"/>
      <c r="N602" s="86"/>
      <c r="O602" s="86"/>
      <c r="P602" s="129"/>
      <c r="Q602" s="125"/>
      <c r="R602" s="198"/>
      <c r="S602" s="148"/>
      <c r="T602" s="148"/>
      <c r="U602" s="148"/>
      <c r="V602" s="199"/>
      <c r="W602" s="149"/>
      <c r="AR602" s="129"/>
      <c r="AS602" s="200"/>
      <c r="AT602" s="200"/>
      <c r="AU602" s="200"/>
      <c r="AV602" s="200"/>
      <c r="AW602" s="200"/>
      <c r="AX602" s="200"/>
      <c r="AY602" s="200"/>
      <c r="AZ602" s="200"/>
      <c r="BA602" s="200"/>
      <c r="BB602" s="160"/>
      <c r="BC602" s="201"/>
      <c r="BD602" s="201"/>
      <c r="BE602" s="202"/>
      <c r="BF602" s="202"/>
      <c r="BG602" s="150"/>
      <c r="BH602" s="150"/>
      <c r="BI602" s="150"/>
      <c r="BJ602" s="150"/>
      <c r="BK602" s="150"/>
      <c r="BL602" s="150"/>
      <c r="BM602" s="150"/>
      <c r="BN602" s="150"/>
      <c r="BO602" s="150"/>
      <c r="BP602" s="150"/>
    </row>
    <row r="603" spans="2:68" x14ac:dyDescent="0.25">
      <c r="B603" s="113"/>
      <c r="C603" s="118"/>
      <c r="D603" s="89"/>
      <c r="E603" s="89"/>
      <c r="F603" s="119"/>
      <c r="G603" s="118"/>
      <c r="H603" s="118"/>
      <c r="I603" s="118"/>
      <c r="J603" s="118"/>
      <c r="K603" s="118"/>
      <c r="L603" s="86"/>
      <c r="M603" s="86"/>
      <c r="N603" s="86"/>
      <c r="O603" s="86"/>
      <c r="P603" s="129"/>
      <c r="Q603" s="125"/>
      <c r="R603" s="198"/>
      <c r="S603" s="148"/>
      <c r="T603" s="148"/>
      <c r="U603" s="148"/>
      <c r="V603" s="199"/>
      <c r="W603" s="149"/>
      <c r="AR603" s="129"/>
      <c r="AS603" s="200"/>
      <c r="AT603" s="200"/>
      <c r="AU603" s="200"/>
      <c r="AV603" s="200"/>
      <c r="AW603" s="200"/>
      <c r="AX603" s="200"/>
      <c r="AY603" s="200"/>
      <c r="AZ603" s="200"/>
      <c r="BA603" s="200"/>
      <c r="BB603" s="160"/>
      <c r="BC603" s="201"/>
      <c r="BD603" s="201"/>
      <c r="BE603" s="202"/>
      <c r="BF603" s="202"/>
      <c r="BG603" s="150"/>
      <c r="BH603" s="150"/>
      <c r="BI603" s="150"/>
      <c r="BJ603" s="150"/>
      <c r="BK603" s="150"/>
      <c r="BL603" s="150"/>
      <c r="BM603" s="150"/>
      <c r="BN603" s="150"/>
      <c r="BO603" s="150"/>
      <c r="BP603" s="150"/>
    </row>
    <row r="604" spans="2:68" x14ac:dyDescent="0.25">
      <c r="B604" s="113"/>
      <c r="C604" s="118"/>
      <c r="D604" s="89"/>
      <c r="E604" s="89"/>
      <c r="F604" s="119"/>
      <c r="G604" s="118"/>
      <c r="H604" s="118"/>
      <c r="I604" s="118"/>
      <c r="J604" s="118"/>
      <c r="K604" s="118"/>
      <c r="L604" s="86"/>
      <c r="M604" s="86"/>
      <c r="N604" s="86"/>
      <c r="O604" s="86"/>
      <c r="P604" s="129"/>
      <c r="Q604" s="125"/>
      <c r="R604" s="198"/>
      <c r="S604" s="148"/>
      <c r="T604" s="148"/>
      <c r="U604" s="148"/>
      <c r="V604" s="199"/>
      <c r="W604" s="149"/>
      <c r="AR604" s="129"/>
      <c r="AS604" s="200"/>
      <c r="AT604" s="200"/>
      <c r="AU604" s="200"/>
      <c r="AV604" s="200"/>
      <c r="AW604" s="200"/>
      <c r="AX604" s="200"/>
      <c r="AY604" s="200"/>
      <c r="AZ604" s="200"/>
      <c r="BA604" s="200"/>
      <c r="BB604" s="160"/>
      <c r="BC604" s="201"/>
      <c r="BD604" s="201"/>
      <c r="BE604" s="202"/>
      <c r="BF604" s="202"/>
      <c r="BG604" s="150"/>
      <c r="BH604" s="150"/>
      <c r="BI604" s="150"/>
      <c r="BJ604" s="150"/>
      <c r="BK604" s="150"/>
      <c r="BL604" s="150"/>
      <c r="BM604" s="150"/>
      <c r="BN604" s="150"/>
      <c r="BO604" s="150"/>
      <c r="BP604" s="150"/>
    </row>
    <row r="605" spans="2:68" x14ac:dyDescent="0.25">
      <c r="B605" s="113"/>
      <c r="C605" s="118"/>
      <c r="D605" s="89"/>
      <c r="E605" s="89"/>
      <c r="F605" s="119"/>
      <c r="G605" s="118"/>
      <c r="H605" s="118"/>
      <c r="I605" s="118"/>
      <c r="J605" s="118"/>
      <c r="K605" s="118"/>
      <c r="L605" s="86"/>
      <c r="M605" s="86"/>
      <c r="N605" s="86"/>
      <c r="O605" s="86"/>
      <c r="P605" s="129"/>
      <c r="Q605" s="125"/>
      <c r="R605" s="198"/>
      <c r="S605" s="148"/>
      <c r="T605" s="148"/>
      <c r="U605" s="148"/>
      <c r="V605" s="199"/>
      <c r="W605" s="149"/>
      <c r="AR605" s="129"/>
      <c r="AS605" s="200"/>
      <c r="AT605" s="200"/>
      <c r="AU605" s="200"/>
      <c r="AV605" s="200"/>
      <c r="AW605" s="200"/>
      <c r="AX605" s="200"/>
      <c r="AY605" s="200"/>
      <c r="AZ605" s="200"/>
      <c r="BA605" s="200"/>
      <c r="BB605" s="160"/>
      <c r="BC605" s="201"/>
      <c r="BD605" s="201"/>
      <c r="BE605" s="202"/>
      <c r="BF605" s="202"/>
      <c r="BG605" s="150"/>
      <c r="BH605" s="150"/>
      <c r="BI605" s="150"/>
      <c r="BJ605" s="150"/>
      <c r="BK605" s="150"/>
      <c r="BL605" s="150"/>
      <c r="BM605" s="150"/>
      <c r="BN605" s="150"/>
      <c r="BO605" s="150"/>
      <c r="BP605" s="150"/>
    </row>
    <row r="606" spans="2:68" x14ac:dyDescent="0.25">
      <c r="B606" s="113"/>
      <c r="C606" s="118"/>
      <c r="D606" s="89"/>
      <c r="E606" s="89"/>
      <c r="F606" s="119"/>
      <c r="G606" s="118"/>
      <c r="H606" s="118"/>
      <c r="I606" s="118"/>
      <c r="J606" s="118"/>
      <c r="K606" s="118"/>
      <c r="L606" s="86"/>
      <c r="M606" s="86"/>
      <c r="N606" s="86"/>
      <c r="O606" s="86"/>
      <c r="P606" s="129"/>
      <c r="Q606" s="125"/>
      <c r="R606" s="198"/>
      <c r="S606" s="148"/>
      <c r="T606" s="148"/>
      <c r="U606" s="148"/>
      <c r="V606" s="199"/>
      <c r="W606" s="149"/>
      <c r="AR606" s="129"/>
      <c r="AS606" s="200"/>
      <c r="AT606" s="200"/>
      <c r="AU606" s="200"/>
      <c r="AV606" s="200"/>
      <c r="AW606" s="200"/>
      <c r="AX606" s="200"/>
      <c r="AY606" s="200"/>
      <c r="AZ606" s="200"/>
      <c r="BA606" s="200"/>
      <c r="BB606" s="160"/>
      <c r="BC606" s="201"/>
      <c r="BD606" s="201"/>
      <c r="BE606" s="202"/>
      <c r="BF606" s="202"/>
      <c r="BG606" s="150"/>
      <c r="BH606" s="150"/>
      <c r="BI606" s="150"/>
      <c r="BJ606" s="150"/>
      <c r="BK606" s="150"/>
      <c r="BL606" s="150"/>
      <c r="BM606" s="150"/>
      <c r="BN606" s="150"/>
      <c r="BO606" s="150"/>
      <c r="BP606" s="150"/>
    </row>
    <row r="607" spans="2:68" x14ac:dyDescent="0.25">
      <c r="B607" s="113"/>
      <c r="C607" s="118"/>
      <c r="D607" s="89"/>
      <c r="E607" s="89"/>
      <c r="F607" s="119"/>
      <c r="G607" s="118"/>
      <c r="H607" s="118"/>
      <c r="I607" s="118"/>
      <c r="J607" s="118"/>
      <c r="K607" s="118"/>
      <c r="L607" s="86"/>
      <c r="M607" s="86"/>
      <c r="N607" s="86"/>
      <c r="O607" s="86"/>
      <c r="P607" s="129"/>
      <c r="Q607" s="125"/>
      <c r="R607" s="198"/>
      <c r="S607" s="148"/>
      <c r="T607" s="148"/>
      <c r="U607" s="148"/>
      <c r="V607" s="199"/>
      <c r="W607" s="149"/>
      <c r="AR607" s="129"/>
      <c r="AS607" s="200"/>
      <c r="AT607" s="200"/>
      <c r="AU607" s="200"/>
      <c r="AV607" s="200"/>
      <c r="AW607" s="200"/>
      <c r="AX607" s="200"/>
      <c r="AY607" s="200"/>
      <c r="AZ607" s="200"/>
      <c r="BA607" s="200"/>
      <c r="BB607" s="160"/>
      <c r="BC607" s="201"/>
      <c r="BD607" s="201"/>
      <c r="BE607" s="202"/>
      <c r="BF607" s="202"/>
      <c r="BG607" s="150"/>
      <c r="BH607" s="150"/>
      <c r="BI607" s="150"/>
      <c r="BJ607" s="150"/>
      <c r="BK607" s="150"/>
      <c r="BL607" s="150"/>
      <c r="BM607" s="150"/>
      <c r="BN607" s="150"/>
      <c r="BO607" s="150"/>
      <c r="BP607" s="150"/>
    </row>
    <row r="608" spans="2:68" x14ac:dyDescent="0.25">
      <c r="B608" s="113"/>
      <c r="C608" s="118"/>
      <c r="D608" s="89"/>
      <c r="E608" s="89"/>
      <c r="F608" s="119"/>
      <c r="G608" s="118"/>
      <c r="H608" s="118"/>
      <c r="I608" s="118"/>
      <c r="J608" s="118"/>
      <c r="K608" s="118"/>
      <c r="L608" s="86"/>
      <c r="M608" s="86"/>
      <c r="N608" s="86"/>
      <c r="O608" s="86"/>
      <c r="P608" s="129"/>
      <c r="Q608" s="125"/>
      <c r="R608" s="198"/>
      <c r="S608" s="148"/>
      <c r="T608" s="148"/>
      <c r="U608" s="148"/>
      <c r="V608" s="199"/>
      <c r="W608" s="149"/>
      <c r="AR608" s="129"/>
      <c r="AS608" s="200"/>
      <c r="AT608" s="200"/>
      <c r="AU608" s="200"/>
      <c r="AV608" s="200"/>
      <c r="AW608" s="200"/>
      <c r="AX608" s="200"/>
      <c r="AY608" s="200"/>
      <c r="AZ608" s="200"/>
      <c r="BA608" s="200"/>
      <c r="BB608" s="160"/>
      <c r="BC608" s="201"/>
      <c r="BD608" s="201"/>
      <c r="BE608" s="202"/>
      <c r="BF608" s="202"/>
      <c r="BG608" s="150"/>
      <c r="BH608" s="150"/>
      <c r="BI608" s="150"/>
      <c r="BJ608" s="150"/>
      <c r="BK608" s="150"/>
      <c r="BL608" s="150"/>
      <c r="BM608" s="150"/>
      <c r="BN608" s="150"/>
      <c r="BO608" s="150"/>
      <c r="BP608" s="150"/>
    </row>
    <row r="609" spans="2:68" x14ac:dyDescent="0.25">
      <c r="B609" s="113"/>
      <c r="C609" s="118"/>
      <c r="D609" s="89"/>
      <c r="E609" s="89"/>
      <c r="F609" s="119"/>
      <c r="G609" s="118"/>
      <c r="H609" s="118"/>
      <c r="I609" s="118"/>
      <c r="J609" s="118"/>
      <c r="K609" s="118"/>
      <c r="L609" s="86"/>
      <c r="M609" s="86"/>
      <c r="N609" s="86"/>
      <c r="O609" s="86"/>
      <c r="P609" s="129"/>
      <c r="Q609" s="125"/>
      <c r="R609" s="198"/>
      <c r="S609" s="148"/>
      <c r="T609" s="148"/>
      <c r="U609" s="148"/>
      <c r="V609" s="199"/>
      <c r="W609" s="149"/>
      <c r="AR609" s="129"/>
      <c r="AS609" s="200"/>
      <c r="AT609" s="200"/>
      <c r="AU609" s="200"/>
      <c r="AV609" s="200"/>
      <c r="AW609" s="200"/>
      <c r="AX609" s="200"/>
      <c r="AY609" s="200"/>
      <c r="AZ609" s="200"/>
      <c r="BA609" s="200"/>
      <c r="BB609" s="160"/>
      <c r="BC609" s="201"/>
      <c r="BD609" s="201"/>
      <c r="BE609" s="202"/>
      <c r="BF609" s="202"/>
      <c r="BG609" s="150"/>
      <c r="BH609" s="150"/>
      <c r="BI609" s="150"/>
      <c r="BJ609" s="150"/>
      <c r="BK609" s="150"/>
      <c r="BL609" s="150"/>
      <c r="BM609" s="150"/>
      <c r="BN609" s="150"/>
      <c r="BO609" s="150"/>
      <c r="BP609" s="150"/>
    </row>
    <row r="610" spans="2:68" x14ac:dyDescent="0.25">
      <c r="B610" s="113"/>
      <c r="C610" s="118"/>
      <c r="D610" s="89"/>
      <c r="E610" s="89"/>
      <c r="F610" s="119"/>
      <c r="G610" s="118"/>
      <c r="H610" s="118"/>
      <c r="I610" s="118"/>
      <c r="J610" s="118"/>
      <c r="K610" s="118"/>
      <c r="L610" s="86"/>
      <c r="M610" s="86"/>
      <c r="N610" s="86"/>
      <c r="O610" s="86"/>
      <c r="P610" s="129"/>
      <c r="Q610" s="125"/>
      <c r="R610" s="198"/>
      <c r="S610" s="148"/>
      <c r="T610" s="148"/>
      <c r="U610" s="148"/>
      <c r="V610" s="199"/>
      <c r="W610" s="149"/>
      <c r="AR610" s="129"/>
      <c r="AS610" s="200"/>
      <c r="AT610" s="200"/>
      <c r="AU610" s="200"/>
      <c r="AV610" s="200"/>
      <c r="AW610" s="200"/>
      <c r="AX610" s="200"/>
      <c r="AY610" s="200"/>
      <c r="AZ610" s="200"/>
      <c r="BA610" s="200"/>
      <c r="BB610" s="160"/>
      <c r="BC610" s="201"/>
      <c r="BD610" s="201"/>
      <c r="BE610" s="202"/>
      <c r="BF610" s="202"/>
      <c r="BG610" s="150"/>
      <c r="BH610" s="150"/>
      <c r="BI610" s="150"/>
      <c r="BJ610" s="150"/>
      <c r="BK610" s="150"/>
      <c r="BL610" s="150"/>
      <c r="BM610" s="150"/>
      <c r="BN610" s="150"/>
      <c r="BO610" s="150"/>
      <c r="BP610" s="150"/>
    </row>
    <row r="611" spans="2:68" x14ac:dyDescent="0.25">
      <c r="B611" s="113"/>
      <c r="C611" s="118"/>
      <c r="D611" s="89"/>
      <c r="E611" s="89"/>
      <c r="F611" s="119"/>
      <c r="G611" s="118"/>
      <c r="H611" s="118"/>
      <c r="I611" s="118"/>
      <c r="J611" s="118"/>
      <c r="K611" s="118"/>
      <c r="L611" s="86"/>
      <c r="M611" s="86"/>
      <c r="N611" s="86"/>
      <c r="O611" s="86"/>
      <c r="P611" s="129"/>
      <c r="Q611" s="125"/>
      <c r="R611" s="198"/>
      <c r="S611" s="148"/>
      <c r="T611" s="148"/>
      <c r="U611" s="148"/>
      <c r="V611" s="199"/>
      <c r="W611" s="149"/>
      <c r="AR611" s="129"/>
      <c r="AS611" s="200"/>
      <c r="AT611" s="200"/>
      <c r="AU611" s="200"/>
      <c r="AV611" s="200"/>
      <c r="AW611" s="200"/>
      <c r="AX611" s="200"/>
      <c r="AY611" s="200"/>
      <c r="AZ611" s="200"/>
      <c r="BA611" s="200"/>
      <c r="BB611" s="160"/>
      <c r="BC611" s="201"/>
      <c r="BD611" s="201"/>
      <c r="BE611" s="202"/>
      <c r="BF611" s="202"/>
      <c r="BG611" s="150"/>
      <c r="BH611" s="150"/>
      <c r="BI611" s="150"/>
      <c r="BJ611" s="150"/>
      <c r="BK611" s="150"/>
      <c r="BL611" s="150"/>
      <c r="BM611" s="150"/>
      <c r="BN611" s="150"/>
      <c r="BO611" s="150"/>
      <c r="BP611" s="150"/>
    </row>
    <row r="612" spans="2:68" x14ac:dyDescent="0.25">
      <c r="B612" s="113"/>
      <c r="C612" s="118"/>
      <c r="D612" s="89"/>
      <c r="E612" s="89"/>
      <c r="F612" s="119"/>
      <c r="G612" s="118"/>
      <c r="H612" s="118"/>
      <c r="I612" s="118"/>
      <c r="J612" s="118"/>
      <c r="K612" s="118"/>
      <c r="L612" s="86"/>
      <c r="M612" s="86"/>
      <c r="N612" s="86"/>
      <c r="O612" s="86"/>
      <c r="P612" s="129"/>
      <c r="Q612" s="125"/>
      <c r="R612" s="198"/>
      <c r="S612" s="148"/>
      <c r="T612" s="148"/>
      <c r="U612" s="148"/>
      <c r="V612" s="199"/>
      <c r="W612" s="149"/>
      <c r="AR612" s="129"/>
      <c r="AS612" s="200"/>
      <c r="AT612" s="200"/>
      <c r="AU612" s="200"/>
      <c r="AV612" s="200"/>
      <c r="AW612" s="200"/>
      <c r="AX612" s="200"/>
      <c r="AY612" s="200"/>
      <c r="AZ612" s="200"/>
      <c r="BA612" s="200"/>
      <c r="BB612" s="160"/>
      <c r="BC612" s="201"/>
      <c r="BD612" s="201"/>
      <c r="BE612" s="202"/>
      <c r="BF612" s="202"/>
      <c r="BG612" s="150"/>
      <c r="BH612" s="150"/>
      <c r="BI612" s="150"/>
      <c r="BJ612" s="150"/>
      <c r="BK612" s="150"/>
      <c r="BL612" s="150"/>
      <c r="BM612" s="150"/>
      <c r="BN612" s="150"/>
      <c r="BO612" s="150"/>
      <c r="BP612" s="150"/>
    </row>
    <row r="613" spans="2:68" x14ac:dyDescent="0.25">
      <c r="B613" s="113"/>
      <c r="C613" s="118"/>
      <c r="D613" s="89"/>
      <c r="E613" s="89"/>
      <c r="F613" s="119"/>
      <c r="G613" s="118"/>
      <c r="H613" s="118"/>
      <c r="I613" s="118"/>
      <c r="J613" s="118"/>
      <c r="K613" s="118"/>
      <c r="L613" s="86"/>
      <c r="M613" s="86"/>
      <c r="N613" s="86"/>
      <c r="O613" s="86"/>
      <c r="P613" s="129"/>
      <c r="Q613" s="125"/>
      <c r="R613" s="198"/>
      <c r="S613" s="148"/>
      <c r="T613" s="148"/>
      <c r="U613" s="148"/>
      <c r="V613" s="199"/>
      <c r="W613" s="149"/>
      <c r="AR613" s="129"/>
      <c r="AS613" s="200"/>
      <c r="AT613" s="200"/>
      <c r="AU613" s="200"/>
      <c r="AV613" s="200"/>
      <c r="AW613" s="200"/>
      <c r="AX613" s="200"/>
      <c r="AY613" s="200"/>
      <c r="AZ613" s="200"/>
      <c r="BA613" s="200"/>
      <c r="BB613" s="160"/>
      <c r="BC613" s="201"/>
      <c r="BD613" s="201"/>
      <c r="BE613" s="202"/>
      <c r="BF613" s="202"/>
      <c r="BG613" s="150"/>
      <c r="BH613" s="150"/>
      <c r="BI613" s="150"/>
      <c r="BJ613" s="150"/>
      <c r="BK613" s="150"/>
      <c r="BL613" s="150"/>
      <c r="BM613" s="150"/>
      <c r="BN613" s="150"/>
      <c r="BO613" s="150"/>
      <c r="BP613" s="150"/>
    </row>
    <row r="614" spans="2:68" x14ac:dyDescent="0.25">
      <c r="B614" s="113"/>
      <c r="C614" s="118"/>
      <c r="D614" s="89"/>
      <c r="E614" s="89"/>
      <c r="F614" s="119"/>
      <c r="G614" s="118"/>
      <c r="H614" s="118"/>
      <c r="I614" s="118"/>
      <c r="J614" s="118"/>
      <c r="K614" s="118"/>
      <c r="L614" s="86"/>
      <c r="M614" s="86"/>
      <c r="N614" s="86"/>
      <c r="O614" s="86"/>
      <c r="P614" s="129"/>
      <c r="Q614" s="125"/>
      <c r="R614" s="198"/>
      <c r="S614" s="148"/>
      <c r="T614" s="148"/>
      <c r="U614" s="148"/>
      <c r="V614" s="199"/>
      <c r="W614" s="149"/>
      <c r="AR614" s="129"/>
      <c r="AS614" s="200"/>
      <c r="AT614" s="200"/>
      <c r="AU614" s="200"/>
      <c r="AV614" s="200"/>
      <c r="AW614" s="200"/>
      <c r="AX614" s="200"/>
      <c r="AY614" s="200"/>
      <c r="AZ614" s="200"/>
      <c r="BA614" s="200"/>
      <c r="BB614" s="160"/>
      <c r="BC614" s="201"/>
      <c r="BD614" s="201"/>
      <c r="BE614" s="202"/>
      <c r="BF614" s="202"/>
      <c r="BG614" s="150"/>
      <c r="BH614" s="150"/>
      <c r="BI614" s="150"/>
      <c r="BJ614" s="150"/>
      <c r="BK614" s="150"/>
      <c r="BL614" s="150"/>
      <c r="BM614" s="150"/>
      <c r="BN614" s="150"/>
      <c r="BO614" s="150"/>
      <c r="BP614" s="150"/>
    </row>
    <row r="615" spans="2:68" x14ac:dyDescent="0.25">
      <c r="B615" s="113"/>
      <c r="C615" s="118"/>
      <c r="D615" s="89"/>
      <c r="E615" s="89"/>
      <c r="F615" s="119"/>
      <c r="G615" s="118"/>
      <c r="H615" s="118"/>
      <c r="I615" s="118"/>
      <c r="J615" s="118"/>
      <c r="K615" s="118"/>
      <c r="L615" s="86"/>
      <c r="M615" s="86"/>
      <c r="N615" s="86"/>
      <c r="O615" s="86"/>
      <c r="P615" s="129"/>
      <c r="Q615" s="125"/>
      <c r="R615" s="198"/>
      <c r="S615" s="148"/>
      <c r="T615" s="148"/>
      <c r="U615" s="148"/>
      <c r="V615" s="199"/>
      <c r="W615" s="149"/>
      <c r="AR615" s="129"/>
      <c r="AS615" s="200"/>
      <c r="AT615" s="200"/>
      <c r="AU615" s="200"/>
      <c r="AV615" s="200"/>
      <c r="AW615" s="200"/>
      <c r="AX615" s="200"/>
      <c r="AY615" s="200"/>
      <c r="AZ615" s="200"/>
      <c r="BA615" s="200"/>
      <c r="BB615" s="160"/>
      <c r="BC615" s="201"/>
      <c r="BD615" s="201"/>
      <c r="BE615" s="202"/>
      <c r="BF615" s="202"/>
      <c r="BG615" s="150"/>
      <c r="BH615" s="150"/>
      <c r="BI615" s="150"/>
      <c r="BJ615" s="150"/>
      <c r="BK615" s="150"/>
      <c r="BL615" s="150"/>
      <c r="BM615" s="150"/>
      <c r="BN615" s="150"/>
      <c r="BO615" s="150"/>
      <c r="BP615" s="150"/>
    </row>
    <row r="616" spans="2:68" x14ac:dyDescent="0.25">
      <c r="B616" s="113"/>
      <c r="C616" s="118"/>
      <c r="D616" s="89"/>
      <c r="E616" s="89"/>
      <c r="F616" s="119"/>
      <c r="G616" s="118"/>
      <c r="H616" s="118"/>
      <c r="I616" s="118"/>
      <c r="J616" s="118"/>
      <c r="K616" s="118"/>
      <c r="L616" s="86"/>
      <c r="M616" s="86"/>
      <c r="N616" s="86"/>
      <c r="O616" s="86"/>
      <c r="P616" s="129"/>
      <c r="Q616" s="125"/>
      <c r="R616" s="198"/>
      <c r="S616" s="148"/>
      <c r="T616" s="148"/>
      <c r="U616" s="148"/>
      <c r="V616" s="199"/>
      <c r="W616" s="149"/>
      <c r="AR616" s="129"/>
      <c r="AS616" s="200"/>
      <c r="AT616" s="200"/>
      <c r="AU616" s="200"/>
      <c r="AV616" s="200"/>
      <c r="AW616" s="200"/>
      <c r="AX616" s="200"/>
      <c r="AY616" s="200"/>
      <c r="AZ616" s="200"/>
      <c r="BA616" s="200"/>
      <c r="BB616" s="160"/>
      <c r="BC616" s="201"/>
      <c r="BD616" s="201"/>
      <c r="BE616" s="202"/>
      <c r="BF616" s="202"/>
      <c r="BG616" s="150"/>
      <c r="BH616" s="150"/>
      <c r="BI616" s="150"/>
      <c r="BJ616" s="150"/>
      <c r="BK616" s="150"/>
      <c r="BL616" s="150"/>
      <c r="BM616" s="150"/>
      <c r="BN616" s="150"/>
      <c r="BO616" s="150"/>
      <c r="BP616" s="150"/>
    </row>
    <row r="617" spans="2:68" x14ac:dyDescent="0.25">
      <c r="B617" s="113"/>
      <c r="C617" s="118"/>
      <c r="D617" s="89"/>
      <c r="E617" s="89"/>
      <c r="F617" s="119"/>
      <c r="G617" s="118"/>
      <c r="H617" s="118"/>
      <c r="I617" s="118"/>
      <c r="J617" s="118"/>
      <c r="K617" s="118"/>
      <c r="L617" s="86"/>
      <c r="M617" s="86"/>
      <c r="N617" s="86"/>
      <c r="O617" s="86"/>
      <c r="P617" s="129"/>
      <c r="Q617" s="125"/>
      <c r="R617" s="198"/>
      <c r="S617" s="148"/>
      <c r="T617" s="148"/>
      <c r="U617" s="148"/>
      <c r="V617" s="199"/>
      <c r="W617" s="149"/>
      <c r="AR617" s="129"/>
      <c r="AS617" s="200"/>
      <c r="AT617" s="200"/>
      <c r="AU617" s="200"/>
      <c r="AV617" s="200"/>
      <c r="AW617" s="200"/>
      <c r="AX617" s="200"/>
      <c r="AY617" s="200"/>
      <c r="AZ617" s="200"/>
      <c r="BA617" s="200"/>
      <c r="BB617" s="160"/>
      <c r="BC617" s="201"/>
      <c r="BD617" s="201"/>
      <c r="BE617" s="202"/>
      <c r="BF617" s="202"/>
      <c r="BG617" s="150"/>
      <c r="BH617" s="150"/>
      <c r="BI617" s="150"/>
      <c r="BJ617" s="150"/>
      <c r="BK617" s="150"/>
      <c r="BL617" s="150"/>
      <c r="BM617" s="150"/>
      <c r="BN617" s="150"/>
      <c r="BO617" s="150"/>
      <c r="BP617" s="150"/>
    </row>
    <row r="618" spans="2:68" x14ac:dyDescent="0.25">
      <c r="B618" s="113"/>
      <c r="C618" s="118"/>
      <c r="D618" s="89"/>
      <c r="E618" s="89"/>
      <c r="F618" s="119"/>
      <c r="G618" s="118"/>
      <c r="H618" s="118"/>
      <c r="I618" s="118"/>
      <c r="J618" s="118"/>
      <c r="K618" s="118"/>
      <c r="L618" s="86"/>
      <c r="M618" s="86"/>
      <c r="N618" s="86"/>
      <c r="O618" s="86"/>
      <c r="P618" s="129"/>
      <c r="Q618" s="125"/>
      <c r="R618" s="198"/>
      <c r="S618" s="148"/>
      <c r="T618" s="148"/>
      <c r="U618" s="148"/>
      <c r="V618" s="199"/>
      <c r="W618" s="149"/>
      <c r="AR618" s="129"/>
      <c r="AS618" s="200"/>
      <c r="AT618" s="200"/>
      <c r="AU618" s="200"/>
      <c r="AV618" s="200"/>
      <c r="AW618" s="200"/>
      <c r="AX618" s="200"/>
      <c r="AY618" s="200"/>
      <c r="AZ618" s="200"/>
      <c r="BA618" s="200"/>
      <c r="BB618" s="160"/>
      <c r="BC618" s="201"/>
      <c r="BD618" s="201"/>
      <c r="BE618" s="202"/>
      <c r="BF618" s="202"/>
      <c r="BG618" s="150"/>
      <c r="BH618" s="150"/>
      <c r="BI618" s="150"/>
      <c r="BJ618" s="150"/>
      <c r="BK618" s="150"/>
      <c r="BL618" s="150"/>
      <c r="BM618" s="150"/>
      <c r="BN618" s="150"/>
      <c r="BO618" s="150"/>
      <c r="BP618" s="150"/>
    </row>
    <row r="619" spans="2:68" x14ac:dyDescent="0.25">
      <c r="B619" s="113"/>
      <c r="C619" s="118"/>
      <c r="D619" s="89"/>
      <c r="E619" s="89"/>
      <c r="F619" s="119"/>
      <c r="G619" s="118"/>
      <c r="H619" s="118"/>
      <c r="I619" s="118"/>
      <c r="J619" s="118"/>
      <c r="K619" s="118"/>
      <c r="L619" s="86"/>
      <c r="M619" s="86"/>
      <c r="N619" s="86"/>
      <c r="O619" s="86"/>
      <c r="P619" s="129"/>
      <c r="Q619" s="125"/>
      <c r="R619" s="198"/>
      <c r="S619" s="148"/>
      <c r="T619" s="148"/>
      <c r="U619" s="148"/>
      <c r="V619" s="199"/>
      <c r="W619" s="149"/>
      <c r="AR619" s="129"/>
      <c r="AS619" s="200"/>
      <c r="AT619" s="200"/>
      <c r="AU619" s="200"/>
      <c r="AV619" s="200"/>
      <c r="AW619" s="200"/>
      <c r="AX619" s="200"/>
      <c r="AY619" s="200"/>
      <c r="AZ619" s="200"/>
      <c r="BA619" s="200"/>
      <c r="BB619" s="160"/>
      <c r="BC619" s="201"/>
      <c r="BD619" s="201"/>
      <c r="BE619" s="202"/>
      <c r="BF619" s="202"/>
      <c r="BG619" s="150"/>
      <c r="BH619" s="150"/>
      <c r="BI619" s="150"/>
      <c r="BJ619" s="150"/>
      <c r="BK619" s="150"/>
      <c r="BL619" s="150"/>
      <c r="BM619" s="150"/>
      <c r="BN619" s="150"/>
      <c r="BO619" s="150"/>
      <c r="BP619" s="150"/>
    </row>
    <row r="620" spans="2:68" x14ac:dyDescent="0.25">
      <c r="B620" s="113"/>
      <c r="C620" s="118"/>
      <c r="D620" s="89"/>
      <c r="E620" s="89"/>
      <c r="F620" s="119"/>
      <c r="G620" s="118"/>
      <c r="H620" s="118"/>
      <c r="I620" s="118"/>
      <c r="J620" s="118"/>
      <c r="K620" s="118"/>
      <c r="L620" s="86"/>
      <c r="M620" s="86"/>
      <c r="N620" s="86"/>
      <c r="O620" s="86"/>
      <c r="P620" s="129"/>
      <c r="Q620" s="125"/>
      <c r="R620" s="198"/>
      <c r="S620" s="148"/>
      <c r="T620" s="148"/>
      <c r="U620" s="148"/>
      <c r="V620" s="199"/>
      <c r="W620" s="149"/>
      <c r="AR620" s="129"/>
      <c r="AS620" s="200"/>
      <c r="AT620" s="200"/>
      <c r="AU620" s="200"/>
      <c r="AV620" s="200"/>
      <c r="AW620" s="200"/>
      <c r="AX620" s="200"/>
      <c r="AY620" s="200"/>
      <c r="AZ620" s="200"/>
      <c r="BA620" s="200"/>
      <c r="BB620" s="160"/>
      <c r="BC620" s="201"/>
      <c r="BD620" s="201"/>
      <c r="BE620" s="202"/>
      <c r="BF620" s="202"/>
      <c r="BG620" s="150"/>
      <c r="BH620" s="150"/>
      <c r="BI620" s="150"/>
      <c r="BJ620" s="150"/>
      <c r="BK620" s="150"/>
      <c r="BL620" s="150"/>
      <c r="BM620" s="150"/>
      <c r="BN620" s="150"/>
      <c r="BO620" s="150"/>
      <c r="BP620" s="150"/>
    </row>
    <row r="621" spans="2:68" x14ac:dyDescent="0.25">
      <c r="B621" s="113"/>
      <c r="C621" s="118"/>
      <c r="D621" s="89"/>
      <c r="E621" s="89"/>
      <c r="F621" s="119"/>
      <c r="G621" s="118"/>
      <c r="H621" s="118"/>
      <c r="I621" s="118"/>
      <c r="J621" s="118"/>
      <c r="K621" s="118"/>
      <c r="L621" s="86"/>
      <c r="M621" s="86"/>
      <c r="N621" s="86"/>
      <c r="O621" s="86"/>
      <c r="P621" s="129"/>
      <c r="Q621" s="125"/>
      <c r="R621" s="198"/>
      <c r="S621" s="148"/>
      <c r="T621" s="148"/>
      <c r="U621" s="148"/>
      <c r="V621" s="199"/>
      <c r="W621" s="149"/>
      <c r="AR621" s="129"/>
      <c r="AS621" s="200"/>
      <c r="AT621" s="200"/>
      <c r="AU621" s="200"/>
      <c r="AV621" s="200"/>
      <c r="AW621" s="200"/>
      <c r="AX621" s="200"/>
      <c r="AY621" s="200"/>
      <c r="AZ621" s="200"/>
      <c r="BA621" s="200"/>
      <c r="BB621" s="160"/>
      <c r="BC621" s="201"/>
      <c r="BD621" s="201"/>
      <c r="BE621" s="202"/>
      <c r="BF621" s="202"/>
      <c r="BG621" s="150"/>
      <c r="BH621" s="150"/>
      <c r="BI621" s="150"/>
      <c r="BJ621" s="150"/>
      <c r="BK621" s="150"/>
      <c r="BL621" s="150"/>
      <c r="BM621" s="150"/>
      <c r="BN621" s="150"/>
      <c r="BO621" s="150"/>
      <c r="BP621" s="150"/>
    </row>
    <row r="622" spans="2:68" x14ac:dyDescent="0.25">
      <c r="B622" s="113"/>
      <c r="C622" s="118"/>
      <c r="D622" s="89"/>
      <c r="E622" s="89"/>
      <c r="F622" s="119"/>
      <c r="G622" s="118"/>
      <c r="H622" s="118"/>
      <c r="I622" s="118"/>
      <c r="J622" s="118"/>
      <c r="K622" s="118"/>
      <c r="L622" s="86"/>
      <c r="M622" s="86"/>
      <c r="N622" s="86"/>
      <c r="O622" s="86"/>
      <c r="P622" s="129"/>
      <c r="Q622" s="125"/>
      <c r="R622" s="198"/>
      <c r="S622" s="148"/>
      <c r="T622" s="148"/>
      <c r="U622" s="148"/>
      <c r="V622" s="199"/>
      <c r="W622" s="149"/>
      <c r="AR622" s="129"/>
      <c r="AS622" s="200"/>
      <c r="AT622" s="200"/>
      <c r="AU622" s="200"/>
      <c r="AV622" s="200"/>
      <c r="AW622" s="200"/>
      <c r="AX622" s="200"/>
      <c r="AY622" s="200"/>
      <c r="AZ622" s="200"/>
      <c r="BA622" s="200"/>
      <c r="BB622" s="160"/>
      <c r="BC622" s="201"/>
      <c r="BD622" s="201"/>
      <c r="BE622" s="202"/>
      <c r="BF622" s="202"/>
      <c r="BG622" s="150"/>
      <c r="BH622" s="150"/>
      <c r="BI622" s="150"/>
      <c r="BJ622" s="150"/>
      <c r="BK622" s="150"/>
      <c r="BL622" s="150"/>
      <c r="BM622" s="150"/>
      <c r="BN622" s="150"/>
      <c r="BO622" s="150"/>
      <c r="BP622" s="150"/>
    </row>
    <row r="623" spans="2:68" x14ac:dyDescent="0.25">
      <c r="B623" s="113"/>
      <c r="C623" s="118"/>
      <c r="D623" s="89"/>
      <c r="E623" s="89"/>
      <c r="F623" s="119"/>
      <c r="G623" s="118"/>
      <c r="H623" s="118"/>
      <c r="I623" s="118"/>
      <c r="J623" s="118"/>
      <c r="K623" s="118"/>
      <c r="L623" s="86"/>
      <c r="M623" s="86"/>
      <c r="N623" s="86"/>
      <c r="O623" s="86"/>
      <c r="P623" s="129"/>
      <c r="Q623" s="125"/>
      <c r="R623" s="198"/>
      <c r="S623" s="148"/>
      <c r="T623" s="148"/>
      <c r="U623" s="148"/>
      <c r="V623" s="199"/>
      <c r="W623" s="149"/>
      <c r="AR623" s="129"/>
      <c r="AS623" s="200"/>
      <c r="AT623" s="200"/>
      <c r="AU623" s="200"/>
      <c r="AV623" s="200"/>
      <c r="AW623" s="200"/>
      <c r="AX623" s="200"/>
      <c r="AY623" s="200"/>
      <c r="AZ623" s="200"/>
      <c r="BA623" s="200"/>
      <c r="BB623" s="160"/>
      <c r="BC623" s="201"/>
      <c r="BD623" s="201"/>
      <c r="BE623" s="202"/>
      <c r="BF623" s="202"/>
      <c r="BG623" s="150"/>
      <c r="BH623" s="150"/>
      <c r="BI623" s="150"/>
      <c r="BJ623" s="150"/>
      <c r="BK623" s="150"/>
      <c r="BL623" s="150"/>
      <c r="BM623" s="150"/>
      <c r="BN623" s="150"/>
      <c r="BO623" s="150"/>
      <c r="BP623" s="150"/>
    </row>
    <row r="624" spans="2:68" x14ac:dyDescent="0.25">
      <c r="B624" s="113"/>
      <c r="C624" s="118"/>
      <c r="D624" s="89"/>
      <c r="E624" s="89"/>
      <c r="F624" s="119"/>
      <c r="G624" s="118"/>
      <c r="H624" s="118"/>
      <c r="I624" s="118"/>
      <c r="J624" s="118"/>
      <c r="K624" s="118"/>
      <c r="L624" s="86"/>
      <c r="M624" s="86"/>
      <c r="N624" s="86"/>
      <c r="O624" s="86"/>
      <c r="P624" s="129"/>
      <c r="Q624" s="125"/>
      <c r="R624" s="198"/>
      <c r="S624" s="148"/>
      <c r="T624" s="148"/>
      <c r="U624" s="148"/>
      <c r="V624" s="199"/>
      <c r="W624" s="149"/>
      <c r="AR624" s="129"/>
      <c r="AS624" s="200"/>
      <c r="AT624" s="200"/>
      <c r="AU624" s="200"/>
      <c r="AV624" s="200"/>
      <c r="AW624" s="200"/>
      <c r="AX624" s="200"/>
      <c r="AY624" s="200"/>
      <c r="AZ624" s="200"/>
      <c r="BA624" s="200"/>
      <c r="BB624" s="160"/>
      <c r="BC624" s="201"/>
      <c r="BD624" s="201"/>
      <c r="BE624" s="202"/>
      <c r="BF624" s="202"/>
      <c r="BG624" s="150"/>
      <c r="BH624" s="150"/>
      <c r="BI624" s="150"/>
      <c r="BJ624" s="150"/>
      <c r="BK624" s="150"/>
      <c r="BL624" s="150"/>
      <c r="BM624" s="150"/>
      <c r="BN624" s="150"/>
      <c r="BO624" s="150"/>
      <c r="BP624" s="150"/>
    </row>
    <row r="625" spans="2:68" x14ac:dyDescent="0.25">
      <c r="B625" s="113"/>
      <c r="C625" s="118"/>
      <c r="D625" s="89"/>
      <c r="E625" s="89"/>
      <c r="F625" s="119"/>
      <c r="G625" s="118"/>
      <c r="H625" s="118"/>
      <c r="I625" s="118"/>
      <c r="J625" s="118"/>
      <c r="K625" s="118"/>
      <c r="L625" s="86"/>
      <c r="M625" s="86"/>
      <c r="N625" s="86"/>
      <c r="O625" s="86"/>
      <c r="P625" s="129"/>
      <c r="Q625" s="125"/>
      <c r="R625" s="198"/>
      <c r="S625" s="148"/>
      <c r="T625" s="148"/>
      <c r="U625" s="148"/>
      <c r="V625" s="199"/>
      <c r="W625" s="149"/>
      <c r="AR625" s="129"/>
      <c r="AS625" s="200"/>
      <c r="AT625" s="200"/>
      <c r="AU625" s="200"/>
      <c r="AV625" s="200"/>
      <c r="AW625" s="200"/>
      <c r="AX625" s="200"/>
      <c r="AY625" s="200"/>
      <c r="AZ625" s="200"/>
      <c r="BA625" s="200"/>
      <c r="BB625" s="160"/>
      <c r="BC625" s="201"/>
      <c r="BD625" s="201"/>
      <c r="BE625" s="202"/>
      <c r="BF625" s="202"/>
      <c r="BG625" s="150"/>
      <c r="BH625" s="150"/>
      <c r="BI625" s="150"/>
      <c r="BJ625" s="150"/>
      <c r="BK625" s="150"/>
      <c r="BL625" s="150"/>
      <c r="BM625" s="150"/>
      <c r="BN625" s="150"/>
      <c r="BO625" s="150"/>
      <c r="BP625" s="150"/>
    </row>
    <row r="626" spans="2:68" x14ac:dyDescent="0.25">
      <c r="B626" s="113"/>
      <c r="C626" s="118"/>
      <c r="D626" s="89"/>
      <c r="E626" s="89"/>
      <c r="F626" s="119"/>
      <c r="G626" s="118"/>
      <c r="H626" s="118"/>
      <c r="I626" s="118"/>
      <c r="J626" s="118"/>
      <c r="K626" s="118"/>
      <c r="L626" s="86"/>
      <c r="M626" s="86"/>
      <c r="N626" s="86"/>
      <c r="O626" s="86"/>
      <c r="P626" s="129"/>
      <c r="Q626" s="125"/>
      <c r="R626" s="198"/>
      <c r="S626" s="148"/>
      <c r="T626" s="148"/>
      <c r="U626" s="148"/>
      <c r="V626" s="199"/>
      <c r="W626" s="149"/>
      <c r="AR626" s="129"/>
      <c r="AS626" s="200"/>
      <c r="AT626" s="200"/>
      <c r="AU626" s="200"/>
      <c r="AV626" s="200"/>
      <c r="AW626" s="200"/>
      <c r="AX626" s="200"/>
      <c r="AY626" s="200"/>
      <c r="AZ626" s="200"/>
      <c r="BA626" s="200"/>
      <c r="BB626" s="160"/>
      <c r="BC626" s="201"/>
      <c r="BD626" s="201"/>
      <c r="BE626" s="202"/>
      <c r="BF626" s="202"/>
      <c r="BG626" s="150"/>
      <c r="BH626" s="150"/>
      <c r="BI626" s="150"/>
      <c r="BJ626" s="150"/>
      <c r="BK626" s="150"/>
      <c r="BL626" s="150"/>
      <c r="BM626" s="150"/>
      <c r="BN626" s="150"/>
      <c r="BO626" s="150"/>
      <c r="BP626" s="150"/>
    </row>
    <row r="627" spans="2:68" x14ac:dyDescent="0.25">
      <c r="B627" s="113"/>
      <c r="C627" s="118"/>
      <c r="D627" s="89"/>
      <c r="E627" s="89"/>
      <c r="F627" s="119"/>
      <c r="G627" s="118"/>
      <c r="H627" s="118"/>
      <c r="I627" s="118"/>
      <c r="J627" s="118"/>
      <c r="K627" s="118"/>
      <c r="L627" s="86"/>
      <c r="M627" s="86"/>
      <c r="N627" s="86"/>
      <c r="O627" s="86"/>
      <c r="P627" s="129"/>
      <c r="Q627" s="125"/>
      <c r="R627" s="198"/>
      <c r="S627" s="148"/>
      <c r="T627" s="148"/>
      <c r="U627" s="148"/>
      <c r="V627" s="199"/>
      <c r="W627" s="149"/>
      <c r="AR627" s="129"/>
      <c r="AS627" s="200"/>
      <c r="AT627" s="200"/>
      <c r="AU627" s="200"/>
      <c r="AV627" s="200"/>
      <c r="AW627" s="200"/>
      <c r="AX627" s="200"/>
      <c r="AY627" s="200"/>
      <c r="AZ627" s="200"/>
      <c r="BA627" s="200"/>
      <c r="BB627" s="160"/>
      <c r="BC627" s="201"/>
      <c r="BD627" s="201"/>
      <c r="BE627" s="202"/>
      <c r="BF627" s="202"/>
      <c r="BG627" s="150"/>
      <c r="BH627" s="150"/>
      <c r="BI627" s="150"/>
      <c r="BJ627" s="150"/>
      <c r="BK627" s="150"/>
      <c r="BL627" s="150"/>
      <c r="BM627" s="150"/>
      <c r="BN627" s="150"/>
      <c r="BO627" s="150"/>
      <c r="BP627" s="150"/>
    </row>
    <row r="628" spans="2:68" x14ac:dyDescent="0.25">
      <c r="B628" s="113"/>
      <c r="C628" s="118"/>
      <c r="D628" s="89"/>
      <c r="E628" s="89"/>
      <c r="F628" s="119"/>
      <c r="G628" s="118"/>
      <c r="H628" s="118"/>
      <c r="I628" s="118"/>
      <c r="J628" s="118"/>
      <c r="K628" s="118"/>
      <c r="L628" s="86"/>
      <c r="M628" s="86"/>
      <c r="N628" s="86"/>
      <c r="O628" s="86"/>
      <c r="P628" s="129"/>
      <c r="Q628" s="125"/>
      <c r="R628" s="198"/>
      <c r="S628" s="148"/>
      <c r="T628" s="148"/>
      <c r="U628" s="148"/>
      <c r="V628" s="199"/>
      <c r="W628" s="149"/>
      <c r="AR628" s="129"/>
      <c r="AS628" s="200"/>
      <c r="AT628" s="200"/>
      <c r="AU628" s="200"/>
      <c r="AV628" s="200"/>
      <c r="AW628" s="200"/>
      <c r="AX628" s="200"/>
      <c r="AY628" s="200"/>
      <c r="AZ628" s="200"/>
      <c r="BA628" s="200"/>
      <c r="BB628" s="160"/>
      <c r="BC628" s="201"/>
      <c r="BD628" s="201"/>
      <c r="BE628" s="202"/>
      <c r="BF628" s="202"/>
      <c r="BG628" s="150"/>
      <c r="BH628" s="150"/>
      <c r="BI628" s="150"/>
      <c r="BJ628" s="150"/>
      <c r="BK628" s="150"/>
      <c r="BL628" s="150"/>
      <c r="BM628" s="150"/>
      <c r="BN628" s="150"/>
      <c r="BO628" s="150"/>
      <c r="BP628" s="150"/>
    </row>
    <row r="629" spans="2:68" x14ac:dyDescent="0.25">
      <c r="B629" s="113"/>
      <c r="C629" s="118"/>
      <c r="D629" s="89"/>
      <c r="E629" s="89"/>
      <c r="F629" s="119"/>
      <c r="G629" s="118"/>
      <c r="H629" s="118"/>
      <c r="I629" s="118"/>
      <c r="J629" s="118"/>
      <c r="K629" s="118"/>
      <c r="L629" s="86"/>
      <c r="M629" s="86"/>
      <c r="N629" s="86"/>
      <c r="O629" s="86"/>
      <c r="P629" s="129"/>
      <c r="Q629" s="125"/>
      <c r="R629" s="198"/>
      <c r="S629" s="148"/>
      <c r="T629" s="148"/>
      <c r="U629" s="148"/>
      <c r="V629" s="199"/>
      <c r="W629" s="149"/>
      <c r="AR629" s="129"/>
      <c r="AS629" s="200"/>
      <c r="AT629" s="200"/>
      <c r="AU629" s="200"/>
      <c r="AV629" s="200"/>
      <c r="AW629" s="200"/>
      <c r="AX629" s="200"/>
      <c r="AY629" s="200"/>
      <c r="AZ629" s="200"/>
      <c r="BA629" s="200"/>
      <c r="BB629" s="160"/>
      <c r="BC629" s="201"/>
      <c r="BD629" s="201"/>
      <c r="BE629" s="202"/>
      <c r="BF629" s="202"/>
      <c r="BG629" s="150"/>
      <c r="BH629" s="150"/>
      <c r="BI629" s="150"/>
      <c r="BJ629" s="150"/>
      <c r="BK629" s="150"/>
      <c r="BL629" s="150"/>
      <c r="BM629" s="150"/>
      <c r="BN629" s="150"/>
      <c r="BO629" s="150"/>
      <c r="BP629" s="150"/>
    </row>
    <row r="630" spans="2:68" x14ac:dyDescent="0.25">
      <c r="B630" s="113"/>
      <c r="C630" s="118"/>
      <c r="D630" s="89"/>
      <c r="E630" s="89"/>
      <c r="F630" s="119"/>
      <c r="G630" s="118"/>
      <c r="H630" s="118"/>
      <c r="I630" s="118"/>
      <c r="J630" s="118"/>
      <c r="K630" s="118"/>
      <c r="L630" s="86"/>
      <c r="M630" s="86"/>
      <c r="N630" s="86"/>
      <c r="O630" s="86"/>
      <c r="P630" s="129"/>
      <c r="Q630" s="125"/>
      <c r="R630" s="198"/>
      <c r="S630" s="148"/>
      <c r="T630" s="148"/>
      <c r="U630" s="148"/>
      <c r="V630" s="199"/>
      <c r="W630" s="149"/>
      <c r="AR630" s="129"/>
      <c r="AS630" s="200"/>
      <c r="AT630" s="200"/>
      <c r="AU630" s="200"/>
      <c r="AV630" s="200"/>
      <c r="AW630" s="200"/>
      <c r="AX630" s="200"/>
      <c r="AY630" s="200"/>
      <c r="AZ630" s="200"/>
      <c r="BA630" s="200"/>
      <c r="BB630" s="160"/>
      <c r="BC630" s="201"/>
      <c r="BD630" s="201"/>
      <c r="BE630" s="202"/>
      <c r="BF630" s="202"/>
      <c r="BG630" s="150"/>
      <c r="BH630" s="150"/>
      <c r="BI630" s="150"/>
      <c r="BJ630" s="150"/>
      <c r="BK630" s="150"/>
      <c r="BL630" s="150"/>
      <c r="BM630" s="150"/>
      <c r="BN630" s="150"/>
      <c r="BO630" s="150"/>
      <c r="BP630" s="150"/>
    </row>
    <row r="631" spans="2:68" x14ac:dyDescent="0.25">
      <c r="B631" s="113"/>
      <c r="C631" s="118"/>
      <c r="D631" s="89"/>
      <c r="E631" s="89"/>
      <c r="F631" s="119"/>
      <c r="G631" s="118"/>
      <c r="H631" s="118"/>
      <c r="I631" s="118"/>
      <c r="J631" s="118"/>
      <c r="K631" s="118"/>
      <c r="L631" s="86"/>
      <c r="M631" s="86"/>
      <c r="N631" s="86"/>
      <c r="O631" s="86"/>
      <c r="P631" s="129"/>
      <c r="Q631" s="125"/>
      <c r="R631" s="198"/>
      <c r="S631" s="148"/>
      <c r="T631" s="148"/>
      <c r="U631" s="148"/>
      <c r="V631" s="199"/>
      <c r="W631" s="149"/>
      <c r="AR631" s="129"/>
      <c r="AS631" s="200"/>
      <c r="AT631" s="200"/>
      <c r="AU631" s="200"/>
      <c r="AV631" s="200"/>
      <c r="AW631" s="200"/>
      <c r="AX631" s="200"/>
      <c r="AY631" s="200"/>
      <c r="AZ631" s="200"/>
      <c r="BA631" s="200"/>
      <c r="BB631" s="160"/>
      <c r="BC631" s="201"/>
      <c r="BD631" s="201"/>
      <c r="BE631" s="202"/>
      <c r="BF631" s="202"/>
      <c r="BG631" s="150"/>
      <c r="BH631" s="150"/>
      <c r="BI631" s="150"/>
      <c r="BJ631" s="150"/>
      <c r="BK631" s="150"/>
      <c r="BL631" s="150"/>
      <c r="BM631" s="150"/>
      <c r="BN631" s="150"/>
      <c r="BO631" s="150"/>
      <c r="BP631" s="150"/>
    </row>
    <row r="632" spans="2:68" x14ac:dyDescent="0.25">
      <c r="B632" s="113"/>
      <c r="C632" s="118"/>
      <c r="D632" s="89"/>
      <c r="E632" s="89"/>
      <c r="F632" s="119"/>
      <c r="G632" s="118"/>
      <c r="H632" s="118"/>
      <c r="I632" s="118"/>
      <c r="J632" s="118"/>
      <c r="K632" s="118"/>
      <c r="L632" s="86"/>
      <c r="M632" s="86"/>
      <c r="N632" s="86"/>
      <c r="O632" s="86"/>
      <c r="P632" s="129"/>
      <c r="Q632" s="125"/>
      <c r="R632" s="198"/>
      <c r="S632" s="148"/>
      <c r="T632" s="148"/>
      <c r="U632" s="148"/>
      <c r="V632" s="199"/>
      <c r="W632" s="149"/>
      <c r="AR632" s="129"/>
      <c r="AS632" s="200"/>
      <c r="AT632" s="200"/>
      <c r="AU632" s="200"/>
      <c r="AV632" s="200"/>
      <c r="AW632" s="200"/>
      <c r="AX632" s="200"/>
      <c r="AY632" s="200"/>
      <c r="AZ632" s="200"/>
      <c r="BA632" s="200"/>
      <c r="BB632" s="160"/>
      <c r="BC632" s="201"/>
      <c r="BD632" s="201"/>
      <c r="BE632" s="202"/>
      <c r="BF632" s="202"/>
      <c r="BG632" s="150"/>
      <c r="BH632" s="150"/>
      <c r="BI632" s="150"/>
      <c r="BJ632" s="150"/>
      <c r="BK632" s="150"/>
      <c r="BL632" s="150"/>
      <c r="BM632" s="150"/>
      <c r="BN632" s="150"/>
      <c r="BO632" s="150"/>
      <c r="BP632" s="150"/>
    </row>
    <row r="633" spans="2:68" x14ac:dyDescent="0.25">
      <c r="B633" s="113"/>
      <c r="C633" s="118"/>
      <c r="D633" s="89"/>
      <c r="E633" s="89"/>
      <c r="F633" s="119"/>
      <c r="G633" s="118"/>
      <c r="H633" s="118"/>
      <c r="I633" s="118"/>
      <c r="J633" s="118"/>
      <c r="K633" s="118"/>
      <c r="L633" s="86"/>
      <c r="M633" s="86"/>
      <c r="N633" s="86"/>
      <c r="O633" s="86"/>
      <c r="P633" s="129"/>
      <c r="Q633" s="125"/>
      <c r="R633" s="198"/>
      <c r="S633" s="148"/>
      <c r="T633" s="148"/>
      <c r="U633" s="148"/>
      <c r="V633" s="199"/>
      <c r="W633" s="149"/>
      <c r="AR633" s="129"/>
      <c r="AS633" s="200"/>
      <c r="AT633" s="200"/>
      <c r="AU633" s="200"/>
      <c r="AV633" s="200"/>
      <c r="AW633" s="200"/>
      <c r="AX633" s="200"/>
      <c r="AY633" s="200"/>
      <c r="AZ633" s="200"/>
      <c r="BA633" s="200"/>
      <c r="BB633" s="160"/>
      <c r="BC633" s="201"/>
      <c r="BD633" s="201"/>
      <c r="BE633" s="202"/>
      <c r="BF633" s="202"/>
      <c r="BG633" s="150"/>
      <c r="BH633" s="150"/>
      <c r="BI633" s="150"/>
      <c r="BJ633" s="150"/>
      <c r="BK633" s="150"/>
      <c r="BL633" s="150"/>
      <c r="BM633" s="150"/>
      <c r="BN633" s="150"/>
      <c r="BO633" s="150"/>
      <c r="BP633" s="150"/>
    </row>
    <row r="634" spans="2:68" x14ac:dyDescent="0.25">
      <c r="B634" s="113"/>
      <c r="C634" s="118"/>
      <c r="D634" s="89"/>
      <c r="E634" s="89"/>
      <c r="F634" s="119"/>
      <c r="G634" s="118"/>
      <c r="H634" s="118"/>
      <c r="I634" s="118"/>
      <c r="J634" s="118"/>
      <c r="K634" s="118"/>
      <c r="L634" s="86"/>
      <c r="M634" s="86"/>
      <c r="N634" s="86"/>
      <c r="O634" s="86"/>
      <c r="P634" s="129"/>
      <c r="Q634" s="125"/>
      <c r="R634" s="198"/>
      <c r="S634" s="148"/>
      <c r="T634" s="148"/>
      <c r="U634" s="148"/>
      <c r="V634" s="199"/>
      <c r="W634" s="149"/>
      <c r="AR634" s="129"/>
      <c r="AS634" s="200"/>
      <c r="AT634" s="200"/>
      <c r="AU634" s="200"/>
      <c r="AV634" s="200"/>
      <c r="AW634" s="200"/>
      <c r="AX634" s="200"/>
      <c r="AY634" s="200"/>
      <c r="AZ634" s="200"/>
      <c r="BA634" s="200"/>
      <c r="BB634" s="160"/>
      <c r="BC634" s="201"/>
      <c r="BD634" s="201"/>
      <c r="BE634" s="202"/>
      <c r="BF634" s="202"/>
      <c r="BG634" s="150"/>
      <c r="BH634" s="150"/>
      <c r="BI634" s="150"/>
      <c r="BJ634" s="150"/>
      <c r="BK634" s="150"/>
      <c r="BL634" s="150"/>
      <c r="BM634" s="150"/>
      <c r="BN634" s="150"/>
      <c r="BO634" s="150"/>
      <c r="BP634" s="150"/>
    </row>
    <row r="635" spans="2:68" x14ac:dyDescent="0.25">
      <c r="B635" s="113"/>
      <c r="C635" s="118"/>
      <c r="D635" s="89"/>
      <c r="E635" s="89"/>
      <c r="F635" s="119"/>
      <c r="G635" s="118"/>
      <c r="H635" s="118"/>
      <c r="I635" s="118"/>
      <c r="J635" s="118"/>
      <c r="K635" s="118"/>
      <c r="L635" s="86"/>
      <c r="M635" s="86"/>
      <c r="N635" s="86"/>
      <c r="O635" s="86"/>
      <c r="P635" s="129"/>
      <c r="Q635" s="125"/>
      <c r="R635" s="198"/>
      <c r="S635" s="148"/>
      <c r="T635" s="148"/>
      <c r="U635" s="148"/>
      <c r="V635" s="199"/>
      <c r="W635" s="149"/>
      <c r="AR635" s="129"/>
      <c r="AS635" s="200"/>
      <c r="AT635" s="200"/>
      <c r="AU635" s="200"/>
      <c r="AV635" s="200"/>
      <c r="AW635" s="200"/>
      <c r="AX635" s="200"/>
      <c r="AY635" s="200"/>
      <c r="AZ635" s="200"/>
      <c r="BA635" s="200"/>
      <c r="BB635" s="160"/>
      <c r="BC635" s="201"/>
      <c r="BD635" s="201"/>
      <c r="BE635" s="202"/>
      <c r="BF635" s="202"/>
      <c r="BG635" s="150"/>
      <c r="BH635" s="150"/>
      <c r="BI635" s="150"/>
      <c r="BJ635" s="150"/>
      <c r="BK635" s="150"/>
      <c r="BL635" s="150"/>
      <c r="BM635" s="150"/>
      <c r="BN635" s="150"/>
      <c r="BO635" s="150"/>
      <c r="BP635" s="150"/>
    </row>
    <row r="636" spans="2:68" x14ac:dyDescent="0.25">
      <c r="B636" s="113"/>
      <c r="C636" s="118"/>
      <c r="D636" s="89"/>
      <c r="E636" s="89"/>
      <c r="F636" s="119"/>
      <c r="G636" s="118"/>
      <c r="H636" s="118"/>
      <c r="I636" s="118"/>
      <c r="J636" s="118"/>
      <c r="K636" s="118"/>
      <c r="L636" s="86"/>
      <c r="M636" s="86"/>
      <c r="N636" s="86"/>
      <c r="O636" s="86"/>
      <c r="P636" s="129"/>
      <c r="Q636" s="125"/>
      <c r="R636" s="198"/>
      <c r="S636" s="148"/>
      <c r="T636" s="148"/>
      <c r="U636" s="148"/>
      <c r="V636" s="199"/>
      <c r="W636" s="149"/>
      <c r="AR636" s="129"/>
      <c r="AS636" s="200"/>
      <c r="AT636" s="200"/>
      <c r="AU636" s="200"/>
      <c r="AV636" s="200"/>
      <c r="AW636" s="200"/>
      <c r="AX636" s="200"/>
      <c r="AY636" s="200"/>
      <c r="AZ636" s="200"/>
      <c r="BA636" s="200"/>
      <c r="BB636" s="160"/>
      <c r="BC636" s="201"/>
      <c r="BD636" s="201"/>
      <c r="BE636" s="202"/>
      <c r="BF636" s="202"/>
      <c r="BG636" s="150"/>
      <c r="BH636" s="150"/>
      <c r="BI636" s="150"/>
      <c r="BJ636" s="150"/>
      <c r="BK636" s="150"/>
      <c r="BL636" s="150"/>
      <c r="BM636" s="150"/>
      <c r="BN636" s="150"/>
      <c r="BO636" s="150"/>
      <c r="BP636" s="150"/>
    </row>
    <row r="637" spans="2:68" x14ac:dyDescent="0.25">
      <c r="B637" s="113"/>
      <c r="C637" s="118"/>
      <c r="D637" s="89"/>
      <c r="E637" s="89"/>
      <c r="F637" s="119"/>
      <c r="G637" s="118"/>
      <c r="H637" s="118"/>
      <c r="I637" s="118"/>
      <c r="J637" s="118"/>
      <c r="K637" s="118"/>
      <c r="L637" s="86"/>
      <c r="M637" s="86"/>
      <c r="N637" s="86"/>
      <c r="O637" s="86"/>
      <c r="P637" s="129"/>
      <c r="Q637" s="125"/>
      <c r="R637" s="198"/>
      <c r="S637" s="148"/>
      <c r="T637" s="148"/>
      <c r="U637" s="148"/>
      <c r="V637" s="199"/>
      <c r="W637" s="149"/>
      <c r="AR637" s="129"/>
      <c r="AS637" s="200"/>
      <c r="AT637" s="200"/>
      <c r="AU637" s="200"/>
      <c r="AV637" s="200"/>
      <c r="AW637" s="200"/>
      <c r="AX637" s="200"/>
      <c r="AY637" s="200"/>
      <c r="AZ637" s="200"/>
      <c r="BA637" s="200"/>
      <c r="BB637" s="160"/>
      <c r="BC637" s="201"/>
      <c r="BD637" s="201"/>
      <c r="BE637" s="202"/>
      <c r="BF637" s="202"/>
      <c r="BG637" s="150"/>
      <c r="BH637" s="150"/>
      <c r="BI637" s="150"/>
      <c r="BJ637" s="150"/>
      <c r="BK637" s="150"/>
      <c r="BL637" s="150"/>
      <c r="BM637" s="150"/>
      <c r="BN637" s="150"/>
      <c r="BO637" s="150"/>
      <c r="BP637" s="150"/>
    </row>
    <row r="638" spans="2:68" x14ac:dyDescent="0.25">
      <c r="B638" s="113"/>
      <c r="C638" s="118"/>
      <c r="D638" s="89"/>
      <c r="E638" s="89"/>
      <c r="F638" s="119"/>
      <c r="G638" s="118"/>
      <c r="H638" s="118"/>
      <c r="I638" s="118"/>
      <c r="J638" s="118"/>
      <c r="K638" s="118"/>
      <c r="L638" s="86"/>
      <c r="M638" s="86"/>
      <c r="N638" s="86"/>
      <c r="O638" s="86"/>
      <c r="P638" s="129"/>
      <c r="Q638" s="125"/>
      <c r="R638" s="198"/>
      <c r="S638" s="148"/>
      <c r="T638" s="148"/>
      <c r="U638" s="148"/>
      <c r="V638" s="199"/>
      <c r="W638" s="149"/>
      <c r="AR638" s="129"/>
      <c r="AS638" s="200"/>
      <c r="AT638" s="200"/>
      <c r="AU638" s="200"/>
      <c r="AV638" s="200"/>
      <c r="AW638" s="200"/>
      <c r="AX638" s="200"/>
      <c r="AY638" s="200"/>
      <c r="AZ638" s="200"/>
      <c r="BA638" s="200"/>
      <c r="BB638" s="160"/>
      <c r="BC638" s="201"/>
      <c r="BD638" s="201"/>
      <c r="BE638" s="202"/>
      <c r="BF638" s="202"/>
      <c r="BG638" s="150"/>
      <c r="BH638" s="150"/>
      <c r="BI638" s="150"/>
      <c r="BJ638" s="150"/>
      <c r="BK638" s="150"/>
      <c r="BL638" s="150"/>
      <c r="BM638" s="150"/>
      <c r="BN638" s="150"/>
      <c r="BO638" s="150"/>
      <c r="BP638" s="150"/>
    </row>
    <row r="639" spans="2:68" x14ac:dyDescent="0.25">
      <c r="B639" s="113"/>
      <c r="C639" s="118"/>
      <c r="D639" s="89"/>
      <c r="E639" s="89"/>
      <c r="F639" s="119"/>
      <c r="G639" s="118"/>
      <c r="H639" s="118"/>
      <c r="I639" s="118"/>
      <c r="J639" s="118"/>
      <c r="K639" s="118"/>
      <c r="L639" s="86"/>
      <c r="M639" s="86"/>
      <c r="N639" s="86"/>
      <c r="O639" s="86"/>
      <c r="P639" s="129"/>
      <c r="Q639" s="125"/>
      <c r="R639" s="198"/>
      <c r="S639" s="148"/>
      <c r="T639" s="148"/>
      <c r="U639" s="148"/>
      <c r="V639" s="199"/>
      <c r="W639" s="149"/>
      <c r="AR639" s="129"/>
      <c r="AS639" s="200"/>
      <c r="AT639" s="200"/>
      <c r="AU639" s="200"/>
      <c r="AV639" s="200"/>
      <c r="AW639" s="200"/>
      <c r="AX639" s="200"/>
      <c r="AY639" s="200"/>
      <c r="AZ639" s="200"/>
      <c r="BA639" s="200"/>
      <c r="BB639" s="160"/>
      <c r="BC639" s="201"/>
      <c r="BD639" s="201"/>
      <c r="BE639" s="202"/>
      <c r="BF639" s="202"/>
      <c r="BG639" s="150"/>
      <c r="BH639" s="150"/>
      <c r="BI639" s="150"/>
      <c r="BJ639" s="150"/>
      <c r="BK639" s="150"/>
      <c r="BL639" s="150"/>
      <c r="BM639" s="150"/>
      <c r="BN639" s="150"/>
      <c r="BO639" s="150"/>
      <c r="BP639" s="150"/>
    </row>
    <row r="640" spans="2:68" x14ac:dyDescent="0.25">
      <c r="B640" s="113"/>
      <c r="C640" s="118"/>
      <c r="D640" s="89"/>
      <c r="E640" s="89"/>
      <c r="F640" s="119"/>
      <c r="G640" s="118"/>
      <c r="H640" s="118"/>
      <c r="I640" s="118"/>
      <c r="J640" s="118"/>
      <c r="K640" s="118"/>
      <c r="L640" s="86"/>
      <c r="M640" s="86"/>
      <c r="N640" s="86"/>
      <c r="O640" s="86"/>
      <c r="P640" s="129"/>
      <c r="Q640" s="125"/>
      <c r="R640" s="198"/>
      <c r="S640" s="148"/>
      <c r="T640" s="148"/>
      <c r="U640" s="148"/>
      <c r="V640" s="199"/>
      <c r="W640" s="149"/>
      <c r="AR640" s="129"/>
      <c r="AS640" s="200"/>
      <c r="AT640" s="200"/>
      <c r="AU640" s="200"/>
      <c r="AV640" s="200"/>
      <c r="AW640" s="200"/>
      <c r="AX640" s="200"/>
      <c r="AY640" s="200"/>
      <c r="AZ640" s="200"/>
      <c r="BA640" s="200"/>
      <c r="BB640" s="160"/>
      <c r="BC640" s="201"/>
      <c r="BD640" s="201"/>
      <c r="BE640" s="202"/>
      <c r="BF640" s="202"/>
      <c r="BG640" s="150"/>
      <c r="BH640" s="150"/>
      <c r="BI640" s="150"/>
      <c r="BJ640" s="150"/>
      <c r="BK640" s="150"/>
      <c r="BL640" s="150"/>
      <c r="BM640" s="150"/>
      <c r="BN640" s="150"/>
      <c r="BO640" s="150"/>
      <c r="BP640" s="150"/>
    </row>
    <row r="641" spans="2:68" x14ac:dyDescent="0.25">
      <c r="B641" s="113"/>
      <c r="C641" s="118"/>
      <c r="D641" s="89"/>
      <c r="E641" s="89"/>
      <c r="F641" s="119"/>
      <c r="G641" s="118"/>
      <c r="H641" s="118"/>
      <c r="I641" s="118"/>
      <c r="J641" s="118"/>
      <c r="K641" s="118"/>
      <c r="L641" s="86"/>
      <c r="M641" s="86"/>
      <c r="N641" s="86"/>
      <c r="O641" s="86"/>
      <c r="P641" s="129"/>
      <c r="Q641" s="125"/>
      <c r="R641" s="198"/>
      <c r="S641" s="148"/>
      <c r="T641" s="148"/>
      <c r="U641" s="148"/>
      <c r="V641" s="199"/>
      <c r="W641" s="149"/>
      <c r="AR641" s="129"/>
      <c r="AS641" s="200"/>
      <c r="AT641" s="200"/>
      <c r="AU641" s="200"/>
      <c r="AV641" s="200"/>
      <c r="AW641" s="200"/>
      <c r="AX641" s="200"/>
      <c r="AY641" s="200"/>
      <c r="AZ641" s="200"/>
      <c r="BA641" s="200"/>
      <c r="BB641" s="160"/>
      <c r="BC641" s="201"/>
      <c r="BD641" s="201"/>
      <c r="BE641" s="202"/>
      <c r="BF641" s="202"/>
      <c r="BG641" s="150"/>
      <c r="BH641" s="150"/>
      <c r="BI641" s="150"/>
      <c r="BJ641" s="150"/>
      <c r="BK641" s="150"/>
      <c r="BL641" s="150"/>
      <c r="BM641" s="150"/>
      <c r="BN641" s="150"/>
      <c r="BO641" s="150"/>
      <c r="BP641" s="150"/>
    </row>
    <row r="642" spans="2:68" x14ac:dyDescent="0.25">
      <c r="B642" s="113"/>
      <c r="C642" s="118"/>
      <c r="D642" s="89"/>
      <c r="E642" s="89"/>
      <c r="F642" s="119"/>
      <c r="G642" s="118"/>
      <c r="H642" s="118"/>
      <c r="I642" s="118"/>
      <c r="J642" s="118"/>
      <c r="K642" s="118"/>
      <c r="L642" s="86"/>
      <c r="M642" s="86"/>
      <c r="N642" s="86"/>
      <c r="O642" s="86"/>
      <c r="P642" s="129"/>
      <c r="Q642" s="125"/>
      <c r="R642" s="198"/>
      <c r="S642" s="148"/>
      <c r="T642" s="148"/>
      <c r="U642" s="148"/>
      <c r="V642" s="199"/>
      <c r="W642" s="149"/>
      <c r="AR642" s="129"/>
      <c r="AS642" s="200"/>
      <c r="AT642" s="200"/>
      <c r="AU642" s="200"/>
      <c r="AV642" s="200"/>
      <c r="AW642" s="200"/>
      <c r="AX642" s="200"/>
      <c r="AY642" s="200"/>
      <c r="AZ642" s="200"/>
      <c r="BA642" s="200"/>
      <c r="BB642" s="160"/>
      <c r="BC642" s="201"/>
      <c r="BD642" s="201"/>
      <c r="BE642" s="202"/>
      <c r="BF642" s="202"/>
      <c r="BG642" s="150"/>
      <c r="BH642" s="150"/>
      <c r="BI642" s="150"/>
      <c r="BJ642" s="150"/>
      <c r="BK642" s="150"/>
      <c r="BL642" s="150"/>
      <c r="BM642" s="150"/>
      <c r="BN642" s="150"/>
      <c r="BO642" s="150"/>
      <c r="BP642" s="150"/>
    </row>
    <row r="643" spans="2:68" x14ac:dyDescent="0.25">
      <c r="B643" s="113"/>
      <c r="C643" s="118"/>
      <c r="D643" s="89"/>
      <c r="E643" s="89"/>
      <c r="F643" s="119"/>
      <c r="G643" s="118"/>
      <c r="H643" s="118"/>
      <c r="I643" s="118"/>
      <c r="J643" s="118"/>
      <c r="K643" s="118"/>
      <c r="L643" s="86"/>
      <c r="M643" s="86"/>
      <c r="N643" s="86"/>
      <c r="O643" s="86"/>
      <c r="P643" s="129"/>
      <c r="Q643" s="125"/>
      <c r="R643" s="198"/>
      <c r="S643" s="148"/>
      <c r="T643" s="148"/>
      <c r="U643" s="148"/>
      <c r="V643" s="199"/>
      <c r="W643" s="149"/>
      <c r="AR643" s="129"/>
      <c r="AS643" s="200"/>
      <c r="AT643" s="200"/>
      <c r="AU643" s="200"/>
      <c r="AV643" s="200"/>
      <c r="AW643" s="200"/>
      <c r="AX643" s="200"/>
      <c r="AY643" s="200"/>
      <c r="AZ643" s="200"/>
      <c r="BA643" s="200"/>
      <c r="BB643" s="160"/>
      <c r="BC643" s="201"/>
      <c r="BD643" s="201"/>
      <c r="BE643" s="202"/>
      <c r="BF643" s="202"/>
      <c r="BG643" s="150"/>
      <c r="BH643" s="150"/>
      <c r="BI643" s="150"/>
      <c r="BJ643" s="150"/>
      <c r="BK643" s="150"/>
      <c r="BL643" s="150"/>
      <c r="BM643" s="150"/>
      <c r="BN643" s="150"/>
      <c r="BO643" s="150"/>
      <c r="BP643" s="150"/>
    </row>
    <row r="644" spans="2:68" x14ac:dyDescent="0.25">
      <c r="B644" s="113"/>
      <c r="C644" s="118"/>
      <c r="D644" s="89"/>
      <c r="E644" s="89"/>
      <c r="F644" s="119"/>
      <c r="G644" s="118"/>
      <c r="H644" s="118"/>
      <c r="I644" s="118"/>
      <c r="J644" s="118"/>
      <c r="K644" s="118"/>
      <c r="L644" s="86"/>
      <c r="M644" s="86"/>
      <c r="N644" s="86"/>
      <c r="O644" s="86"/>
      <c r="P644" s="129"/>
      <c r="Q644" s="125"/>
      <c r="R644" s="198"/>
      <c r="S644" s="148"/>
      <c r="T644" s="148"/>
      <c r="U644" s="148"/>
      <c r="V644" s="199"/>
      <c r="W644" s="149"/>
      <c r="AR644" s="129"/>
      <c r="AS644" s="200"/>
      <c r="AT644" s="200"/>
      <c r="AU644" s="200"/>
      <c r="AV644" s="200"/>
      <c r="AW644" s="200"/>
      <c r="AX644" s="200"/>
      <c r="AY644" s="200"/>
      <c r="AZ644" s="200"/>
      <c r="BA644" s="200"/>
      <c r="BB644" s="160"/>
      <c r="BC644" s="201"/>
      <c r="BD644" s="201"/>
      <c r="BE644" s="202"/>
      <c r="BF644" s="202"/>
      <c r="BG644" s="150"/>
      <c r="BH644" s="150"/>
      <c r="BI644" s="150"/>
      <c r="BJ644" s="150"/>
      <c r="BK644" s="150"/>
      <c r="BL644" s="150"/>
      <c r="BM644" s="150"/>
      <c r="BN644" s="150"/>
      <c r="BO644" s="150"/>
      <c r="BP644" s="150"/>
    </row>
    <row r="645" spans="2:68" x14ac:dyDescent="0.25">
      <c r="B645" s="113"/>
      <c r="C645" s="118"/>
      <c r="D645" s="89"/>
      <c r="E645" s="89"/>
      <c r="F645" s="119"/>
      <c r="G645" s="118"/>
      <c r="H645" s="118"/>
      <c r="I645" s="118"/>
      <c r="J645" s="118"/>
      <c r="K645" s="118"/>
      <c r="L645" s="86"/>
      <c r="M645" s="86"/>
      <c r="N645" s="86"/>
      <c r="O645" s="86"/>
      <c r="P645" s="129"/>
      <c r="Q645" s="125"/>
      <c r="R645" s="198"/>
      <c r="S645" s="148"/>
      <c r="T645" s="148"/>
      <c r="U645" s="148"/>
      <c r="V645" s="199"/>
      <c r="W645" s="149"/>
      <c r="AR645" s="129"/>
      <c r="AS645" s="200"/>
      <c r="AT645" s="200"/>
      <c r="AU645" s="200"/>
      <c r="AV645" s="200"/>
      <c r="AW645" s="200"/>
      <c r="AX645" s="200"/>
      <c r="AY645" s="200"/>
      <c r="AZ645" s="200"/>
      <c r="BA645" s="200"/>
      <c r="BB645" s="160"/>
      <c r="BC645" s="201"/>
      <c r="BD645" s="201"/>
      <c r="BE645" s="202"/>
      <c r="BF645" s="202"/>
      <c r="BG645" s="150"/>
      <c r="BH645" s="150"/>
      <c r="BI645" s="150"/>
      <c r="BJ645" s="150"/>
      <c r="BK645" s="150"/>
      <c r="BL645" s="150"/>
      <c r="BM645" s="150"/>
      <c r="BN645" s="150"/>
      <c r="BO645" s="150"/>
      <c r="BP645" s="150"/>
    </row>
    <row r="646" spans="2:68" x14ac:dyDescent="0.25">
      <c r="B646" s="113"/>
      <c r="C646" s="118"/>
      <c r="D646" s="89"/>
      <c r="E646" s="89"/>
      <c r="F646" s="119"/>
      <c r="G646" s="118"/>
      <c r="H646" s="118"/>
      <c r="I646" s="118"/>
      <c r="J646" s="118"/>
      <c r="K646" s="118"/>
      <c r="L646" s="86"/>
      <c r="M646" s="86"/>
      <c r="N646" s="86"/>
      <c r="O646" s="86"/>
      <c r="P646" s="129"/>
      <c r="Q646" s="125"/>
      <c r="R646" s="198"/>
      <c r="S646" s="148"/>
      <c r="T646" s="148"/>
      <c r="U646" s="148"/>
      <c r="V646" s="199"/>
      <c r="W646" s="149"/>
      <c r="AR646" s="129"/>
      <c r="AS646" s="200"/>
      <c r="AT646" s="200"/>
      <c r="AU646" s="200"/>
      <c r="AV646" s="200"/>
      <c r="AW646" s="200"/>
      <c r="AX646" s="200"/>
      <c r="AY646" s="200"/>
      <c r="AZ646" s="200"/>
      <c r="BA646" s="200"/>
      <c r="BB646" s="160"/>
      <c r="BC646" s="201"/>
      <c r="BD646" s="201"/>
      <c r="BE646" s="202"/>
      <c r="BF646" s="202"/>
      <c r="BG646" s="150"/>
      <c r="BH646" s="150"/>
      <c r="BI646" s="150"/>
      <c r="BJ646" s="150"/>
      <c r="BK646" s="150"/>
      <c r="BL646" s="150"/>
      <c r="BM646" s="150"/>
      <c r="BN646" s="150"/>
      <c r="BO646" s="150"/>
      <c r="BP646" s="150"/>
    </row>
    <row r="647" spans="2:68" x14ac:dyDescent="0.25">
      <c r="B647" s="113"/>
      <c r="C647" s="118"/>
      <c r="D647" s="89"/>
      <c r="E647" s="89"/>
      <c r="F647" s="119"/>
      <c r="G647" s="118"/>
      <c r="H647" s="118"/>
      <c r="I647" s="118"/>
      <c r="J647" s="118"/>
      <c r="K647" s="118"/>
      <c r="L647" s="86"/>
      <c r="M647" s="86"/>
      <c r="N647" s="86"/>
      <c r="O647" s="86"/>
      <c r="P647" s="129"/>
      <c r="Q647" s="125"/>
      <c r="R647" s="198"/>
      <c r="S647" s="148"/>
      <c r="T647" s="148"/>
      <c r="U647" s="148"/>
      <c r="V647" s="199"/>
      <c r="W647" s="149"/>
      <c r="AR647" s="129"/>
      <c r="AS647" s="200"/>
      <c r="AT647" s="200"/>
      <c r="AU647" s="200"/>
      <c r="AV647" s="200"/>
      <c r="AW647" s="200"/>
      <c r="AX647" s="200"/>
      <c r="AY647" s="200"/>
      <c r="AZ647" s="200"/>
      <c r="BA647" s="200"/>
      <c r="BB647" s="160"/>
      <c r="BC647" s="201"/>
      <c r="BD647" s="201"/>
      <c r="BE647" s="202"/>
      <c r="BF647" s="202"/>
      <c r="BG647" s="150"/>
      <c r="BH647" s="150"/>
      <c r="BI647" s="150"/>
      <c r="BJ647" s="150"/>
      <c r="BK647" s="150"/>
      <c r="BL647" s="150"/>
      <c r="BM647" s="150"/>
      <c r="BN647" s="150"/>
      <c r="BO647" s="150"/>
      <c r="BP647" s="150"/>
    </row>
    <row r="648" spans="2:68" x14ac:dyDescent="0.25">
      <c r="B648" s="113"/>
      <c r="C648" s="118"/>
      <c r="D648" s="89"/>
      <c r="E648" s="89"/>
      <c r="F648" s="119"/>
      <c r="G648" s="118"/>
      <c r="H648" s="118"/>
      <c r="I648" s="118"/>
      <c r="J648" s="118"/>
      <c r="K648" s="118"/>
      <c r="L648" s="86"/>
      <c r="M648" s="86"/>
      <c r="N648" s="86"/>
      <c r="O648" s="86"/>
      <c r="P648" s="129"/>
      <c r="Q648" s="125"/>
      <c r="R648" s="198"/>
      <c r="S648" s="148"/>
      <c r="T648" s="148"/>
      <c r="U648" s="148"/>
      <c r="V648" s="199"/>
      <c r="W648" s="149"/>
      <c r="AR648" s="129"/>
      <c r="AS648" s="200"/>
      <c r="AT648" s="200"/>
      <c r="AU648" s="200"/>
      <c r="AV648" s="200"/>
      <c r="AW648" s="200"/>
      <c r="AX648" s="200"/>
      <c r="AY648" s="200"/>
      <c r="AZ648" s="200"/>
      <c r="BA648" s="200"/>
      <c r="BB648" s="160"/>
      <c r="BC648" s="201"/>
      <c r="BD648" s="201"/>
      <c r="BE648" s="202"/>
      <c r="BF648" s="202"/>
      <c r="BG648" s="150"/>
      <c r="BH648" s="150"/>
      <c r="BI648" s="150"/>
      <c r="BJ648" s="150"/>
      <c r="BK648" s="150"/>
      <c r="BL648" s="150"/>
      <c r="BM648" s="150"/>
      <c r="BN648" s="150"/>
      <c r="BO648" s="150"/>
      <c r="BP648" s="150"/>
    </row>
    <row r="649" spans="2:68" x14ac:dyDescent="0.25">
      <c r="B649" s="113"/>
      <c r="C649" s="118"/>
      <c r="D649" s="89"/>
      <c r="E649" s="89"/>
      <c r="F649" s="119"/>
      <c r="G649" s="118"/>
      <c r="H649" s="118"/>
      <c r="I649" s="118"/>
      <c r="J649" s="118"/>
      <c r="K649" s="118"/>
      <c r="L649" s="86"/>
      <c r="M649" s="86"/>
      <c r="N649" s="86"/>
      <c r="O649" s="86"/>
      <c r="P649" s="129"/>
      <c r="Q649" s="125"/>
      <c r="R649" s="198"/>
      <c r="S649" s="148"/>
      <c r="T649" s="148"/>
      <c r="U649" s="148"/>
      <c r="V649" s="199"/>
      <c r="W649" s="149"/>
      <c r="AR649" s="129"/>
      <c r="AS649" s="200"/>
      <c r="AT649" s="200"/>
      <c r="AU649" s="200"/>
      <c r="AV649" s="200"/>
      <c r="AW649" s="200"/>
      <c r="AX649" s="200"/>
      <c r="AY649" s="200"/>
      <c r="AZ649" s="200"/>
      <c r="BA649" s="200"/>
      <c r="BB649" s="160"/>
      <c r="BC649" s="201"/>
      <c r="BD649" s="201"/>
      <c r="BE649" s="202"/>
      <c r="BF649" s="202"/>
      <c r="BG649" s="150"/>
      <c r="BH649" s="150"/>
      <c r="BI649" s="150"/>
      <c r="BJ649" s="150"/>
      <c r="BK649" s="150"/>
      <c r="BL649" s="150"/>
      <c r="BM649" s="150"/>
      <c r="BN649" s="150"/>
      <c r="BO649" s="150"/>
      <c r="BP649" s="150"/>
    </row>
    <row r="650" spans="2:68" x14ac:dyDescent="0.25">
      <c r="B650" s="113"/>
      <c r="C650" s="118"/>
      <c r="D650" s="89"/>
      <c r="E650" s="89"/>
      <c r="F650" s="119"/>
      <c r="G650" s="118"/>
      <c r="H650" s="118"/>
      <c r="I650" s="118"/>
      <c r="J650" s="118"/>
      <c r="K650" s="118"/>
      <c r="L650" s="86"/>
      <c r="M650" s="86"/>
      <c r="N650" s="86"/>
      <c r="O650" s="86"/>
      <c r="P650" s="129"/>
      <c r="Q650" s="125"/>
      <c r="R650" s="198"/>
      <c r="S650" s="148"/>
      <c r="T650" s="148"/>
      <c r="U650" s="148"/>
      <c r="V650" s="199"/>
      <c r="W650" s="149"/>
      <c r="AR650" s="129"/>
      <c r="AS650" s="200"/>
      <c r="AT650" s="200"/>
      <c r="AU650" s="200"/>
      <c r="AV650" s="200"/>
      <c r="AW650" s="200"/>
      <c r="AX650" s="200"/>
      <c r="AY650" s="200"/>
      <c r="AZ650" s="200"/>
      <c r="BA650" s="200"/>
      <c r="BB650" s="160"/>
      <c r="BC650" s="201"/>
      <c r="BD650" s="201"/>
      <c r="BE650" s="202"/>
      <c r="BF650" s="202"/>
      <c r="BG650" s="150"/>
      <c r="BH650" s="150"/>
      <c r="BI650" s="150"/>
      <c r="BJ650" s="150"/>
      <c r="BK650" s="150"/>
      <c r="BL650" s="150"/>
      <c r="BM650" s="150"/>
      <c r="BN650" s="150"/>
      <c r="BO650" s="150"/>
      <c r="BP650" s="150"/>
    </row>
    <row r="651" spans="2:68" x14ac:dyDescent="0.25">
      <c r="B651" s="113"/>
      <c r="C651" s="118"/>
      <c r="D651" s="89"/>
      <c r="E651" s="89"/>
      <c r="F651" s="119"/>
      <c r="G651" s="118"/>
      <c r="H651" s="118"/>
      <c r="I651" s="118"/>
      <c r="J651" s="118"/>
      <c r="K651" s="118"/>
      <c r="L651" s="86"/>
      <c r="M651" s="86"/>
      <c r="N651" s="86"/>
      <c r="O651" s="86"/>
      <c r="P651" s="129"/>
      <c r="Q651" s="125"/>
      <c r="R651" s="198"/>
      <c r="S651" s="148"/>
      <c r="T651" s="148"/>
      <c r="U651" s="148"/>
      <c r="V651" s="199"/>
      <c r="W651" s="149"/>
      <c r="AR651" s="129"/>
      <c r="AS651" s="200"/>
      <c r="AT651" s="200"/>
      <c r="AU651" s="200"/>
      <c r="AV651" s="200"/>
      <c r="AW651" s="200"/>
      <c r="AX651" s="200"/>
      <c r="AY651" s="200"/>
      <c r="AZ651" s="200"/>
      <c r="BA651" s="200"/>
      <c r="BB651" s="160"/>
      <c r="BC651" s="201"/>
      <c r="BD651" s="201"/>
      <c r="BE651" s="202"/>
      <c r="BF651" s="202"/>
      <c r="BG651" s="150"/>
      <c r="BH651" s="150"/>
      <c r="BI651" s="150"/>
      <c r="BJ651" s="150"/>
      <c r="BK651" s="150"/>
      <c r="BL651" s="150"/>
      <c r="BM651" s="150"/>
      <c r="BN651" s="150"/>
      <c r="BO651" s="150"/>
      <c r="BP651" s="150"/>
    </row>
    <row r="652" spans="2:68" x14ac:dyDescent="0.25">
      <c r="B652" s="113"/>
      <c r="C652" s="118"/>
      <c r="D652" s="89"/>
      <c r="E652" s="89"/>
      <c r="F652" s="119"/>
      <c r="G652" s="118"/>
      <c r="H652" s="118"/>
      <c r="I652" s="118"/>
      <c r="J652" s="118"/>
      <c r="K652" s="118"/>
      <c r="L652" s="86"/>
      <c r="M652" s="86"/>
      <c r="N652" s="86"/>
      <c r="O652" s="86"/>
      <c r="P652" s="129"/>
      <c r="Q652" s="125"/>
      <c r="R652" s="198"/>
      <c r="S652" s="148"/>
      <c r="T652" s="148"/>
      <c r="U652" s="148"/>
      <c r="V652" s="199"/>
      <c r="W652" s="149"/>
      <c r="AR652" s="129"/>
      <c r="AS652" s="200"/>
      <c r="AT652" s="200"/>
      <c r="AU652" s="200"/>
      <c r="AV652" s="200"/>
      <c r="AW652" s="200"/>
      <c r="AX652" s="200"/>
      <c r="AY652" s="200"/>
      <c r="AZ652" s="200"/>
      <c r="BA652" s="200"/>
      <c r="BB652" s="160"/>
      <c r="BC652" s="201"/>
      <c r="BD652" s="201"/>
      <c r="BE652" s="202"/>
      <c r="BF652" s="202"/>
      <c r="BG652" s="150"/>
      <c r="BH652" s="150"/>
      <c r="BI652" s="150"/>
      <c r="BJ652" s="150"/>
      <c r="BK652" s="150"/>
      <c r="BL652" s="150"/>
      <c r="BM652" s="150"/>
      <c r="BN652" s="150"/>
      <c r="BO652" s="150"/>
      <c r="BP652" s="150"/>
    </row>
    <row r="653" spans="2:68" x14ac:dyDescent="0.25">
      <c r="B653" s="113"/>
      <c r="C653" s="118"/>
      <c r="D653" s="89"/>
      <c r="E653" s="89"/>
      <c r="F653" s="119"/>
      <c r="G653" s="118"/>
      <c r="H653" s="118"/>
      <c r="I653" s="118"/>
      <c r="J653" s="118"/>
      <c r="K653" s="118"/>
      <c r="L653" s="86"/>
      <c r="M653" s="86"/>
      <c r="N653" s="86"/>
      <c r="O653" s="86"/>
      <c r="P653" s="129"/>
      <c r="Q653" s="125"/>
      <c r="R653" s="198"/>
      <c r="S653" s="148"/>
      <c r="T653" s="148"/>
      <c r="U653" s="148"/>
      <c r="V653" s="199"/>
      <c r="W653" s="149"/>
      <c r="AR653" s="129"/>
      <c r="AS653" s="200"/>
      <c r="AT653" s="200"/>
      <c r="AU653" s="200"/>
      <c r="AV653" s="200"/>
      <c r="AW653" s="200"/>
      <c r="AX653" s="200"/>
      <c r="AY653" s="200"/>
      <c r="AZ653" s="200"/>
      <c r="BA653" s="200"/>
      <c r="BB653" s="160"/>
      <c r="BC653" s="201"/>
      <c r="BD653" s="201"/>
      <c r="BE653" s="202"/>
      <c r="BF653" s="202"/>
      <c r="BG653" s="150"/>
      <c r="BH653" s="150"/>
      <c r="BI653" s="150"/>
      <c r="BJ653" s="150"/>
      <c r="BK653" s="150"/>
      <c r="BL653" s="150"/>
      <c r="BM653" s="150"/>
      <c r="BN653" s="150"/>
      <c r="BO653" s="150"/>
      <c r="BP653" s="150"/>
    </row>
    <row r="654" spans="2:68" x14ac:dyDescent="0.25">
      <c r="B654" s="113"/>
      <c r="C654" s="118"/>
      <c r="D654" s="89"/>
      <c r="E654" s="89"/>
      <c r="F654" s="119"/>
      <c r="G654" s="118"/>
      <c r="H654" s="118"/>
      <c r="I654" s="118"/>
      <c r="J654" s="118"/>
      <c r="K654" s="118"/>
      <c r="L654" s="86"/>
      <c r="M654" s="86"/>
      <c r="N654" s="86"/>
      <c r="O654" s="86"/>
      <c r="P654" s="129"/>
      <c r="Q654" s="125"/>
      <c r="R654" s="198"/>
      <c r="S654" s="148"/>
      <c r="T654" s="148"/>
      <c r="U654" s="148"/>
      <c r="V654" s="199"/>
      <c r="W654" s="149"/>
      <c r="AR654" s="129"/>
      <c r="AS654" s="200"/>
      <c r="AT654" s="200"/>
      <c r="AU654" s="200"/>
      <c r="AV654" s="200"/>
      <c r="AW654" s="200"/>
      <c r="AX654" s="200"/>
      <c r="AY654" s="200"/>
      <c r="AZ654" s="200"/>
      <c r="BA654" s="200"/>
      <c r="BB654" s="160"/>
      <c r="BC654" s="201"/>
      <c r="BD654" s="201"/>
      <c r="BE654" s="202"/>
      <c r="BF654" s="202"/>
      <c r="BG654" s="150"/>
      <c r="BH654" s="150"/>
      <c r="BI654" s="150"/>
      <c r="BJ654" s="150"/>
      <c r="BK654" s="150"/>
      <c r="BL654" s="150"/>
      <c r="BM654" s="150"/>
      <c r="BN654" s="150"/>
      <c r="BO654" s="150"/>
      <c r="BP654" s="150"/>
    </row>
    <row r="655" spans="2:68" x14ac:dyDescent="0.25">
      <c r="B655" s="113"/>
      <c r="C655" s="118"/>
      <c r="D655" s="89"/>
      <c r="E655" s="89"/>
      <c r="F655" s="119"/>
      <c r="G655" s="118"/>
      <c r="H655" s="118"/>
      <c r="I655" s="118"/>
      <c r="J655" s="118"/>
      <c r="K655" s="118"/>
      <c r="L655" s="86"/>
      <c r="M655" s="86"/>
      <c r="N655" s="86"/>
      <c r="O655" s="86"/>
      <c r="P655" s="129"/>
      <c r="Q655" s="125"/>
      <c r="R655" s="198"/>
      <c r="S655" s="148"/>
      <c r="T655" s="148"/>
      <c r="U655" s="148"/>
      <c r="V655" s="199"/>
      <c r="W655" s="149"/>
      <c r="AR655" s="129"/>
      <c r="AS655" s="200"/>
      <c r="AT655" s="200"/>
      <c r="AU655" s="200"/>
      <c r="AV655" s="200"/>
      <c r="AW655" s="200"/>
      <c r="AX655" s="200"/>
      <c r="AY655" s="200"/>
      <c r="AZ655" s="200"/>
      <c r="BA655" s="200"/>
      <c r="BB655" s="160"/>
      <c r="BC655" s="201"/>
      <c r="BD655" s="201"/>
      <c r="BE655" s="202"/>
      <c r="BF655" s="202"/>
      <c r="BG655" s="150"/>
      <c r="BH655" s="150"/>
      <c r="BI655" s="150"/>
      <c r="BJ655" s="150"/>
      <c r="BK655" s="150"/>
      <c r="BL655" s="150"/>
      <c r="BM655" s="150"/>
      <c r="BN655" s="150"/>
      <c r="BO655" s="150"/>
      <c r="BP655" s="150"/>
    </row>
    <row r="656" spans="2:68" x14ac:dyDescent="0.25">
      <c r="B656" s="113"/>
      <c r="C656" s="118"/>
      <c r="D656" s="89"/>
      <c r="E656" s="89"/>
      <c r="F656" s="119"/>
      <c r="G656" s="118"/>
      <c r="H656" s="118"/>
      <c r="I656" s="118"/>
      <c r="J656" s="118"/>
      <c r="K656" s="118"/>
      <c r="L656" s="86"/>
      <c r="M656" s="86"/>
      <c r="N656" s="86"/>
      <c r="O656" s="86"/>
      <c r="P656" s="129"/>
      <c r="Q656" s="125"/>
      <c r="R656" s="198"/>
      <c r="S656" s="148"/>
      <c r="T656" s="148"/>
      <c r="U656" s="148"/>
      <c r="V656" s="199"/>
      <c r="W656" s="149"/>
      <c r="AR656" s="129"/>
      <c r="AS656" s="200"/>
      <c r="AT656" s="200"/>
      <c r="AU656" s="200"/>
      <c r="AV656" s="200"/>
      <c r="AW656" s="200"/>
      <c r="AX656" s="200"/>
      <c r="AY656" s="200"/>
      <c r="AZ656" s="200"/>
      <c r="BA656" s="200"/>
      <c r="BB656" s="160"/>
      <c r="BC656" s="201"/>
      <c r="BD656" s="201"/>
      <c r="BE656" s="202"/>
      <c r="BF656" s="202"/>
      <c r="BG656" s="150"/>
      <c r="BH656" s="150"/>
      <c r="BI656" s="150"/>
      <c r="BJ656" s="150"/>
      <c r="BK656" s="150"/>
      <c r="BL656" s="150"/>
      <c r="BM656" s="150"/>
      <c r="BN656" s="150"/>
      <c r="BO656" s="150"/>
      <c r="BP656" s="150"/>
    </row>
    <row r="657" spans="2:68" x14ac:dyDescent="0.25">
      <c r="B657" s="113"/>
      <c r="C657" s="118"/>
      <c r="D657" s="89"/>
      <c r="E657" s="89"/>
      <c r="F657" s="119"/>
      <c r="G657" s="118"/>
      <c r="H657" s="118"/>
      <c r="I657" s="118"/>
      <c r="J657" s="118"/>
      <c r="K657" s="118"/>
      <c r="L657" s="86"/>
      <c r="M657" s="86"/>
      <c r="N657" s="86"/>
      <c r="O657" s="86"/>
      <c r="P657" s="129"/>
      <c r="Q657" s="125"/>
      <c r="R657" s="198"/>
      <c r="S657" s="148"/>
      <c r="T657" s="148"/>
      <c r="U657" s="148"/>
      <c r="V657" s="199"/>
      <c r="W657" s="149"/>
      <c r="AR657" s="129"/>
      <c r="AS657" s="200"/>
      <c r="AT657" s="200"/>
      <c r="AU657" s="200"/>
      <c r="AV657" s="200"/>
      <c r="AW657" s="200"/>
      <c r="AX657" s="200"/>
      <c r="AY657" s="200"/>
      <c r="AZ657" s="200"/>
      <c r="BA657" s="200"/>
      <c r="BB657" s="160"/>
      <c r="BC657" s="201"/>
      <c r="BD657" s="201"/>
      <c r="BE657" s="202"/>
      <c r="BF657" s="202"/>
      <c r="BG657" s="150"/>
      <c r="BH657" s="150"/>
      <c r="BI657" s="150"/>
      <c r="BJ657" s="150"/>
      <c r="BK657" s="150"/>
      <c r="BL657" s="150"/>
      <c r="BM657" s="150"/>
      <c r="BN657" s="150"/>
      <c r="BO657" s="150"/>
      <c r="BP657" s="150"/>
    </row>
    <row r="658" spans="2:68" x14ac:dyDescent="0.25">
      <c r="B658" s="113"/>
      <c r="C658" s="118"/>
      <c r="D658" s="89"/>
      <c r="E658" s="89"/>
      <c r="F658" s="119"/>
      <c r="G658" s="118"/>
      <c r="H658" s="118"/>
      <c r="I658" s="118"/>
      <c r="J658" s="118"/>
      <c r="K658" s="118"/>
      <c r="L658" s="86"/>
      <c r="M658" s="86"/>
      <c r="N658" s="86"/>
      <c r="O658" s="86"/>
      <c r="P658" s="129"/>
      <c r="Q658" s="125"/>
      <c r="R658" s="198"/>
      <c r="S658" s="148"/>
      <c r="T658" s="148"/>
      <c r="U658" s="148"/>
      <c r="V658" s="199"/>
      <c r="W658" s="149"/>
      <c r="AR658" s="129"/>
      <c r="AS658" s="200"/>
      <c r="AT658" s="200"/>
      <c r="AU658" s="200"/>
      <c r="AV658" s="200"/>
      <c r="AW658" s="200"/>
      <c r="AX658" s="200"/>
      <c r="AY658" s="200"/>
      <c r="AZ658" s="200"/>
      <c r="BA658" s="200"/>
      <c r="BB658" s="160"/>
      <c r="BC658" s="201"/>
      <c r="BD658" s="201"/>
      <c r="BE658" s="202"/>
      <c r="BF658" s="202"/>
      <c r="BG658" s="150"/>
      <c r="BH658" s="150"/>
      <c r="BI658" s="150"/>
      <c r="BJ658" s="150"/>
      <c r="BK658" s="150"/>
      <c r="BL658" s="150"/>
      <c r="BM658" s="150"/>
      <c r="BN658" s="150"/>
      <c r="BO658" s="150"/>
      <c r="BP658" s="150"/>
    </row>
    <row r="659" spans="2:68" x14ac:dyDescent="0.25">
      <c r="B659" s="113"/>
      <c r="C659" s="118"/>
      <c r="D659" s="89"/>
      <c r="E659" s="89"/>
      <c r="F659" s="119"/>
      <c r="G659" s="118"/>
      <c r="H659" s="118"/>
      <c r="I659" s="118"/>
      <c r="J659" s="118"/>
      <c r="K659" s="118"/>
      <c r="L659" s="86"/>
      <c r="M659" s="86"/>
      <c r="N659" s="86"/>
      <c r="O659" s="86"/>
      <c r="P659" s="129"/>
      <c r="Q659" s="125"/>
      <c r="R659" s="198"/>
      <c r="S659" s="148"/>
      <c r="T659" s="148"/>
      <c r="U659" s="148"/>
      <c r="V659" s="199"/>
      <c r="W659" s="149"/>
      <c r="AR659" s="129"/>
      <c r="AS659" s="200"/>
      <c r="AT659" s="200"/>
      <c r="AU659" s="200"/>
      <c r="AV659" s="200"/>
      <c r="AW659" s="200"/>
      <c r="AX659" s="200"/>
      <c r="AY659" s="200"/>
      <c r="AZ659" s="200"/>
      <c r="BA659" s="200"/>
      <c r="BB659" s="160"/>
      <c r="BC659" s="201"/>
      <c r="BD659" s="201"/>
      <c r="BE659" s="202"/>
      <c r="BF659" s="202"/>
      <c r="BG659" s="150"/>
      <c r="BH659" s="150"/>
      <c r="BI659" s="150"/>
      <c r="BJ659" s="150"/>
      <c r="BK659" s="150"/>
      <c r="BL659" s="150"/>
      <c r="BM659" s="150"/>
      <c r="BN659" s="150"/>
      <c r="BO659" s="150"/>
      <c r="BP659" s="150"/>
    </row>
    <row r="660" spans="2:68" x14ac:dyDescent="0.25">
      <c r="B660" s="113"/>
      <c r="C660" s="118"/>
      <c r="D660" s="89"/>
      <c r="E660" s="89"/>
      <c r="F660" s="119"/>
      <c r="G660" s="118"/>
      <c r="H660" s="118"/>
      <c r="I660" s="118"/>
      <c r="J660" s="118"/>
      <c r="K660" s="118"/>
      <c r="L660" s="86"/>
      <c r="M660" s="86"/>
      <c r="N660" s="86"/>
      <c r="O660" s="86"/>
      <c r="P660" s="129"/>
      <c r="Q660" s="125"/>
      <c r="R660" s="198"/>
      <c r="S660" s="148"/>
      <c r="T660" s="148"/>
      <c r="U660" s="148"/>
      <c r="V660" s="199"/>
      <c r="W660" s="149"/>
      <c r="AR660" s="129"/>
      <c r="AS660" s="200"/>
      <c r="AT660" s="200"/>
      <c r="AU660" s="200"/>
      <c r="AV660" s="200"/>
      <c r="AW660" s="200"/>
      <c r="AX660" s="200"/>
      <c r="AY660" s="200"/>
      <c r="AZ660" s="200"/>
      <c r="BA660" s="200"/>
      <c r="BB660" s="160"/>
      <c r="BC660" s="201"/>
      <c r="BD660" s="201"/>
      <c r="BE660" s="202"/>
      <c r="BF660" s="202"/>
      <c r="BG660" s="150"/>
      <c r="BH660" s="150"/>
      <c r="BI660" s="150"/>
      <c r="BJ660" s="150"/>
      <c r="BK660" s="150"/>
      <c r="BL660" s="150"/>
      <c r="BM660" s="150"/>
      <c r="BN660" s="150"/>
      <c r="BO660" s="150"/>
      <c r="BP660" s="150"/>
    </row>
    <row r="661" spans="2:68" x14ac:dyDescent="0.25">
      <c r="B661" s="113"/>
      <c r="C661" s="118"/>
      <c r="D661" s="89"/>
      <c r="E661" s="89"/>
      <c r="F661" s="119"/>
      <c r="G661" s="118"/>
      <c r="H661" s="118"/>
      <c r="I661" s="118"/>
      <c r="J661" s="118"/>
      <c r="K661" s="118"/>
      <c r="L661" s="86"/>
      <c r="M661" s="86"/>
      <c r="N661" s="86"/>
      <c r="O661" s="86"/>
      <c r="P661" s="129"/>
      <c r="Q661" s="125"/>
      <c r="R661" s="198"/>
      <c r="S661" s="148"/>
      <c r="T661" s="148"/>
      <c r="U661" s="148"/>
      <c r="V661" s="199"/>
      <c r="W661" s="149"/>
      <c r="AR661" s="129"/>
      <c r="AS661" s="200"/>
      <c r="AT661" s="200"/>
      <c r="AU661" s="200"/>
      <c r="AV661" s="200"/>
      <c r="AW661" s="200"/>
      <c r="AX661" s="200"/>
      <c r="AY661" s="200"/>
      <c r="AZ661" s="200"/>
      <c r="BA661" s="200"/>
      <c r="BB661" s="160"/>
      <c r="BC661" s="201"/>
      <c r="BD661" s="201"/>
      <c r="BE661" s="202"/>
      <c r="BF661" s="202"/>
      <c r="BG661" s="150"/>
      <c r="BH661" s="150"/>
      <c r="BI661" s="150"/>
      <c r="BJ661" s="150"/>
      <c r="BK661" s="150"/>
      <c r="BL661" s="150"/>
      <c r="BM661" s="150"/>
      <c r="BN661" s="150"/>
      <c r="BO661" s="150"/>
      <c r="BP661" s="150"/>
    </row>
    <row r="662" spans="2:68" x14ac:dyDescent="0.25">
      <c r="B662" s="113"/>
      <c r="C662" s="118"/>
      <c r="D662" s="89"/>
      <c r="E662" s="89"/>
      <c r="F662" s="119"/>
      <c r="G662" s="118"/>
      <c r="H662" s="118"/>
      <c r="I662" s="118"/>
      <c r="J662" s="118"/>
      <c r="K662" s="118"/>
      <c r="L662" s="86"/>
      <c r="M662" s="86"/>
      <c r="N662" s="86"/>
      <c r="O662" s="86"/>
      <c r="P662" s="129"/>
      <c r="Q662" s="125"/>
      <c r="R662" s="198"/>
      <c r="S662" s="148"/>
      <c r="T662" s="148"/>
      <c r="U662" s="148"/>
      <c r="V662" s="199"/>
      <c r="W662" s="149"/>
      <c r="AR662" s="129"/>
      <c r="AS662" s="200"/>
      <c r="AT662" s="200"/>
      <c r="AU662" s="200"/>
      <c r="AV662" s="200"/>
      <c r="AW662" s="200"/>
      <c r="AX662" s="200"/>
      <c r="AY662" s="200"/>
      <c r="AZ662" s="200"/>
      <c r="BA662" s="200"/>
      <c r="BB662" s="160"/>
      <c r="BC662" s="201"/>
      <c r="BD662" s="201"/>
      <c r="BE662" s="202"/>
      <c r="BF662" s="202"/>
      <c r="BG662" s="150"/>
      <c r="BH662" s="150"/>
      <c r="BI662" s="150"/>
      <c r="BJ662" s="150"/>
      <c r="BK662" s="150"/>
      <c r="BL662" s="150"/>
      <c r="BM662" s="150"/>
      <c r="BN662" s="150"/>
      <c r="BO662" s="150"/>
      <c r="BP662" s="150"/>
    </row>
    <row r="663" spans="2:68" x14ac:dyDescent="0.25">
      <c r="B663" s="113"/>
      <c r="C663" s="118"/>
      <c r="D663" s="89"/>
      <c r="E663" s="89"/>
      <c r="F663" s="119"/>
      <c r="G663" s="118"/>
      <c r="H663" s="118"/>
      <c r="I663" s="118"/>
      <c r="J663" s="118"/>
      <c r="K663" s="118"/>
      <c r="L663" s="86"/>
      <c r="M663" s="86"/>
      <c r="N663" s="86"/>
      <c r="O663" s="86"/>
      <c r="P663" s="129"/>
      <c r="Q663" s="125"/>
      <c r="R663" s="198"/>
      <c r="S663" s="148"/>
      <c r="T663" s="148"/>
      <c r="U663" s="148"/>
      <c r="V663" s="199"/>
      <c r="W663" s="149"/>
      <c r="AR663" s="129"/>
      <c r="AS663" s="200"/>
      <c r="AT663" s="200"/>
      <c r="AU663" s="200"/>
      <c r="AV663" s="200"/>
      <c r="AW663" s="200"/>
      <c r="AX663" s="200"/>
      <c r="AY663" s="200"/>
      <c r="AZ663" s="200"/>
      <c r="BA663" s="200"/>
      <c r="BB663" s="160"/>
      <c r="BC663" s="201"/>
      <c r="BD663" s="201"/>
      <c r="BE663" s="202"/>
      <c r="BF663" s="202"/>
      <c r="BG663" s="150"/>
      <c r="BH663" s="150"/>
      <c r="BI663" s="150"/>
      <c r="BJ663" s="150"/>
      <c r="BK663" s="150"/>
      <c r="BL663" s="150"/>
      <c r="BM663" s="150"/>
      <c r="BN663" s="150"/>
      <c r="BO663" s="150"/>
      <c r="BP663" s="150"/>
    </row>
    <row r="664" spans="2:68" x14ac:dyDescent="0.25">
      <c r="B664" s="113"/>
      <c r="C664" s="118"/>
      <c r="D664" s="89"/>
      <c r="E664" s="89"/>
      <c r="F664" s="119"/>
      <c r="G664" s="118"/>
      <c r="H664" s="118"/>
      <c r="I664" s="118"/>
      <c r="J664" s="118"/>
      <c r="K664" s="118"/>
      <c r="L664" s="86"/>
      <c r="M664" s="86"/>
      <c r="N664" s="86"/>
      <c r="O664" s="86"/>
      <c r="P664" s="129"/>
      <c r="Q664" s="125"/>
      <c r="R664" s="198"/>
      <c r="S664" s="148"/>
      <c r="T664" s="148"/>
      <c r="U664" s="148"/>
      <c r="V664" s="199"/>
      <c r="W664" s="149"/>
      <c r="AR664" s="129"/>
      <c r="AS664" s="200"/>
      <c r="AT664" s="200"/>
      <c r="AU664" s="200"/>
      <c r="AV664" s="200"/>
      <c r="AW664" s="200"/>
      <c r="AX664" s="200"/>
      <c r="AY664" s="200"/>
      <c r="AZ664" s="200"/>
      <c r="BA664" s="200"/>
      <c r="BB664" s="160"/>
      <c r="BC664" s="201"/>
      <c r="BD664" s="201"/>
      <c r="BE664" s="202"/>
      <c r="BF664" s="202"/>
      <c r="BG664" s="150"/>
      <c r="BH664" s="150"/>
      <c r="BI664" s="150"/>
      <c r="BJ664" s="150"/>
      <c r="BK664" s="150"/>
      <c r="BL664" s="150"/>
      <c r="BM664" s="150"/>
      <c r="BN664" s="150"/>
      <c r="BO664" s="150"/>
      <c r="BP664" s="150"/>
    </row>
    <row r="665" spans="2:68" x14ac:dyDescent="0.25">
      <c r="B665" s="113"/>
      <c r="C665" s="118"/>
      <c r="D665" s="89"/>
      <c r="E665" s="89"/>
      <c r="F665" s="119"/>
      <c r="G665" s="118"/>
      <c r="H665" s="118"/>
      <c r="I665" s="118"/>
      <c r="J665" s="118"/>
      <c r="K665" s="118"/>
      <c r="L665" s="86"/>
      <c r="M665" s="86"/>
      <c r="N665" s="86"/>
      <c r="O665" s="86"/>
      <c r="P665" s="129"/>
      <c r="Q665" s="125"/>
      <c r="R665" s="198"/>
      <c r="S665" s="148"/>
      <c r="T665" s="148"/>
      <c r="U665" s="148"/>
      <c r="V665" s="199"/>
      <c r="W665" s="149"/>
      <c r="AR665" s="129"/>
      <c r="AS665" s="200"/>
      <c r="AT665" s="200"/>
      <c r="AU665" s="200"/>
      <c r="AV665" s="200"/>
      <c r="AW665" s="200"/>
      <c r="AX665" s="200"/>
      <c r="AY665" s="200"/>
      <c r="AZ665" s="200"/>
      <c r="BA665" s="200"/>
      <c r="BB665" s="160"/>
      <c r="BC665" s="201"/>
      <c r="BD665" s="201"/>
      <c r="BE665" s="202"/>
      <c r="BF665" s="202"/>
      <c r="BG665" s="150"/>
      <c r="BH665" s="150"/>
      <c r="BI665" s="150"/>
      <c r="BJ665" s="150"/>
      <c r="BK665" s="150"/>
      <c r="BL665" s="150"/>
      <c r="BM665" s="150"/>
      <c r="BN665" s="150"/>
      <c r="BO665" s="150"/>
      <c r="BP665" s="150"/>
    </row>
    <row r="666" spans="2:68" x14ac:dyDescent="0.25">
      <c r="B666" s="113"/>
      <c r="C666" s="118"/>
      <c r="D666" s="89"/>
      <c r="E666" s="89"/>
      <c r="F666" s="119"/>
      <c r="G666" s="118"/>
      <c r="H666" s="118"/>
      <c r="I666" s="118"/>
      <c r="J666" s="118"/>
      <c r="K666" s="118"/>
      <c r="L666" s="86"/>
      <c r="M666" s="86"/>
      <c r="N666" s="86"/>
      <c r="O666" s="86"/>
      <c r="P666" s="129"/>
      <c r="Q666" s="125"/>
      <c r="R666" s="198"/>
      <c r="S666" s="148"/>
      <c r="T666" s="148"/>
      <c r="U666" s="148"/>
      <c r="V666" s="199"/>
      <c r="W666" s="149"/>
      <c r="AR666" s="129"/>
      <c r="AS666" s="200"/>
      <c r="AT666" s="200"/>
      <c r="AU666" s="200"/>
      <c r="AV666" s="200"/>
      <c r="AW666" s="200"/>
      <c r="AX666" s="200"/>
      <c r="AY666" s="200"/>
      <c r="AZ666" s="200"/>
      <c r="BA666" s="200"/>
      <c r="BB666" s="160"/>
      <c r="BC666" s="201"/>
      <c r="BD666" s="201"/>
      <c r="BE666" s="202"/>
      <c r="BF666" s="202"/>
      <c r="BG666" s="150"/>
      <c r="BH666" s="150"/>
      <c r="BI666" s="150"/>
      <c r="BJ666" s="150"/>
      <c r="BK666" s="150"/>
      <c r="BL666" s="150"/>
      <c r="BM666" s="150"/>
      <c r="BN666" s="150"/>
      <c r="BO666" s="150"/>
      <c r="BP666" s="150"/>
    </row>
    <row r="667" spans="2:68" x14ac:dyDescent="0.25">
      <c r="B667" s="113"/>
      <c r="C667" s="118"/>
      <c r="D667" s="89"/>
      <c r="E667" s="89"/>
      <c r="F667" s="119"/>
      <c r="G667" s="118"/>
      <c r="H667" s="118"/>
      <c r="I667" s="118"/>
      <c r="J667" s="118"/>
      <c r="K667" s="118"/>
      <c r="L667" s="86"/>
      <c r="M667" s="86"/>
      <c r="N667" s="86"/>
      <c r="O667" s="86"/>
      <c r="P667" s="129"/>
      <c r="Q667" s="125"/>
      <c r="R667" s="198"/>
      <c r="S667" s="148"/>
      <c r="T667" s="148"/>
      <c r="U667" s="148"/>
      <c r="V667" s="199"/>
      <c r="W667" s="149"/>
      <c r="AR667" s="129"/>
      <c r="AS667" s="200"/>
      <c r="AT667" s="200"/>
      <c r="AU667" s="200"/>
      <c r="AV667" s="200"/>
      <c r="AW667" s="200"/>
      <c r="AX667" s="200"/>
      <c r="AY667" s="200"/>
      <c r="AZ667" s="200"/>
      <c r="BA667" s="200"/>
      <c r="BB667" s="160"/>
      <c r="BC667" s="201"/>
      <c r="BD667" s="201"/>
      <c r="BE667" s="202"/>
      <c r="BF667" s="202"/>
      <c r="BG667" s="150"/>
      <c r="BH667" s="150"/>
      <c r="BI667" s="150"/>
      <c r="BJ667" s="150"/>
      <c r="BK667" s="150"/>
      <c r="BL667" s="150"/>
      <c r="BM667" s="150"/>
      <c r="BN667" s="150"/>
      <c r="BO667" s="150"/>
      <c r="BP667" s="150"/>
    </row>
    <row r="668" spans="2:68" x14ac:dyDescent="0.25">
      <c r="B668" s="113"/>
      <c r="C668" s="118"/>
      <c r="D668" s="89"/>
      <c r="E668" s="89"/>
      <c r="F668" s="119"/>
      <c r="G668" s="118"/>
      <c r="H668" s="118"/>
      <c r="I668" s="118"/>
      <c r="J668" s="118"/>
      <c r="K668" s="118"/>
      <c r="L668" s="86"/>
      <c r="M668" s="86"/>
      <c r="N668" s="86"/>
      <c r="O668" s="86"/>
      <c r="P668" s="129"/>
      <c r="Q668" s="125"/>
      <c r="R668" s="198"/>
      <c r="S668" s="148"/>
      <c r="T668" s="148"/>
      <c r="U668" s="148"/>
      <c r="V668" s="199"/>
      <c r="W668" s="149"/>
      <c r="AR668" s="129"/>
      <c r="AS668" s="200"/>
      <c r="AT668" s="200"/>
      <c r="AU668" s="200"/>
      <c r="AV668" s="200"/>
      <c r="AW668" s="200"/>
      <c r="AX668" s="200"/>
      <c r="AY668" s="200"/>
      <c r="AZ668" s="200"/>
      <c r="BA668" s="200"/>
      <c r="BB668" s="160"/>
      <c r="BC668" s="201"/>
      <c r="BD668" s="201"/>
      <c r="BE668" s="202"/>
      <c r="BF668" s="202"/>
      <c r="BG668" s="150"/>
      <c r="BH668" s="150"/>
      <c r="BI668" s="150"/>
      <c r="BJ668" s="150"/>
      <c r="BK668" s="150"/>
      <c r="BL668" s="150"/>
      <c r="BM668" s="150"/>
      <c r="BN668" s="150"/>
      <c r="BO668" s="150"/>
      <c r="BP668" s="150"/>
    </row>
    <row r="669" spans="2:68" x14ac:dyDescent="0.25">
      <c r="B669" s="113"/>
      <c r="C669" s="118"/>
      <c r="D669" s="89"/>
      <c r="E669" s="89"/>
      <c r="F669" s="119"/>
      <c r="G669" s="118"/>
      <c r="H669" s="118"/>
      <c r="I669" s="118"/>
      <c r="J669" s="118"/>
      <c r="K669" s="118"/>
      <c r="L669" s="86"/>
      <c r="M669" s="86"/>
      <c r="N669" s="86"/>
      <c r="O669" s="86"/>
      <c r="P669" s="129"/>
      <c r="Q669" s="125"/>
      <c r="R669" s="198"/>
      <c r="S669" s="148"/>
      <c r="T669" s="148"/>
      <c r="U669" s="148"/>
      <c r="V669" s="199"/>
      <c r="W669" s="149"/>
      <c r="AR669" s="129"/>
      <c r="AS669" s="200"/>
      <c r="AT669" s="200"/>
      <c r="AU669" s="200"/>
      <c r="AV669" s="200"/>
      <c r="AW669" s="200"/>
      <c r="AX669" s="200"/>
      <c r="AY669" s="200"/>
      <c r="AZ669" s="200"/>
      <c r="BA669" s="200"/>
      <c r="BB669" s="160"/>
      <c r="BC669" s="201"/>
      <c r="BD669" s="201"/>
      <c r="BE669" s="202"/>
      <c r="BF669" s="202"/>
      <c r="BG669" s="150"/>
      <c r="BH669" s="150"/>
      <c r="BI669" s="150"/>
      <c r="BJ669" s="150"/>
      <c r="BK669" s="150"/>
      <c r="BL669" s="150"/>
      <c r="BM669" s="150"/>
      <c r="BN669" s="150"/>
      <c r="BO669" s="150"/>
      <c r="BP669" s="150"/>
    </row>
    <row r="670" spans="2:68" x14ac:dyDescent="0.25">
      <c r="B670" s="113"/>
      <c r="C670" s="118"/>
      <c r="D670" s="89"/>
      <c r="E670" s="89"/>
      <c r="F670" s="119"/>
      <c r="G670" s="118"/>
      <c r="H670" s="118"/>
      <c r="I670" s="118"/>
      <c r="J670" s="118"/>
      <c r="K670" s="118"/>
      <c r="L670" s="86"/>
      <c r="M670" s="86"/>
      <c r="N670" s="86"/>
      <c r="O670" s="86"/>
      <c r="P670" s="129"/>
      <c r="Q670" s="125"/>
      <c r="R670" s="198"/>
      <c r="S670" s="148"/>
      <c r="T670" s="148"/>
      <c r="U670" s="148"/>
      <c r="V670" s="199"/>
      <c r="W670" s="149"/>
      <c r="AR670" s="129"/>
      <c r="AS670" s="200"/>
      <c r="AT670" s="200"/>
      <c r="AU670" s="200"/>
      <c r="AV670" s="200"/>
      <c r="AW670" s="200"/>
      <c r="AX670" s="200"/>
      <c r="AY670" s="200"/>
      <c r="AZ670" s="200"/>
      <c r="BA670" s="200"/>
      <c r="BB670" s="160"/>
      <c r="BC670" s="201"/>
      <c r="BD670" s="201"/>
      <c r="BE670" s="202"/>
      <c r="BF670" s="202"/>
      <c r="BG670" s="150"/>
      <c r="BH670" s="150"/>
      <c r="BI670" s="150"/>
      <c r="BJ670" s="150"/>
      <c r="BK670" s="150"/>
      <c r="BL670" s="150"/>
      <c r="BM670" s="150"/>
      <c r="BN670" s="150"/>
      <c r="BO670" s="150"/>
      <c r="BP670" s="150"/>
    </row>
    <row r="671" spans="2:68" x14ac:dyDescent="0.25">
      <c r="B671" s="113"/>
      <c r="C671" s="118"/>
      <c r="D671" s="89"/>
      <c r="E671" s="89"/>
      <c r="F671" s="119"/>
      <c r="G671" s="118"/>
      <c r="H671" s="118"/>
      <c r="I671" s="118"/>
      <c r="J671" s="118"/>
      <c r="K671" s="118"/>
      <c r="L671" s="86"/>
      <c r="M671" s="86"/>
      <c r="N671" s="86"/>
      <c r="O671" s="86"/>
      <c r="P671" s="129"/>
      <c r="Q671" s="125"/>
      <c r="R671" s="198"/>
      <c r="S671" s="148"/>
      <c r="T671" s="148"/>
      <c r="U671" s="148"/>
      <c r="V671" s="199"/>
      <c r="W671" s="149"/>
      <c r="AR671" s="129"/>
      <c r="AS671" s="200"/>
      <c r="AT671" s="200"/>
      <c r="AU671" s="200"/>
      <c r="AV671" s="200"/>
      <c r="AW671" s="200"/>
      <c r="AX671" s="200"/>
      <c r="AY671" s="200"/>
      <c r="AZ671" s="200"/>
      <c r="BA671" s="200"/>
      <c r="BB671" s="160"/>
      <c r="BC671" s="201"/>
      <c r="BD671" s="201"/>
      <c r="BE671" s="202"/>
      <c r="BF671" s="202"/>
      <c r="BG671" s="150"/>
      <c r="BH671" s="150"/>
      <c r="BI671" s="150"/>
      <c r="BJ671" s="150"/>
      <c r="BK671" s="150"/>
      <c r="BL671" s="150"/>
      <c r="BM671" s="150"/>
      <c r="BN671" s="150"/>
      <c r="BO671" s="150"/>
      <c r="BP671" s="150"/>
    </row>
    <row r="672" spans="2:68" x14ac:dyDescent="0.25">
      <c r="B672" s="113"/>
      <c r="C672" s="118"/>
      <c r="D672" s="89"/>
      <c r="E672" s="89"/>
      <c r="F672" s="119"/>
      <c r="G672" s="118"/>
      <c r="H672" s="118"/>
      <c r="I672" s="118"/>
      <c r="J672" s="118"/>
      <c r="K672" s="118"/>
      <c r="L672" s="86"/>
      <c r="M672" s="86"/>
      <c r="N672" s="86"/>
      <c r="O672" s="86"/>
      <c r="P672" s="129"/>
      <c r="Q672" s="125"/>
      <c r="R672" s="198"/>
      <c r="S672" s="148"/>
      <c r="T672" s="148"/>
      <c r="U672" s="148"/>
      <c r="V672" s="199"/>
      <c r="W672" s="149"/>
      <c r="AR672" s="129"/>
      <c r="AS672" s="200"/>
      <c r="AT672" s="200"/>
      <c r="AU672" s="200"/>
      <c r="AV672" s="200"/>
      <c r="AW672" s="200"/>
      <c r="AX672" s="200"/>
      <c r="AY672" s="200"/>
      <c r="AZ672" s="200"/>
      <c r="BA672" s="200"/>
      <c r="BB672" s="160"/>
      <c r="BC672" s="201"/>
      <c r="BD672" s="201"/>
      <c r="BE672" s="202"/>
      <c r="BF672" s="202"/>
      <c r="BG672" s="150"/>
      <c r="BH672" s="150"/>
      <c r="BI672" s="150"/>
      <c r="BJ672" s="150"/>
      <c r="BK672" s="150"/>
      <c r="BL672" s="150"/>
      <c r="BM672" s="150"/>
      <c r="BN672" s="150"/>
      <c r="BO672" s="150"/>
      <c r="BP672" s="150"/>
    </row>
    <row r="673" spans="2:68" x14ac:dyDescent="0.25">
      <c r="B673" s="113"/>
      <c r="C673" s="118"/>
      <c r="D673" s="89"/>
      <c r="E673" s="89"/>
      <c r="F673" s="119"/>
      <c r="G673" s="118"/>
      <c r="H673" s="118"/>
      <c r="I673" s="118"/>
      <c r="J673" s="118"/>
      <c r="K673" s="118"/>
      <c r="L673" s="86"/>
      <c r="M673" s="86"/>
      <c r="N673" s="86"/>
      <c r="O673" s="86"/>
      <c r="P673" s="129"/>
      <c r="Q673" s="125"/>
      <c r="R673" s="198"/>
      <c r="S673" s="148"/>
      <c r="T673" s="148"/>
      <c r="U673" s="148"/>
      <c r="V673" s="199"/>
      <c r="W673" s="149"/>
      <c r="AR673" s="129"/>
      <c r="AS673" s="200"/>
      <c r="AT673" s="200"/>
      <c r="AU673" s="200"/>
      <c r="AV673" s="200"/>
      <c r="AW673" s="200"/>
      <c r="AX673" s="200"/>
      <c r="AY673" s="200"/>
      <c r="AZ673" s="200"/>
      <c r="BA673" s="200"/>
      <c r="BB673" s="160"/>
      <c r="BC673" s="201"/>
      <c r="BD673" s="201"/>
      <c r="BE673" s="202"/>
      <c r="BF673" s="202"/>
      <c r="BG673" s="150"/>
      <c r="BH673" s="150"/>
      <c r="BI673" s="150"/>
      <c r="BJ673" s="150"/>
      <c r="BK673" s="150"/>
      <c r="BL673" s="150"/>
      <c r="BM673" s="150"/>
      <c r="BN673" s="150"/>
      <c r="BO673" s="150"/>
      <c r="BP673" s="150"/>
    </row>
    <row r="674" spans="2:68" x14ac:dyDescent="0.25">
      <c r="B674" s="113"/>
      <c r="C674" s="118"/>
      <c r="D674" s="89"/>
      <c r="E674" s="89"/>
      <c r="F674" s="119"/>
      <c r="G674" s="118"/>
      <c r="H674" s="118"/>
      <c r="I674" s="118"/>
      <c r="J674" s="118"/>
      <c r="K674" s="118"/>
      <c r="L674" s="86"/>
      <c r="M674" s="86"/>
      <c r="N674" s="86"/>
      <c r="O674" s="86"/>
      <c r="P674" s="129"/>
      <c r="Q674" s="125"/>
      <c r="R674" s="198"/>
      <c r="S674" s="148"/>
      <c r="T674" s="148"/>
      <c r="U674" s="148"/>
      <c r="V674" s="199"/>
      <c r="W674" s="149"/>
      <c r="AR674" s="129"/>
      <c r="AS674" s="200"/>
      <c r="AT674" s="200"/>
      <c r="AU674" s="200"/>
      <c r="AV674" s="200"/>
      <c r="AW674" s="200"/>
      <c r="AX674" s="200"/>
      <c r="AY674" s="200"/>
      <c r="AZ674" s="200"/>
      <c r="BA674" s="200"/>
      <c r="BB674" s="160"/>
      <c r="BC674" s="201"/>
      <c r="BD674" s="201"/>
      <c r="BE674" s="202"/>
      <c r="BF674" s="202"/>
      <c r="BG674" s="150"/>
      <c r="BH674" s="150"/>
      <c r="BI674" s="150"/>
      <c r="BJ674" s="150"/>
      <c r="BK674" s="150"/>
      <c r="BL674" s="150"/>
      <c r="BM674" s="150"/>
      <c r="BN674" s="150"/>
      <c r="BO674" s="150"/>
      <c r="BP674" s="150"/>
    </row>
    <row r="675" spans="2:68" x14ac:dyDescent="0.25">
      <c r="B675" s="113"/>
      <c r="C675" s="118"/>
      <c r="D675" s="89"/>
      <c r="E675" s="89"/>
      <c r="F675" s="119"/>
      <c r="G675" s="118"/>
      <c r="H675" s="118"/>
      <c r="I675" s="118"/>
      <c r="J675" s="118"/>
      <c r="K675" s="118"/>
      <c r="L675" s="86"/>
      <c r="M675" s="86"/>
      <c r="N675" s="86"/>
      <c r="O675" s="86"/>
      <c r="P675" s="129"/>
      <c r="Q675" s="125"/>
      <c r="R675" s="198"/>
      <c r="S675" s="148"/>
      <c r="T675" s="148"/>
      <c r="U675" s="148"/>
      <c r="V675" s="199"/>
      <c r="W675" s="149"/>
      <c r="AR675" s="129"/>
      <c r="AS675" s="200"/>
      <c r="AT675" s="200"/>
      <c r="AU675" s="200"/>
      <c r="AV675" s="200"/>
      <c r="AW675" s="200"/>
      <c r="AX675" s="200"/>
      <c r="AY675" s="200"/>
      <c r="AZ675" s="200"/>
      <c r="BA675" s="200"/>
      <c r="BB675" s="160"/>
      <c r="BC675" s="201"/>
      <c r="BD675" s="201"/>
      <c r="BE675" s="202"/>
      <c r="BF675" s="202"/>
      <c r="BG675" s="150"/>
      <c r="BH675" s="150"/>
      <c r="BI675" s="150"/>
      <c r="BJ675" s="150"/>
      <c r="BK675" s="150"/>
      <c r="BL675" s="150"/>
      <c r="BM675" s="150"/>
      <c r="BN675" s="150"/>
      <c r="BO675" s="150"/>
      <c r="BP675" s="150"/>
    </row>
    <row r="676" spans="2:68" x14ac:dyDescent="0.25">
      <c r="B676" s="113"/>
      <c r="C676" s="118"/>
      <c r="D676" s="89"/>
      <c r="E676" s="89"/>
      <c r="F676" s="119"/>
      <c r="G676" s="118"/>
      <c r="H676" s="118"/>
      <c r="I676" s="118"/>
      <c r="J676" s="118"/>
      <c r="K676" s="118"/>
      <c r="L676" s="86"/>
      <c r="M676" s="86"/>
      <c r="N676" s="86"/>
      <c r="O676" s="86"/>
      <c r="P676" s="129"/>
      <c r="Q676" s="125"/>
      <c r="R676" s="198"/>
      <c r="S676" s="148"/>
      <c r="T676" s="148"/>
      <c r="U676" s="148"/>
      <c r="V676" s="199"/>
      <c r="W676" s="149"/>
      <c r="AR676" s="129"/>
      <c r="AS676" s="200"/>
      <c r="AT676" s="200"/>
      <c r="AU676" s="200"/>
      <c r="AV676" s="200"/>
      <c r="AW676" s="200"/>
      <c r="AX676" s="200"/>
      <c r="AY676" s="200"/>
      <c r="AZ676" s="200"/>
      <c r="BA676" s="200"/>
      <c r="BB676" s="160"/>
      <c r="BC676" s="201"/>
      <c r="BD676" s="201"/>
      <c r="BE676" s="202"/>
      <c r="BF676" s="202"/>
      <c r="BG676" s="150"/>
      <c r="BH676" s="150"/>
      <c r="BI676" s="150"/>
      <c r="BJ676" s="150"/>
      <c r="BK676" s="150"/>
      <c r="BL676" s="150"/>
      <c r="BM676" s="150"/>
      <c r="BN676" s="150"/>
      <c r="BO676" s="150"/>
      <c r="BP676" s="150"/>
    </row>
    <row r="677" spans="2:68" x14ac:dyDescent="0.25">
      <c r="B677" s="113"/>
      <c r="C677" s="118"/>
      <c r="D677" s="89"/>
      <c r="E677" s="89"/>
      <c r="F677" s="119"/>
      <c r="G677" s="118"/>
      <c r="H677" s="118"/>
      <c r="I677" s="118"/>
      <c r="J677" s="118"/>
      <c r="K677" s="118"/>
      <c r="L677" s="86"/>
      <c r="M677" s="86"/>
      <c r="N677" s="86"/>
      <c r="O677" s="86"/>
      <c r="P677" s="129"/>
      <c r="Q677" s="125"/>
      <c r="R677" s="198"/>
      <c r="S677" s="148"/>
      <c r="T677" s="148"/>
      <c r="U677" s="148"/>
      <c r="V677" s="199"/>
      <c r="W677" s="149"/>
      <c r="AR677" s="129"/>
      <c r="AS677" s="200"/>
      <c r="AT677" s="200"/>
      <c r="AU677" s="200"/>
      <c r="AV677" s="200"/>
      <c r="AW677" s="200"/>
      <c r="AX677" s="200"/>
      <c r="AY677" s="200"/>
      <c r="AZ677" s="200"/>
      <c r="BA677" s="200"/>
      <c r="BB677" s="160"/>
      <c r="BC677" s="201"/>
      <c r="BD677" s="201"/>
      <c r="BE677" s="202"/>
      <c r="BF677" s="202"/>
      <c r="BG677" s="150"/>
      <c r="BH677" s="150"/>
      <c r="BI677" s="150"/>
      <c r="BJ677" s="150"/>
      <c r="BK677" s="150"/>
      <c r="BL677" s="150"/>
      <c r="BM677" s="150"/>
      <c r="BN677" s="150"/>
      <c r="BO677" s="150"/>
      <c r="BP677" s="150"/>
    </row>
    <row r="678" spans="2:68" x14ac:dyDescent="0.25">
      <c r="B678" s="113"/>
      <c r="C678" s="118"/>
      <c r="D678" s="89"/>
      <c r="E678" s="89"/>
      <c r="F678" s="119"/>
      <c r="G678" s="118"/>
      <c r="H678" s="118"/>
      <c r="I678" s="118"/>
      <c r="J678" s="118"/>
      <c r="K678" s="118"/>
      <c r="L678" s="86"/>
      <c r="M678" s="86"/>
      <c r="N678" s="86"/>
      <c r="O678" s="86"/>
      <c r="P678" s="129"/>
      <c r="Q678" s="125"/>
      <c r="R678" s="198"/>
      <c r="S678" s="148"/>
      <c r="T678" s="148"/>
      <c r="U678" s="148"/>
      <c r="V678" s="199"/>
      <c r="W678" s="149"/>
      <c r="AR678" s="129"/>
      <c r="AS678" s="200"/>
      <c r="AT678" s="200"/>
      <c r="AU678" s="200"/>
      <c r="AV678" s="200"/>
      <c r="AW678" s="200"/>
      <c r="AX678" s="200"/>
      <c r="AY678" s="200"/>
      <c r="AZ678" s="200"/>
      <c r="BA678" s="200"/>
      <c r="BB678" s="160"/>
      <c r="BC678" s="201"/>
      <c r="BD678" s="201"/>
      <c r="BE678" s="202"/>
      <c r="BF678" s="202"/>
      <c r="BG678" s="150"/>
      <c r="BH678" s="150"/>
      <c r="BI678" s="150"/>
      <c r="BJ678" s="150"/>
      <c r="BK678" s="150"/>
      <c r="BL678" s="150"/>
      <c r="BM678" s="150"/>
      <c r="BN678" s="150"/>
      <c r="BO678" s="150"/>
      <c r="BP678" s="150"/>
    </row>
    <row r="679" spans="2:68" x14ac:dyDescent="0.25">
      <c r="B679" s="113"/>
      <c r="C679" s="118"/>
      <c r="D679" s="89"/>
      <c r="E679" s="89"/>
      <c r="F679" s="119"/>
      <c r="G679" s="118"/>
      <c r="H679" s="118"/>
      <c r="I679" s="118"/>
      <c r="J679" s="118"/>
      <c r="K679" s="118"/>
      <c r="L679" s="86"/>
      <c r="M679" s="86"/>
      <c r="N679" s="86"/>
      <c r="O679" s="86"/>
      <c r="P679" s="129"/>
      <c r="Q679" s="125"/>
      <c r="R679" s="198"/>
      <c r="S679" s="148"/>
      <c r="T679" s="148"/>
      <c r="U679" s="148"/>
      <c r="V679" s="199"/>
      <c r="W679" s="149"/>
      <c r="AR679" s="129"/>
      <c r="AS679" s="200"/>
      <c r="AT679" s="200"/>
      <c r="AU679" s="200"/>
      <c r="AV679" s="200"/>
      <c r="AW679" s="200"/>
      <c r="AX679" s="200"/>
      <c r="AY679" s="200"/>
      <c r="AZ679" s="200"/>
      <c r="BA679" s="200"/>
      <c r="BB679" s="160"/>
      <c r="BC679" s="201"/>
      <c r="BD679" s="201"/>
      <c r="BE679" s="202"/>
      <c r="BF679" s="202"/>
      <c r="BG679" s="150"/>
      <c r="BH679" s="150"/>
      <c r="BI679" s="150"/>
      <c r="BJ679" s="150"/>
      <c r="BK679" s="150"/>
      <c r="BL679" s="150"/>
      <c r="BM679" s="150"/>
      <c r="BN679" s="150"/>
      <c r="BO679" s="150"/>
      <c r="BP679" s="150"/>
    </row>
    <row r="680" spans="2:68" x14ac:dyDescent="0.25">
      <c r="B680" s="113"/>
      <c r="C680" s="118"/>
      <c r="D680" s="89"/>
      <c r="E680" s="89"/>
      <c r="F680" s="119"/>
      <c r="G680" s="118"/>
      <c r="H680" s="118"/>
      <c r="I680" s="118"/>
      <c r="J680" s="118"/>
      <c r="K680" s="118"/>
      <c r="L680" s="86"/>
      <c r="M680" s="86"/>
      <c r="N680" s="86"/>
      <c r="O680" s="86"/>
      <c r="P680" s="129"/>
      <c r="Q680" s="125"/>
      <c r="R680" s="198"/>
      <c r="S680" s="148"/>
      <c r="T680" s="148"/>
      <c r="U680" s="148"/>
      <c r="V680" s="199"/>
      <c r="W680" s="149"/>
      <c r="AR680" s="129"/>
      <c r="AS680" s="200"/>
      <c r="AT680" s="200"/>
      <c r="AU680" s="200"/>
      <c r="AV680" s="200"/>
      <c r="AW680" s="200"/>
      <c r="AX680" s="200"/>
      <c r="AY680" s="200"/>
      <c r="AZ680" s="200"/>
      <c r="BA680" s="200"/>
      <c r="BB680" s="160"/>
      <c r="BC680" s="201"/>
      <c r="BD680" s="201"/>
      <c r="BE680" s="202"/>
      <c r="BF680" s="202"/>
      <c r="BG680" s="150"/>
      <c r="BH680" s="150"/>
      <c r="BI680" s="150"/>
      <c r="BJ680" s="150"/>
      <c r="BK680" s="150"/>
      <c r="BL680" s="150"/>
      <c r="BM680" s="150"/>
      <c r="BN680" s="150"/>
      <c r="BO680" s="150"/>
      <c r="BP680" s="150"/>
    </row>
    <row r="681" spans="2:68" x14ac:dyDescent="0.25">
      <c r="B681" s="113"/>
      <c r="C681" s="118"/>
      <c r="D681" s="89"/>
      <c r="E681" s="89"/>
      <c r="F681" s="119"/>
      <c r="G681" s="118"/>
      <c r="H681" s="118"/>
      <c r="I681" s="118"/>
      <c r="J681" s="118"/>
      <c r="K681" s="118"/>
      <c r="L681" s="86"/>
      <c r="M681" s="86"/>
      <c r="N681" s="86"/>
      <c r="O681" s="86"/>
      <c r="P681" s="129"/>
      <c r="Q681" s="125"/>
      <c r="R681" s="198"/>
      <c r="S681" s="148"/>
      <c r="T681" s="148"/>
      <c r="U681" s="148"/>
      <c r="V681" s="199"/>
      <c r="W681" s="149"/>
      <c r="AR681" s="129"/>
      <c r="AS681" s="200"/>
      <c r="AT681" s="200"/>
      <c r="AU681" s="200"/>
      <c r="AV681" s="200"/>
      <c r="AW681" s="200"/>
      <c r="AX681" s="200"/>
      <c r="AY681" s="200"/>
      <c r="AZ681" s="200"/>
      <c r="BA681" s="200"/>
      <c r="BB681" s="160"/>
      <c r="BC681" s="201"/>
      <c r="BD681" s="201"/>
      <c r="BE681" s="202"/>
      <c r="BF681" s="202"/>
      <c r="BG681" s="150"/>
      <c r="BH681" s="150"/>
      <c r="BI681" s="150"/>
      <c r="BJ681" s="150"/>
      <c r="BK681" s="150"/>
      <c r="BL681" s="150"/>
      <c r="BM681" s="150"/>
      <c r="BN681" s="150"/>
      <c r="BO681" s="150"/>
      <c r="BP681" s="150"/>
    </row>
    <row r="682" spans="2:68" x14ac:dyDescent="0.25">
      <c r="B682" s="113"/>
      <c r="C682" s="118"/>
      <c r="D682" s="89"/>
      <c r="E682" s="89"/>
      <c r="F682" s="119"/>
      <c r="G682" s="118"/>
      <c r="H682" s="118"/>
      <c r="I682" s="118"/>
      <c r="J682" s="118"/>
      <c r="K682" s="118"/>
      <c r="L682" s="86"/>
      <c r="M682" s="86"/>
      <c r="N682" s="86"/>
      <c r="O682" s="86"/>
      <c r="P682" s="129"/>
      <c r="Q682" s="125"/>
      <c r="R682" s="198"/>
      <c r="S682" s="148"/>
      <c r="T682" s="148"/>
      <c r="U682" s="148"/>
      <c r="V682" s="199"/>
      <c r="W682" s="149"/>
      <c r="AR682" s="129"/>
      <c r="AS682" s="200"/>
      <c r="AT682" s="200"/>
      <c r="AU682" s="200"/>
      <c r="AV682" s="200"/>
      <c r="AW682" s="200"/>
      <c r="AX682" s="200"/>
      <c r="AY682" s="200"/>
      <c r="AZ682" s="200"/>
      <c r="BA682" s="200"/>
      <c r="BB682" s="160"/>
      <c r="BC682" s="201"/>
      <c r="BD682" s="201"/>
      <c r="BE682" s="202"/>
      <c r="BF682" s="202"/>
      <c r="BG682" s="150"/>
      <c r="BH682" s="150"/>
      <c r="BI682" s="150"/>
      <c r="BJ682" s="150"/>
      <c r="BK682" s="150"/>
      <c r="BL682" s="150"/>
      <c r="BM682" s="150"/>
      <c r="BN682" s="150"/>
      <c r="BO682" s="150"/>
      <c r="BP682" s="150"/>
    </row>
    <row r="683" spans="2:68" x14ac:dyDescent="0.25">
      <c r="B683" s="113"/>
      <c r="C683" s="118"/>
      <c r="D683" s="89"/>
      <c r="E683" s="89"/>
      <c r="F683" s="119"/>
      <c r="G683" s="118"/>
      <c r="H683" s="118"/>
      <c r="I683" s="118"/>
      <c r="J683" s="118"/>
      <c r="K683" s="118"/>
      <c r="L683" s="86"/>
      <c r="M683" s="86"/>
      <c r="N683" s="86"/>
      <c r="O683" s="86"/>
      <c r="P683" s="129"/>
      <c r="Q683" s="125"/>
      <c r="R683" s="198"/>
      <c r="S683" s="148"/>
      <c r="T683" s="148"/>
      <c r="U683" s="148"/>
      <c r="V683" s="199"/>
      <c r="W683" s="149"/>
      <c r="AR683" s="129"/>
      <c r="AS683" s="200"/>
      <c r="AT683" s="200"/>
      <c r="AU683" s="200"/>
      <c r="AV683" s="200"/>
      <c r="AW683" s="200"/>
      <c r="AX683" s="200"/>
      <c r="AY683" s="200"/>
      <c r="AZ683" s="200"/>
      <c r="BA683" s="200"/>
      <c r="BB683" s="160"/>
      <c r="BC683" s="201"/>
      <c r="BD683" s="201"/>
      <c r="BE683" s="202"/>
      <c r="BF683" s="202"/>
      <c r="BG683" s="150"/>
      <c r="BH683" s="150"/>
      <c r="BI683" s="150"/>
      <c r="BJ683" s="150"/>
      <c r="BK683" s="150"/>
      <c r="BL683" s="150"/>
      <c r="BM683" s="150"/>
      <c r="BN683" s="150"/>
      <c r="BO683" s="150"/>
      <c r="BP683" s="150"/>
    </row>
    <row r="684" spans="2:68" x14ac:dyDescent="0.25">
      <c r="B684" s="113"/>
      <c r="C684" s="118"/>
      <c r="D684" s="89"/>
      <c r="E684" s="89"/>
      <c r="F684" s="119"/>
      <c r="G684" s="118"/>
      <c r="H684" s="118"/>
      <c r="I684" s="118"/>
      <c r="J684" s="118"/>
      <c r="K684" s="118"/>
      <c r="L684" s="86"/>
      <c r="M684" s="86"/>
      <c r="N684" s="86"/>
      <c r="O684" s="86"/>
      <c r="P684" s="129"/>
      <c r="Q684" s="125"/>
      <c r="R684" s="198"/>
      <c r="S684" s="148"/>
      <c r="T684" s="148"/>
      <c r="U684" s="148"/>
      <c r="V684" s="199"/>
      <c r="W684" s="149"/>
      <c r="AR684" s="129"/>
      <c r="AS684" s="200"/>
      <c r="AT684" s="200"/>
      <c r="AU684" s="200"/>
      <c r="AV684" s="200"/>
      <c r="AW684" s="200"/>
      <c r="AX684" s="200"/>
      <c r="AY684" s="200"/>
      <c r="AZ684" s="200"/>
      <c r="BA684" s="200"/>
      <c r="BB684" s="160"/>
      <c r="BC684" s="201"/>
      <c r="BD684" s="201"/>
      <c r="BE684" s="202"/>
      <c r="BF684" s="202"/>
      <c r="BG684" s="150"/>
      <c r="BH684" s="150"/>
      <c r="BI684" s="150"/>
      <c r="BJ684" s="150"/>
      <c r="BK684" s="150"/>
      <c r="BL684" s="150"/>
      <c r="BM684" s="150"/>
      <c r="BN684" s="150"/>
      <c r="BO684" s="150"/>
      <c r="BP684" s="150"/>
    </row>
    <row r="685" spans="2:68" x14ac:dyDescent="0.25">
      <c r="B685" s="113"/>
      <c r="C685" s="118"/>
      <c r="D685" s="89"/>
      <c r="E685" s="89"/>
      <c r="F685" s="119"/>
      <c r="G685" s="118"/>
      <c r="H685" s="118"/>
      <c r="I685" s="118"/>
      <c r="J685" s="118"/>
      <c r="K685" s="118"/>
      <c r="L685" s="86"/>
      <c r="M685" s="86"/>
      <c r="N685" s="86"/>
      <c r="O685" s="86"/>
      <c r="P685" s="129"/>
      <c r="Q685" s="125"/>
      <c r="R685" s="198"/>
      <c r="S685" s="148"/>
      <c r="T685" s="148"/>
      <c r="U685" s="148"/>
      <c r="V685" s="199"/>
      <c r="W685" s="149"/>
      <c r="AR685" s="129"/>
      <c r="AS685" s="200"/>
      <c r="AT685" s="200"/>
      <c r="AU685" s="200"/>
      <c r="AV685" s="200"/>
      <c r="AW685" s="200"/>
      <c r="AX685" s="200"/>
      <c r="AY685" s="200"/>
      <c r="AZ685" s="200"/>
      <c r="BA685" s="200"/>
      <c r="BB685" s="160"/>
      <c r="BC685" s="201"/>
      <c r="BD685" s="201"/>
      <c r="BE685" s="202"/>
      <c r="BF685" s="202"/>
      <c r="BG685" s="150"/>
      <c r="BH685" s="150"/>
      <c r="BI685" s="150"/>
      <c r="BJ685" s="150"/>
      <c r="BK685" s="150"/>
      <c r="BL685" s="150"/>
      <c r="BM685" s="150"/>
      <c r="BN685" s="150"/>
      <c r="BO685" s="150"/>
      <c r="BP685" s="150"/>
    </row>
    <row r="686" spans="2:68" x14ac:dyDescent="0.25">
      <c r="B686" s="113"/>
      <c r="C686" s="118"/>
      <c r="D686" s="89"/>
      <c r="E686" s="89"/>
      <c r="F686" s="119"/>
      <c r="G686" s="118"/>
      <c r="H686" s="118"/>
      <c r="I686" s="118"/>
      <c r="J686" s="118"/>
      <c r="K686" s="118"/>
      <c r="L686" s="86"/>
      <c r="M686" s="86"/>
      <c r="N686" s="86"/>
      <c r="O686" s="86"/>
      <c r="P686" s="129"/>
      <c r="Q686" s="125"/>
      <c r="R686" s="198"/>
      <c r="S686" s="148"/>
      <c r="T686" s="148"/>
      <c r="U686" s="148"/>
      <c r="V686" s="199"/>
      <c r="W686" s="149"/>
      <c r="AR686" s="129"/>
      <c r="AS686" s="200"/>
      <c r="AT686" s="200"/>
      <c r="AU686" s="200"/>
      <c r="AV686" s="200"/>
      <c r="AW686" s="200"/>
      <c r="AX686" s="200"/>
      <c r="AY686" s="200"/>
      <c r="AZ686" s="200"/>
      <c r="BA686" s="200"/>
      <c r="BB686" s="160"/>
      <c r="BC686" s="201"/>
      <c r="BD686" s="201"/>
      <c r="BE686" s="202"/>
      <c r="BF686" s="202"/>
      <c r="BG686" s="150"/>
      <c r="BH686" s="150"/>
      <c r="BI686" s="150"/>
      <c r="BJ686" s="150"/>
      <c r="BK686" s="150"/>
      <c r="BL686" s="150"/>
      <c r="BM686" s="150"/>
      <c r="BN686" s="150"/>
      <c r="BO686" s="150"/>
      <c r="BP686" s="150"/>
    </row>
    <row r="687" spans="2:68" x14ac:dyDescent="0.25">
      <c r="B687" s="113"/>
      <c r="C687" s="118"/>
      <c r="D687" s="89"/>
      <c r="E687" s="89"/>
      <c r="F687" s="119"/>
      <c r="G687" s="118"/>
      <c r="H687" s="118"/>
      <c r="I687" s="118"/>
      <c r="J687" s="118"/>
      <c r="K687" s="118"/>
      <c r="L687" s="86"/>
      <c r="M687" s="86"/>
      <c r="N687" s="86"/>
      <c r="O687" s="86"/>
      <c r="P687" s="129"/>
      <c r="Q687" s="125"/>
      <c r="R687" s="198"/>
      <c r="S687" s="148"/>
      <c r="T687" s="148"/>
      <c r="U687" s="148"/>
      <c r="V687" s="199"/>
      <c r="W687" s="149"/>
      <c r="AR687" s="129"/>
      <c r="AS687" s="200"/>
      <c r="AT687" s="200"/>
      <c r="AU687" s="200"/>
      <c r="AV687" s="200"/>
      <c r="AW687" s="200"/>
      <c r="AX687" s="200"/>
      <c r="AY687" s="200"/>
      <c r="AZ687" s="200"/>
      <c r="BA687" s="200"/>
      <c r="BB687" s="160"/>
      <c r="BC687" s="201"/>
      <c r="BD687" s="201"/>
      <c r="BE687" s="202"/>
      <c r="BF687" s="202"/>
      <c r="BG687" s="150"/>
      <c r="BH687" s="150"/>
      <c r="BI687" s="150"/>
      <c r="BJ687" s="150"/>
      <c r="BK687" s="150"/>
      <c r="BL687" s="150"/>
      <c r="BM687" s="150"/>
      <c r="BN687" s="150"/>
      <c r="BO687" s="150"/>
      <c r="BP687" s="150"/>
    </row>
    <row r="688" spans="2:68" x14ac:dyDescent="0.25">
      <c r="B688" s="113"/>
      <c r="C688" s="118"/>
      <c r="D688" s="89"/>
      <c r="E688" s="89"/>
      <c r="F688" s="119"/>
      <c r="G688" s="118"/>
      <c r="H688" s="118"/>
      <c r="I688" s="118"/>
      <c r="J688" s="118"/>
      <c r="K688" s="118"/>
      <c r="L688" s="86"/>
      <c r="M688" s="86"/>
      <c r="N688" s="86"/>
      <c r="O688" s="86"/>
      <c r="P688" s="129"/>
      <c r="Q688" s="125"/>
      <c r="R688" s="198"/>
      <c r="S688" s="148"/>
      <c r="T688" s="148"/>
      <c r="U688" s="148"/>
      <c r="V688" s="199"/>
      <c r="W688" s="149"/>
      <c r="AR688" s="129"/>
      <c r="AS688" s="200"/>
      <c r="AT688" s="200"/>
      <c r="AU688" s="200"/>
      <c r="AV688" s="200"/>
      <c r="AW688" s="200"/>
      <c r="AX688" s="200"/>
      <c r="AY688" s="200"/>
      <c r="AZ688" s="200"/>
      <c r="BA688" s="200"/>
      <c r="BB688" s="160"/>
      <c r="BC688" s="201"/>
      <c r="BD688" s="201"/>
      <c r="BE688" s="202"/>
      <c r="BF688" s="202"/>
      <c r="BG688" s="150"/>
      <c r="BH688" s="150"/>
      <c r="BI688" s="150"/>
      <c r="BJ688" s="150"/>
      <c r="BK688" s="150"/>
      <c r="BL688" s="150"/>
      <c r="BM688" s="150"/>
      <c r="BN688" s="150"/>
      <c r="BO688" s="150"/>
      <c r="BP688" s="150"/>
    </row>
    <row r="689" spans="2:68" x14ac:dyDescent="0.25">
      <c r="B689" s="113"/>
      <c r="C689" s="118"/>
      <c r="D689" s="89"/>
      <c r="E689" s="89"/>
      <c r="F689" s="119"/>
      <c r="G689" s="118"/>
      <c r="H689" s="118"/>
      <c r="I689" s="118"/>
      <c r="J689" s="118"/>
      <c r="K689" s="118"/>
      <c r="L689" s="86"/>
      <c r="M689" s="86"/>
      <c r="N689" s="86"/>
      <c r="O689" s="86"/>
      <c r="P689" s="129"/>
      <c r="Q689" s="125"/>
      <c r="R689" s="198"/>
      <c r="S689" s="148"/>
      <c r="T689" s="148"/>
      <c r="U689" s="148"/>
      <c r="V689" s="199"/>
      <c r="W689" s="149"/>
      <c r="AR689" s="129"/>
      <c r="AS689" s="200"/>
      <c r="AT689" s="200"/>
      <c r="AU689" s="200"/>
      <c r="AV689" s="200"/>
      <c r="AW689" s="200"/>
      <c r="AX689" s="200"/>
      <c r="AY689" s="200"/>
      <c r="AZ689" s="200"/>
      <c r="BA689" s="200"/>
      <c r="BB689" s="160"/>
      <c r="BC689" s="201"/>
      <c r="BD689" s="201"/>
      <c r="BE689" s="202"/>
      <c r="BF689" s="202"/>
      <c r="BG689" s="150"/>
      <c r="BH689" s="150"/>
      <c r="BI689" s="150"/>
      <c r="BJ689" s="150"/>
      <c r="BK689" s="150"/>
      <c r="BL689" s="150"/>
      <c r="BM689" s="150"/>
      <c r="BN689" s="150"/>
      <c r="BO689" s="150"/>
      <c r="BP689" s="150"/>
    </row>
    <row r="690" spans="2:68" x14ac:dyDescent="0.25">
      <c r="B690" s="113"/>
      <c r="C690" s="118"/>
      <c r="D690" s="89"/>
      <c r="E690" s="89"/>
      <c r="F690" s="119"/>
      <c r="G690" s="118"/>
      <c r="H690" s="118"/>
      <c r="I690" s="118"/>
      <c r="J690" s="118"/>
      <c r="K690" s="118"/>
      <c r="L690" s="86"/>
      <c r="M690" s="86"/>
      <c r="N690" s="86"/>
      <c r="O690" s="86"/>
      <c r="P690" s="129"/>
      <c r="Q690" s="125"/>
      <c r="R690" s="198"/>
      <c r="S690" s="148"/>
      <c r="T690" s="148"/>
      <c r="U690" s="148"/>
      <c r="V690" s="199"/>
      <c r="W690" s="149"/>
      <c r="AR690" s="129"/>
      <c r="AS690" s="200"/>
      <c r="AT690" s="200"/>
      <c r="AU690" s="200"/>
      <c r="AV690" s="200"/>
      <c r="AW690" s="200"/>
      <c r="AX690" s="200"/>
      <c r="AY690" s="200"/>
      <c r="AZ690" s="200"/>
      <c r="BA690" s="200"/>
      <c r="BB690" s="160"/>
      <c r="BC690" s="201"/>
      <c r="BD690" s="201"/>
      <c r="BE690" s="202"/>
      <c r="BF690" s="202"/>
      <c r="BG690" s="150"/>
      <c r="BH690" s="150"/>
      <c r="BI690" s="150"/>
      <c r="BJ690" s="150"/>
      <c r="BK690" s="150"/>
      <c r="BL690" s="150"/>
      <c r="BM690" s="150"/>
      <c r="BN690" s="150"/>
      <c r="BO690" s="150"/>
      <c r="BP690" s="150"/>
    </row>
    <row r="691" spans="2:68" x14ac:dyDescent="0.25">
      <c r="B691" s="113"/>
      <c r="C691" s="118"/>
      <c r="D691" s="89"/>
      <c r="E691" s="89"/>
      <c r="F691" s="119"/>
      <c r="G691" s="118"/>
      <c r="H691" s="118"/>
      <c r="I691" s="118"/>
      <c r="J691" s="118"/>
      <c r="K691" s="118"/>
      <c r="L691" s="86"/>
      <c r="M691" s="86"/>
      <c r="N691" s="86"/>
      <c r="O691" s="86"/>
      <c r="P691" s="129"/>
      <c r="Q691" s="125"/>
      <c r="R691" s="198"/>
      <c r="S691" s="148"/>
      <c r="T691" s="148"/>
      <c r="U691" s="148"/>
      <c r="V691" s="199"/>
      <c r="W691" s="149"/>
      <c r="AR691" s="129"/>
      <c r="AS691" s="200"/>
      <c r="AT691" s="200"/>
      <c r="AU691" s="200"/>
      <c r="AV691" s="200"/>
      <c r="AW691" s="200"/>
      <c r="AX691" s="200"/>
      <c r="AY691" s="200"/>
      <c r="AZ691" s="200"/>
      <c r="BA691" s="200"/>
      <c r="BB691" s="160"/>
      <c r="BC691" s="201"/>
      <c r="BD691" s="201"/>
      <c r="BE691" s="202"/>
      <c r="BF691" s="202"/>
      <c r="BG691" s="150"/>
      <c r="BH691" s="150"/>
      <c r="BI691" s="150"/>
      <c r="BJ691" s="150"/>
      <c r="BK691" s="150"/>
      <c r="BL691" s="150"/>
      <c r="BM691" s="150"/>
      <c r="BN691" s="150"/>
      <c r="BO691" s="150"/>
      <c r="BP691" s="150"/>
    </row>
    <row r="692" spans="2:68" x14ac:dyDescent="0.25">
      <c r="B692" s="113"/>
      <c r="C692" s="118"/>
      <c r="D692" s="89"/>
      <c r="E692" s="89"/>
      <c r="F692" s="119"/>
      <c r="G692" s="118"/>
      <c r="H692" s="118"/>
      <c r="I692" s="118"/>
      <c r="J692" s="118"/>
      <c r="K692" s="118"/>
      <c r="L692" s="86"/>
      <c r="M692" s="86"/>
      <c r="N692" s="86"/>
      <c r="O692" s="86"/>
      <c r="P692" s="129"/>
      <c r="Q692" s="125"/>
      <c r="R692" s="198"/>
      <c r="S692" s="148"/>
      <c r="T692" s="148"/>
      <c r="U692" s="148"/>
      <c r="V692" s="199"/>
      <c r="W692" s="149"/>
      <c r="AR692" s="129"/>
      <c r="AS692" s="200"/>
      <c r="AT692" s="200"/>
      <c r="AU692" s="200"/>
      <c r="AV692" s="200"/>
      <c r="AW692" s="200"/>
      <c r="AX692" s="200"/>
      <c r="AY692" s="200"/>
      <c r="AZ692" s="200"/>
      <c r="BA692" s="200"/>
      <c r="BB692" s="160"/>
      <c r="BC692" s="201"/>
      <c r="BD692" s="201"/>
      <c r="BE692" s="202"/>
      <c r="BF692" s="202"/>
      <c r="BG692" s="150"/>
      <c r="BH692" s="150"/>
      <c r="BI692" s="150"/>
      <c r="BJ692" s="150"/>
      <c r="BK692" s="150"/>
      <c r="BL692" s="150"/>
      <c r="BM692" s="150"/>
      <c r="BN692" s="150"/>
      <c r="BO692" s="150"/>
      <c r="BP692" s="150"/>
    </row>
    <row r="693" spans="2:68" x14ac:dyDescent="0.25">
      <c r="B693" s="113"/>
      <c r="C693" s="118"/>
      <c r="D693" s="89"/>
      <c r="E693" s="89"/>
      <c r="F693" s="119"/>
      <c r="G693" s="118"/>
      <c r="H693" s="118"/>
      <c r="I693" s="118"/>
      <c r="J693" s="118"/>
      <c r="K693" s="118"/>
      <c r="L693" s="86"/>
      <c r="M693" s="86"/>
      <c r="N693" s="86"/>
      <c r="O693" s="86"/>
      <c r="P693" s="129"/>
      <c r="Q693" s="125"/>
      <c r="R693" s="198"/>
      <c r="S693" s="148"/>
      <c r="T693" s="148"/>
      <c r="U693" s="148"/>
      <c r="V693" s="199"/>
      <c r="W693" s="149"/>
      <c r="AR693" s="129"/>
      <c r="AS693" s="200"/>
      <c r="AT693" s="200"/>
      <c r="AU693" s="200"/>
      <c r="AV693" s="200"/>
      <c r="AW693" s="200"/>
      <c r="AX693" s="200"/>
      <c r="AY693" s="200"/>
      <c r="AZ693" s="200"/>
      <c r="BA693" s="200"/>
      <c r="BB693" s="160"/>
      <c r="BC693" s="201"/>
      <c r="BD693" s="201"/>
      <c r="BE693" s="202"/>
      <c r="BF693" s="202"/>
      <c r="BG693" s="150"/>
      <c r="BH693" s="150"/>
      <c r="BI693" s="150"/>
      <c r="BJ693" s="150"/>
      <c r="BK693" s="150"/>
      <c r="BL693" s="150"/>
      <c r="BM693" s="150"/>
      <c r="BN693" s="150"/>
      <c r="BO693" s="150"/>
      <c r="BP693" s="150"/>
    </row>
    <row r="694" spans="2:68" x14ac:dyDescent="0.25">
      <c r="B694" s="113"/>
      <c r="C694" s="118"/>
      <c r="D694" s="89"/>
      <c r="E694" s="89"/>
      <c r="F694" s="119"/>
      <c r="G694" s="118"/>
      <c r="H694" s="118"/>
      <c r="I694" s="118"/>
      <c r="J694" s="118"/>
      <c r="K694" s="118"/>
      <c r="L694" s="86"/>
      <c r="M694" s="86"/>
      <c r="N694" s="86"/>
      <c r="O694" s="86"/>
      <c r="P694" s="129"/>
      <c r="Q694" s="125"/>
      <c r="R694" s="198"/>
      <c r="S694" s="148"/>
      <c r="T694" s="148"/>
      <c r="U694" s="148"/>
      <c r="V694" s="199"/>
      <c r="W694" s="149"/>
      <c r="AR694" s="129"/>
      <c r="AS694" s="200"/>
      <c r="AT694" s="200"/>
      <c r="AU694" s="200"/>
      <c r="AV694" s="200"/>
      <c r="AW694" s="200"/>
      <c r="AX694" s="200"/>
      <c r="AY694" s="200"/>
      <c r="AZ694" s="200"/>
      <c r="BA694" s="200"/>
      <c r="BB694" s="160"/>
      <c r="BC694" s="201"/>
      <c r="BD694" s="201"/>
      <c r="BE694" s="202"/>
      <c r="BF694" s="202"/>
      <c r="BG694" s="150"/>
      <c r="BH694" s="150"/>
      <c r="BI694" s="150"/>
      <c r="BJ694" s="150"/>
      <c r="BK694" s="150"/>
      <c r="BL694" s="150"/>
      <c r="BM694" s="150"/>
      <c r="BN694" s="150"/>
      <c r="BO694" s="150"/>
      <c r="BP694" s="150"/>
    </row>
    <row r="695" spans="2:68" x14ac:dyDescent="0.25">
      <c r="B695" s="113"/>
      <c r="C695" s="118"/>
      <c r="D695" s="89"/>
      <c r="E695" s="89"/>
      <c r="F695" s="119"/>
      <c r="G695" s="118"/>
      <c r="H695" s="118"/>
      <c r="I695" s="118"/>
      <c r="J695" s="118"/>
      <c r="K695" s="118"/>
      <c r="L695" s="86"/>
      <c r="M695" s="86"/>
      <c r="N695" s="86"/>
      <c r="O695" s="86"/>
      <c r="P695" s="129"/>
      <c r="Q695" s="125"/>
      <c r="R695" s="198"/>
      <c r="S695" s="148"/>
      <c r="T695" s="148"/>
      <c r="U695" s="148"/>
      <c r="V695" s="199"/>
      <c r="W695" s="149"/>
      <c r="AR695" s="129"/>
      <c r="AS695" s="200"/>
      <c r="AT695" s="200"/>
      <c r="AU695" s="200"/>
      <c r="AV695" s="200"/>
      <c r="AW695" s="200"/>
      <c r="AX695" s="200"/>
      <c r="AY695" s="200"/>
      <c r="AZ695" s="200"/>
      <c r="BA695" s="200"/>
      <c r="BB695" s="160"/>
      <c r="BC695" s="201"/>
      <c r="BD695" s="201"/>
      <c r="BE695" s="202"/>
      <c r="BF695" s="202"/>
      <c r="BG695" s="150"/>
      <c r="BH695" s="150"/>
      <c r="BI695" s="150"/>
      <c r="BJ695" s="150"/>
      <c r="BK695" s="150"/>
      <c r="BL695" s="150"/>
      <c r="BM695" s="150"/>
      <c r="BN695" s="150"/>
      <c r="BO695" s="150"/>
      <c r="BP695" s="150"/>
    </row>
    <row r="696" spans="2:68" x14ac:dyDescent="0.25">
      <c r="B696" s="113"/>
      <c r="C696" s="118"/>
      <c r="D696" s="89"/>
      <c r="E696" s="89"/>
      <c r="F696" s="119"/>
      <c r="G696" s="118"/>
      <c r="H696" s="118"/>
      <c r="I696" s="118"/>
      <c r="J696" s="118"/>
      <c r="K696" s="118"/>
      <c r="L696" s="86"/>
      <c r="M696" s="86"/>
      <c r="N696" s="86"/>
      <c r="O696" s="86"/>
      <c r="P696" s="129"/>
      <c r="Q696" s="125"/>
      <c r="R696" s="198"/>
      <c r="S696" s="148"/>
      <c r="T696" s="148"/>
      <c r="U696" s="148"/>
      <c r="V696" s="199"/>
      <c r="W696" s="149"/>
      <c r="AR696" s="129"/>
      <c r="AS696" s="200"/>
      <c r="AT696" s="200"/>
      <c r="AU696" s="200"/>
      <c r="AV696" s="200"/>
      <c r="AW696" s="200"/>
      <c r="AX696" s="200"/>
      <c r="AY696" s="200"/>
      <c r="AZ696" s="200"/>
      <c r="BA696" s="200"/>
      <c r="BB696" s="160"/>
      <c r="BC696" s="201"/>
      <c r="BD696" s="201"/>
      <c r="BE696" s="202"/>
      <c r="BF696" s="202"/>
      <c r="BG696" s="150"/>
      <c r="BH696" s="150"/>
      <c r="BI696" s="150"/>
      <c r="BJ696" s="150"/>
      <c r="BK696" s="150"/>
      <c r="BL696" s="150"/>
      <c r="BM696" s="150"/>
      <c r="BN696" s="150"/>
      <c r="BO696" s="150"/>
      <c r="BP696" s="150"/>
    </row>
    <row r="697" spans="2:68" x14ac:dyDescent="0.25">
      <c r="B697" s="113"/>
      <c r="C697" s="118"/>
      <c r="D697" s="89"/>
      <c r="E697" s="89"/>
      <c r="F697" s="119"/>
      <c r="G697" s="118"/>
      <c r="H697" s="118"/>
      <c r="I697" s="118"/>
      <c r="J697" s="118"/>
      <c r="K697" s="118"/>
      <c r="L697" s="86"/>
      <c r="M697" s="86"/>
      <c r="N697" s="86"/>
      <c r="O697" s="86"/>
      <c r="P697" s="129"/>
      <c r="Q697" s="125"/>
      <c r="R697" s="198"/>
      <c r="S697" s="148"/>
      <c r="T697" s="148"/>
      <c r="U697" s="148"/>
      <c r="V697" s="199"/>
      <c r="W697" s="149"/>
      <c r="AR697" s="129"/>
      <c r="AS697" s="200"/>
      <c r="AT697" s="200"/>
      <c r="AU697" s="200"/>
      <c r="AV697" s="200"/>
      <c r="AW697" s="200"/>
      <c r="AX697" s="200"/>
      <c r="AY697" s="200"/>
      <c r="AZ697" s="200"/>
      <c r="BA697" s="200"/>
      <c r="BB697" s="160"/>
      <c r="BC697" s="201"/>
      <c r="BD697" s="201"/>
      <c r="BE697" s="202"/>
      <c r="BF697" s="202"/>
      <c r="BG697" s="150"/>
      <c r="BH697" s="150"/>
      <c r="BI697" s="150"/>
      <c r="BJ697" s="150"/>
      <c r="BK697" s="150"/>
      <c r="BL697" s="150"/>
      <c r="BM697" s="150"/>
      <c r="BN697" s="150"/>
      <c r="BO697" s="150"/>
      <c r="BP697" s="150"/>
    </row>
    <row r="698" spans="2:68" x14ac:dyDescent="0.25">
      <c r="B698" s="113"/>
      <c r="C698" s="118"/>
      <c r="D698" s="89"/>
      <c r="E698" s="89"/>
      <c r="F698" s="119"/>
      <c r="G698" s="118"/>
      <c r="H698" s="118"/>
      <c r="I698" s="118"/>
      <c r="J698" s="118"/>
      <c r="K698" s="118"/>
      <c r="L698" s="86"/>
      <c r="M698" s="86"/>
      <c r="N698" s="86"/>
      <c r="O698" s="86"/>
      <c r="P698" s="129"/>
      <c r="Q698" s="125"/>
      <c r="R698" s="198"/>
      <c r="S698" s="148"/>
      <c r="T698" s="148"/>
      <c r="U698" s="148"/>
      <c r="V698" s="199"/>
      <c r="W698" s="149"/>
      <c r="AR698" s="129"/>
      <c r="AS698" s="200"/>
      <c r="AT698" s="200"/>
      <c r="AU698" s="200"/>
      <c r="AV698" s="200"/>
      <c r="AW698" s="200"/>
      <c r="AX698" s="200"/>
      <c r="AY698" s="200"/>
      <c r="AZ698" s="200"/>
      <c r="BA698" s="200"/>
      <c r="BB698" s="160"/>
      <c r="BC698" s="201"/>
      <c r="BD698" s="201"/>
      <c r="BE698" s="202"/>
      <c r="BF698" s="202"/>
      <c r="BG698" s="150"/>
      <c r="BH698" s="150"/>
      <c r="BI698" s="150"/>
      <c r="BJ698" s="150"/>
      <c r="BK698" s="150"/>
      <c r="BL698" s="150"/>
      <c r="BM698" s="150"/>
      <c r="BN698" s="150"/>
      <c r="BO698" s="150"/>
      <c r="BP698" s="150"/>
    </row>
    <row r="699" spans="2:68" x14ac:dyDescent="0.25">
      <c r="B699" s="113"/>
      <c r="C699" s="118"/>
      <c r="D699" s="89"/>
      <c r="E699" s="89"/>
      <c r="F699" s="119"/>
      <c r="G699" s="118"/>
      <c r="H699" s="118"/>
      <c r="I699" s="118"/>
      <c r="J699" s="118"/>
      <c r="K699" s="118"/>
      <c r="L699" s="86"/>
      <c r="M699" s="86"/>
      <c r="N699" s="86"/>
      <c r="O699" s="86"/>
      <c r="P699" s="129"/>
      <c r="Q699" s="125"/>
      <c r="R699" s="198"/>
      <c r="S699" s="148"/>
      <c r="T699" s="148"/>
      <c r="U699" s="148"/>
      <c r="V699" s="199"/>
      <c r="W699" s="149"/>
      <c r="AR699" s="129"/>
      <c r="AS699" s="200"/>
      <c r="AT699" s="200"/>
      <c r="AU699" s="200"/>
      <c r="AV699" s="200"/>
      <c r="AW699" s="200"/>
      <c r="AX699" s="200"/>
      <c r="AY699" s="200"/>
      <c r="AZ699" s="200"/>
      <c r="BA699" s="200"/>
      <c r="BB699" s="160"/>
      <c r="BC699" s="201"/>
      <c r="BD699" s="201"/>
      <c r="BE699" s="202"/>
      <c r="BF699" s="202"/>
      <c r="BG699" s="150"/>
      <c r="BH699" s="150"/>
      <c r="BI699" s="150"/>
      <c r="BJ699" s="150"/>
      <c r="BK699" s="150"/>
      <c r="BL699" s="150"/>
      <c r="BM699" s="150"/>
      <c r="BN699" s="150"/>
      <c r="BO699" s="150"/>
      <c r="BP699" s="150"/>
    </row>
    <row r="700" spans="2:68" x14ac:dyDescent="0.25">
      <c r="B700" s="113"/>
      <c r="C700" s="118"/>
      <c r="D700" s="89"/>
      <c r="E700" s="89"/>
      <c r="F700" s="119"/>
      <c r="G700" s="118"/>
      <c r="H700" s="118"/>
      <c r="I700" s="118"/>
      <c r="J700" s="118"/>
      <c r="K700" s="118"/>
      <c r="L700" s="86"/>
      <c r="M700" s="86"/>
      <c r="N700" s="86"/>
      <c r="O700" s="86"/>
      <c r="P700" s="129"/>
      <c r="Q700" s="125"/>
      <c r="R700" s="198"/>
      <c r="S700" s="148"/>
      <c r="T700" s="148"/>
      <c r="U700" s="148"/>
      <c r="V700" s="199"/>
      <c r="W700" s="149"/>
      <c r="AR700" s="129"/>
      <c r="AS700" s="200"/>
      <c r="AT700" s="200"/>
      <c r="AU700" s="200"/>
      <c r="AV700" s="200"/>
      <c r="AW700" s="200"/>
      <c r="AX700" s="200"/>
      <c r="AY700" s="200"/>
      <c r="AZ700" s="200"/>
      <c r="BA700" s="200"/>
      <c r="BB700" s="160"/>
      <c r="BC700" s="201"/>
      <c r="BD700" s="201"/>
      <c r="BE700" s="202"/>
      <c r="BF700" s="202"/>
      <c r="BG700" s="150"/>
      <c r="BH700" s="150"/>
      <c r="BI700" s="150"/>
      <c r="BJ700" s="150"/>
      <c r="BK700" s="150"/>
      <c r="BL700" s="150"/>
      <c r="BM700" s="150"/>
      <c r="BN700" s="150"/>
      <c r="BO700" s="150"/>
      <c r="BP700" s="150"/>
    </row>
    <row r="701" spans="2:68" x14ac:dyDescent="0.25">
      <c r="B701" s="113"/>
      <c r="C701" s="118"/>
      <c r="D701" s="89"/>
      <c r="E701" s="89"/>
      <c r="F701" s="119"/>
      <c r="G701" s="118"/>
      <c r="H701" s="118"/>
      <c r="I701" s="118"/>
      <c r="J701" s="118"/>
      <c r="K701" s="118"/>
      <c r="L701" s="86"/>
      <c r="M701" s="86"/>
      <c r="N701" s="86"/>
      <c r="O701" s="86"/>
      <c r="P701" s="129"/>
      <c r="Q701" s="125"/>
      <c r="R701" s="198"/>
      <c r="S701" s="148"/>
      <c r="T701" s="148"/>
      <c r="U701" s="148"/>
      <c r="V701" s="199"/>
      <c r="W701" s="149"/>
      <c r="AR701" s="129"/>
      <c r="AS701" s="200"/>
      <c r="AT701" s="200"/>
      <c r="AU701" s="200"/>
      <c r="AV701" s="200"/>
      <c r="AW701" s="200"/>
      <c r="AX701" s="200"/>
      <c r="AY701" s="200"/>
      <c r="AZ701" s="200"/>
      <c r="BA701" s="200"/>
      <c r="BB701" s="160"/>
      <c r="BC701" s="201"/>
      <c r="BD701" s="201"/>
      <c r="BE701" s="202"/>
      <c r="BF701" s="202"/>
      <c r="BG701" s="150"/>
      <c r="BH701" s="150"/>
      <c r="BI701" s="150"/>
      <c r="BJ701" s="150"/>
      <c r="BK701" s="150"/>
      <c r="BL701" s="150"/>
      <c r="BM701" s="150"/>
      <c r="BN701" s="150"/>
      <c r="BO701" s="150"/>
      <c r="BP701" s="150"/>
    </row>
    <row r="702" spans="2:68" x14ac:dyDescent="0.25">
      <c r="B702" s="113"/>
      <c r="C702" s="118"/>
      <c r="D702" s="89"/>
      <c r="E702" s="89"/>
      <c r="F702" s="119"/>
      <c r="G702" s="118"/>
      <c r="H702" s="118"/>
      <c r="I702" s="118"/>
      <c r="J702" s="118"/>
      <c r="K702" s="118"/>
      <c r="L702" s="86"/>
      <c r="M702" s="86"/>
      <c r="N702" s="86"/>
      <c r="O702" s="86"/>
      <c r="P702" s="129"/>
      <c r="Q702" s="125"/>
      <c r="R702" s="198"/>
      <c r="S702" s="148"/>
      <c r="T702" s="148"/>
      <c r="U702" s="148"/>
      <c r="V702" s="199"/>
      <c r="W702" s="149"/>
      <c r="AR702" s="129"/>
      <c r="AS702" s="200"/>
      <c r="AT702" s="200"/>
      <c r="AU702" s="200"/>
      <c r="AV702" s="200"/>
      <c r="AW702" s="200"/>
      <c r="AX702" s="200"/>
      <c r="AY702" s="200"/>
      <c r="AZ702" s="200"/>
      <c r="BA702" s="200"/>
      <c r="BB702" s="160"/>
      <c r="BC702" s="201"/>
      <c r="BD702" s="201"/>
      <c r="BE702" s="202"/>
      <c r="BF702" s="202"/>
      <c r="BG702" s="150"/>
      <c r="BH702" s="150"/>
      <c r="BI702" s="150"/>
      <c r="BJ702" s="150"/>
      <c r="BK702" s="150"/>
      <c r="BL702" s="150"/>
      <c r="BM702" s="150"/>
      <c r="BN702" s="150"/>
      <c r="BO702" s="150"/>
      <c r="BP702" s="150"/>
    </row>
    <row r="703" spans="2:68" x14ac:dyDescent="0.25">
      <c r="B703" s="113"/>
      <c r="C703" s="118"/>
      <c r="D703" s="89"/>
      <c r="E703" s="89"/>
      <c r="F703" s="119"/>
      <c r="G703" s="118"/>
      <c r="H703" s="118"/>
      <c r="I703" s="118"/>
      <c r="J703" s="118"/>
      <c r="K703" s="118"/>
      <c r="L703" s="86"/>
      <c r="M703" s="86"/>
      <c r="N703" s="86"/>
      <c r="O703" s="86"/>
      <c r="P703" s="129"/>
      <c r="Q703" s="125"/>
      <c r="R703" s="198"/>
      <c r="S703" s="148"/>
      <c r="T703" s="148"/>
      <c r="U703" s="148"/>
      <c r="V703" s="199"/>
      <c r="W703" s="149"/>
      <c r="AR703" s="129"/>
      <c r="AS703" s="200"/>
      <c r="AT703" s="200"/>
      <c r="AU703" s="200"/>
      <c r="AV703" s="200"/>
      <c r="AW703" s="200"/>
      <c r="AX703" s="200"/>
      <c r="AY703" s="200"/>
      <c r="AZ703" s="200"/>
      <c r="BA703" s="200"/>
      <c r="BB703" s="160"/>
      <c r="BC703" s="201"/>
      <c r="BD703" s="201"/>
      <c r="BE703" s="202"/>
      <c r="BF703" s="202"/>
      <c r="BG703" s="150"/>
      <c r="BH703" s="150"/>
      <c r="BI703" s="150"/>
      <c r="BJ703" s="150"/>
      <c r="BK703" s="150"/>
      <c r="BL703" s="150"/>
      <c r="BM703" s="150"/>
      <c r="BN703" s="150"/>
      <c r="BO703" s="150"/>
      <c r="BP703" s="150"/>
    </row>
    <row r="704" spans="2:68" x14ac:dyDescent="0.25">
      <c r="B704" s="113"/>
      <c r="C704" s="118"/>
      <c r="D704" s="89"/>
      <c r="E704" s="89"/>
      <c r="F704" s="119"/>
      <c r="G704" s="118"/>
      <c r="H704" s="118"/>
      <c r="I704" s="118"/>
      <c r="J704" s="118"/>
      <c r="K704" s="118"/>
      <c r="L704" s="86"/>
      <c r="M704" s="86"/>
      <c r="N704" s="86"/>
      <c r="O704" s="86"/>
      <c r="P704" s="129"/>
      <c r="Q704" s="125"/>
      <c r="R704" s="198"/>
      <c r="S704" s="148"/>
      <c r="T704" s="148"/>
      <c r="U704" s="148"/>
      <c r="V704" s="199"/>
      <c r="W704" s="149"/>
      <c r="AR704" s="129"/>
      <c r="AS704" s="200"/>
      <c r="AT704" s="200"/>
      <c r="AU704" s="200"/>
      <c r="AV704" s="200"/>
      <c r="AW704" s="200"/>
      <c r="AX704" s="200"/>
      <c r="AY704" s="200"/>
      <c r="AZ704" s="200"/>
      <c r="BA704" s="200"/>
      <c r="BB704" s="160"/>
      <c r="BC704" s="201"/>
      <c r="BD704" s="201"/>
      <c r="BE704" s="202"/>
      <c r="BF704" s="202"/>
      <c r="BG704" s="150"/>
      <c r="BH704" s="150"/>
      <c r="BI704" s="150"/>
      <c r="BJ704" s="150"/>
      <c r="BK704" s="150"/>
      <c r="BL704" s="150"/>
      <c r="BM704" s="150"/>
      <c r="BN704" s="150"/>
      <c r="BO704" s="150"/>
      <c r="BP704" s="150"/>
    </row>
    <row r="705" spans="2:68" x14ac:dyDescent="0.25">
      <c r="B705" s="113"/>
      <c r="C705" s="118"/>
      <c r="D705" s="89"/>
      <c r="E705" s="89"/>
      <c r="F705" s="119"/>
      <c r="G705" s="118"/>
      <c r="H705" s="118"/>
      <c r="I705" s="118"/>
      <c r="J705" s="118"/>
      <c r="K705" s="118"/>
      <c r="L705" s="86"/>
      <c r="M705" s="86"/>
      <c r="N705" s="86"/>
      <c r="O705" s="86"/>
      <c r="P705" s="129"/>
      <c r="Q705" s="125"/>
      <c r="R705" s="198"/>
      <c r="S705" s="148"/>
      <c r="T705" s="148"/>
      <c r="U705" s="148"/>
      <c r="V705" s="199"/>
      <c r="W705" s="149"/>
      <c r="AR705" s="129"/>
      <c r="AS705" s="200"/>
      <c r="AT705" s="200"/>
      <c r="AU705" s="200"/>
      <c r="AV705" s="200"/>
      <c r="AW705" s="200"/>
      <c r="AX705" s="200"/>
      <c r="AY705" s="200"/>
      <c r="AZ705" s="200"/>
      <c r="BA705" s="200"/>
      <c r="BB705" s="160"/>
      <c r="BC705" s="201"/>
      <c r="BD705" s="201"/>
      <c r="BE705" s="202"/>
      <c r="BF705" s="202"/>
      <c r="BG705" s="150"/>
      <c r="BH705" s="150"/>
      <c r="BI705" s="150"/>
      <c r="BJ705" s="150"/>
      <c r="BK705" s="150"/>
      <c r="BL705" s="150"/>
      <c r="BM705" s="150"/>
      <c r="BN705" s="150"/>
      <c r="BO705" s="150"/>
      <c r="BP705" s="150"/>
    </row>
    <row r="706" spans="2:68" x14ac:dyDescent="0.25">
      <c r="B706" s="113"/>
      <c r="C706" s="118"/>
      <c r="D706" s="89"/>
      <c r="E706" s="89"/>
      <c r="F706" s="119"/>
      <c r="G706" s="118"/>
      <c r="H706" s="118"/>
      <c r="I706" s="118"/>
      <c r="J706" s="118"/>
      <c r="K706" s="118"/>
      <c r="L706" s="86"/>
      <c r="M706" s="86"/>
      <c r="N706" s="86"/>
      <c r="O706" s="86"/>
      <c r="P706" s="129"/>
      <c r="Q706" s="125"/>
      <c r="R706" s="198"/>
      <c r="S706" s="148"/>
      <c r="T706" s="148"/>
      <c r="U706" s="148"/>
      <c r="V706" s="199"/>
      <c r="W706" s="149"/>
      <c r="AR706" s="129"/>
      <c r="AS706" s="200"/>
      <c r="AT706" s="200"/>
      <c r="AU706" s="200"/>
      <c r="AV706" s="200"/>
      <c r="AW706" s="200"/>
      <c r="AX706" s="200"/>
      <c r="AY706" s="200"/>
      <c r="AZ706" s="200"/>
      <c r="BA706" s="200"/>
      <c r="BB706" s="160"/>
      <c r="BC706" s="201"/>
      <c r="BD706" s="201"/>
      <c r="BE706" s="202"/>
      <c r="BF706" s="202"/>
      <c r="BG706" s="150"/>
      <c r="BH706" s="150"/>
      <c r="BI706" s="150"/>
      <c r="BJ706" s="150"/>
      <c r="BK706" s="150"/>
      <c r="BL706" s="150"/>
      <c r="BM706" s="150"/>
      <c r="BN706" s="150"/>
      <c r="BO706" s="150"/>
      <c r="BP706" s="150"/>
    </row>
    <row r="707" spans="2:68" x14ac:dyDescent="0.25">
      <c r="B707" s="113"/>
      <c r="C707" s="118"/>
      <c r="D707" s="89"/>
      <c r="E707" s="89"/>
      <c r="F707" s="119"/>
      <c r="G707" s="118"/>
      <c r="H707" s="118"/>
      <c r="I707" s="118"/>
      <c r="J707" s="118"/>
      <c r="K707" s="118"/>
      <c r="L707" s="86"/>
      <c r="M707" s="86"/>
      <c r="N707" s="86"/>
      <c r="O707" s="86"/>
      <c r="P707" s="129"/>
      <c r="Q707" s="125"/>
      <c r="R707" s="198"/>
      <c r="S707" s="148"/>
      <c r="T707" s="148"/>
      <c r="U707" s="148"/>
      <c r="V707" s="199"/>
      <c r="W707" s="149"/>
      <c r="AR707" s="129"/>
      <c r="AS707" s="200"/>
      <c r="AT707" s="200"/>
      <c r="AU707" s="200"/>
      <c r="AV707" s="200"/>
      <c r="AW707" s="200"/>
      <c r="AX707" s="200"/>
      <c r="AY707" s="200"/>
      <c r="AZ707" s="200"/>
      <c r="BA707" s="200"/>
      <c r="BB707" s="160"/>
      <c r="BC707" s="201"/>
      <c r="BD707" s="201"/>
      <c r="BE707" s="202"/>
      <c r="BF707" s="202"/>
      <c r="BG707" s="150"/>
      <c r="BH707" s="150"/>
      <c r="BI707" s="150"/>
      <c r="BJ707" s="150"/>
      <c r="BK707" s="150"/>
      <c r="BL707" s="150"/>
      <c r="BM707" s="150"/>
      <c r="BN707" s="150"/>
      <c r="BO707" s="150"/>
      <c r="BP707" s="150"/>
    </row>
    <row r="708" spans="2:68" x14ac:dyDescent="0.25">
      <c r="B708" s="113"/>
      <c r="C708" s="118"/>
      <c r="D708" s="89"/>
      <c r="E708" s="89"/>
      <c r="F708" s="119"/>
      <c r="G708" s="118"/>
      <c r="H708" s="118"/>
      <c r="I708" s="118"/>
      <c r="J708" s="118"/>
      <c r="K708" s="118"/>
      <c r="L708" s="86"/>
      <c r="M708" s="86"/>
      <c r="N708" s="86"/>
      <c r="O708" s="86"/>
      <c r="P708" s="129"/>
      <c r="Q708" s="125"/>
      <c r="R708" s="198"/>
      <c r="S708" s="148"/>
      <c r="T708" s="148"/>
      <c r="U708" s="148"/>
      <c r="V708" s="199"/>
      <c r="W708" s="149"/>
      <c r="AR708" s="129"/>
      <c r="AS708" s="200"/>
      <c r="AT708" s="200"/>
      <c r="AU708" s="200"/>
      <c r="AV708" s="200"/>
      <c r="AW708" s="200"/>
      <c r="AX708" s="200"/>
      <c r="AY708" s="200"/>
      <c r="AZ708" s="200"/>
      <c r="BA708" s="200"/>
      <c r="BB708" s="160"/>
      <c r="BC708" s="201"/>
      <c r="BD708" s="201"/>
      <c r="BE708" s="202"/>
      <c r="BF708" s="202"/>
      <c r="BG708" s="150"/>
      <c r="BH708" s="150"/>
      <c r="BI708" s="150"/>
      <c r="BJ708" s="150"/>
      <c r="BK708" s="150"/>
      <c r="BL708" s="150"/>
      <c r="BM708" s="150"/>
      <c r="BN708" s="150"/>
      <c r="BO708" s="150"/>
      <c r="BP708" s="150"/>
    </row>
    <row r="709" spans="2:68" x14ac:dyDescent="0.25">
      <c r="B709" s="113"/>
      <c r="C709" s="118"/>
      <c r="D709" s="89"/>
      <c r="E709" s="89"/>
      <c r="F709" s="119"/>
      <c r="G709" s="118"/>
      <c r="H709" s="118"/>
      <c r="I709" s="118"/>
      <c r="J709" s="118"/>
      <c r="K709" s="118"/>
      <c r="L709" s="86"/>
      <c r="M709" s="86"/>
      <c r="N709" s="86"/>
      <c r="O709" s="86"/>
      <c r="P709" s="129"/>
      <c r="Q709" s="125"/>
      <c r="R709" s="198"/>
      <c r="S709" s="148"/>
      <c r="T709" s="148"/>
      <c r="U709" s="148"/>
      <c r="V709" s="199"/>
      <c r="W709" s="149"/>
      <c r="AR709" s="129"/>
      <c r="AS709" s="200"/>
      <c r="AT709" s="200"/>
      <c r="AU709" s="200"/>
      <c r="AV709" s="200"/>
      <c r="AW709" s="200"/>
      <c r="AX709" s="200"/>
      <c r="AY709" s="200"/>
      <c r="AZ709" s="200"/>
      <c r="BA709" s="200"/>
      <c r="BB709" s="160"/>
      <c r="BC709" s="201"/>
      <c r="BD709" s="201"/>
      <c r="BE709" s="202"/>
      <c r="BF709" s="202"/>
      <c r="BG709" s="150"/>
      <c r="BH709" s="150"/>
      <c r="BI709" s="150"/>
      <c r="BJ709" s="150"/>
      <c r="BK709" s="150"/>
      <c r="BL709" s="150"/>
      <c r="BM709" s="150"/>
      <c r="BN709" s="150"/>
      <c r="BO709" s="150"/>
      <c r="BP709" s="150"/>
    </row>
    <row r="710" spans="2:68" x14ac:dyDescent="0.25">
      <c r="B710" s="113"/>
      <c r="C710" s="118"/>
      <c r="D710" s="89"/>
      <c r="E710" s="89"/>
      <c r="F710" s="119"/>
      <c r="G710" s="118"/>
      <c r="H710" s="118"/>
      <c r="I710" s="118"/>
      <c r="J710" s="118"/>
      <c r="K710" s="118"/>
      <c r="L710" s="86"/>
      <c r="M710" s="86"/>
      <c r="N710" s="86"/>
      <c r="O710" s="86"/>
      <c r="P710" s="129"/>
      <c r="Q710" s="125"/>
      <c r="R710" s="198"/>
      <c r="S710" s="148"/>
      <c r="T710" s="148"/>
      <c r="U710" s="148"/>
      <c r="V710" s="199"/>
      <c r="W710" s="149"/>
      <c r="AR710" s="129"/>
      <c r="AS710" s="200"/>
      <c r="AT710" s="200"/>
      <c r="AU710" s="200"/>
      <c r="AV710" s="200"/>
      <c r="AW710" s="200"/>
      <c r="AX710" s="200"/>
      <c r="AY710" s="200"/>
      <c r="AZ710" s="200"/>
      <c r="BA710" s="200"/>
      <c r="BB710" s="160"/>
      <c r="BC710" s="201"/>
      <c r="BD710" s="201"/>
      <c r="BE710" s="202"/>
      <c r="BF710" s="202"/>
      <c r="BG710" s="150"/>
      <c r="BH710" s="150"/>
      <c r="BI710" s="150"/>
      <c r="BJ710" s="150"/>
      <c r="BK710" s="150"/>
      <c r="BL710" s="150"/>
      <c r="BM710" s="150"/>
      <c r="BN710" s="150"/>
      <c r="BO710" s="150"/>
      <c r="BP710" s="150"/>
    </row>
    <row r="711" spans="2:68" x14ac:dyDescent="0.25">
      <c r="B711" s="113"/>
      <c r="C711" s="118"/>
      <c r="D711" s="89"/>
      <c r="E711" s="89"/>
      <c r="F711" s="119"/>
      <c r="G711" s="118"/>
      <c r="H711" s="118"/>
      <c r="I711" s="118"/>
      <c r="J711" s="118"/>
      <c r="K711" s="118"/>
      <c r="L711" s="86"/>
      <c r="M711" s="86"/>
      <c r="N711" s="86"/>
      <c r="O711" s="86"/>
      <c r="P711" s="129"/>
      <c r="Q711" s="125"/>
      <c r="R711" s="198"/>
      <c r="S711" s="148"/>
      <c r="T711" s="148"/>
      <c r="U711" s="148"/>
      <c r="V711" s="199"/>
      <c r="W711" s="149"/>
      <c r="AR711" s="129"/>
      <c r="AS711" s="200"/>
      <c r="AT711" s="200"/>
      <c r="AU711" s="200"/>
      <c r="AV711" s="200"/>
      <c r="AW711" s="200"/>
      <c r="AX711" s="200"/>
      <c r="AY711" s="200"/>
      <c r="AZ711" s="200"/>
      <c r="BA711" s="200"/>
      <c r="BB711" s="160"/>
      <c r="BC711" s="201"/>
      <c r="BD711" s="201"/>
      <c r="BE711" s="202"/>
      <c r="BF711" s="202"/>
      <c r="BG711" s="150"/>
      <c r="BH711" s="150"/>
      <c r="BI711" s="150"/>
      <c r="BJ711" s="150"/>
      <c r="BK711" s="150"/>
      <c r="BL711" s="150"/>
      <c r="BM711" s="150"/>
      <c r="BN711" s="150"/>
      <c r="BO711" s="150"/>
      <c r="BP711" s="150"/>
    </row>
    <row r="712" spans="2:68" x14ac:dyDescent="0.25">
      <c r="B712" s="113"/>
      <c r="C712" s="118"/>
      <c r="D712" s="89"/>
      <c r="E712" s="89"/>
      <c r="F712" s="119"/>
      <c r="G712" s="118"/>
      <c r="H712" s="118"/>
      <c r="I712" s="118"/>
      <c r="J712" s="118"/>
      <c r="K712" s="118"/>
      <c r="L712" s="86"/>
      <c r="M712" s="86"/>
      <c r="N712" s="86"/>
      <c r="O712" s="86"/>
      <c r="P712" s="129"/>
      <c r="Q712" s="125"/>
      <c r="R712" s="198"/>
      <c r="S712" s="148"/>
      <c r="T712" s="148"/>
      <c r="U712" s="148"/>
      <c r="V712" s="199"/>
      <c r="W712" s="149"/>
      <c r="AR712" s="129"/>
      <c r="AS712" s="200"/>
      <c r="AT712" s="200"/>
      <c r="AU712" s="200"/>
      <c r="AV712" s="200"/>
      <c r="AW712" s="200"/>
      <c r="AX712" s="200"/>
      <c r="AY712" s="200"/>
      <c r="AZ712" s="200"/>
      <c r="BA712" s="200"/>
      <c r="BB712" s="160"/>
      <c r="BC712" s="201"/>
      <c r="BD712" s="201"/>
      <c r="BE712" s="202"/>
      <c r="BF712" s="202"/>
      <c r="BG712" s="150"/>
      <c r="BH712" s="150"/>
      <c r="BI712" s="150"/>
      <c r="BJ712" s="150"/>
      <c r="BK712" s="150"/>
      <c r="BL712" s="150"/>
      <c r="BM712" s="150"/>
      <c r="BN712" s="150"/>
      <c r="BO712" s="150"/>
      <c r="BP712" s="150"/>
    </row>
    <row r="713" spans="2:68" x14ac:dyDescent="0.25">
      <c r="B713" s="113"/>
      <c r="C713" s="118"/>
      <c r="D713" s="89"/>
      <c r="E713" s="89"/>
      <c r="F713" s="119"/>
      <c r="G713" s="118"/>
      <c r="H713" s="118"/>
      <c r="I713" s="118"/>
      <c r="J713" s="118"/>
      <c r="K713" s="118"/>
      <c r="L713" s="86"/>
      <c r="M713" s="86"/>
      <c r="N713" s="86"/>
      <c r="O713" s="86"/>
      <c r="P713" s="129"/>
      <c r="Q713" s="125"/>
      <c r="R713" s="198"/>
      <c r="S713" s="148"/>
      <c r="T713" s="148"/>
      <c r="U713" s="148"/>
      <c r="V713" s="199"/>
      <c r="W713" s="149"/>
      <c r="AR713" s="129"/>
      <c r="AS713" s="200"/>
      <c r="AT713" s="200"/>
      <c r="AU713" s="200"/>
      <c r="AV713" s="200"/>
      <c r="AW713" s="200"/>
      <c r="AX713" s="200"/>
      <c r="AY713" s="200"/>
      <c r="AZ713" s="200"/>
      <c r="BA713" s="200"/>
      <c r="BB713" s="160"/>
      <c r="BC713" s="201"/>
      <c r="BD713" s="201"/>
      <c r="BE713" s="202"/>
      <c r="BF713" s="202"/>
      <c r="BG713" s="150"/>
      <c r="BH713" s="150"/>
      <c r="BI713" s="150"/>
      <c r="BJ713" s="150"/>
      <c r="BK713" s="150"/>
      <c r="BL713" s="150"/>
      <c r="BM713" s="150"/>
      <c r="BN713" s="150"/>
      <c r="BO713" s="150"/>
      <c r="BP713" s="150"/>
    </row>
    <row r="714" spans="2:68" x14ac:dyDescent="0.25">
      <c r="B714" s="113"/>
      <c r="C714" s="118"/>
      <c r="D714" s="89"/>
      <c r="E714" s="89"/>
      <c r="F714" s="119"/>
      <c r="G714" s="118"/>
      <c r="H714" s="118"/>
      <c r="I714" s="118"/>
      <c r="J714" s="118"/>
      <c r="K714" s="118"/>
      <c r="L714" s="86"/>
      <c r="M714" s="86"/>
      <c r="N714" s="86"/>
      <c r="O714" s="86"/>
      <c r="P714" s="129"/>
      <c r="Q714" s="125"/>
      <c r="R714" s="198"/>
      <c r="S714" s="148"/>
      <c r="T714" s="148"/>
      <c r="U714" s="148"/>
      <c r="V714" s="199"/>
      <c r="W714" s="149"/>
      <c r="AR714" s="129"/>
      <c r="AS714" s="200"/>
      <c r="AT714" s="200"/>
      <c r="AU714" s="200"/>
      <c r="AV714" s="200"/>
      <c r="AW714" s="200"/>
      <c r="AX714" s="200"/>
      <c r="AY714" s="200"/>
      <c r="AZ714" s="200"/>
      <c r="BA714" s="200"/>
      <c r="BB714" s="160"/>
      <c r="BC714" s="201"/>
      <c r="BD714" s="201"/>
      <c r="BE714" s="202"/>
      <c r="BF714" s="202"/>
      <c r="BG714" s="150"/>
      <c r="BH714" s="150"/>
      <c r="BI714" s="150"/>
      <c r="BJ714" s="150"/>
      <c r="BK714" s="150"/>
      <c r="BL714" s="150"/>
      <c r="BM714" s="150"/>
      <c r="BN714" s="150"/>
      <c r="BO714" s="150"/>
      <c r="BP714" s="150"/>
    </row>
    <row r="715" spans="2:68" x14ac:dyDescent="0.25">
      <c r="B715" s="113"/>
      <c r="C715" s="118"/>
      <c r="D715" s="89"/>
      <c r="E715" s="89"/>
      <c r="F715" s="119"/>
      <c r="G715" s="118"/>
      <c r="H715" s="118"/>
      <c r="I715" s="118"/>
      <c r="J715" s="118"/>
      <c r="K715" s="118"/>
      <c r="L715" s="86"/>
      <c r="M715" s="86"/>
      <c r="N715" s="86"/>
      <c r="O715" s="86"/>
      <c r="P715" s="129"/>
      <c r="Q715" s="125"/>
      <c r="R715" s="198"/>
      <c r="S715" s="148"/>
      <c r="T715" s="148"/>
      <c r="U715" s="148"/>
      <c r="V715" s="199"/>
      <c r="W715" s="149"/>
      <c r="AR715" s="129"/>
      <c r="AS715" s="200"/>
      <c r="AT715" s="200"/>
      <c r="AU715" s="200"/>
      <c r="AV715" s="200"/>
      <c r="AW715" s="200"/>
      <c r="AX715" s="200"/>
      <c r="AY715" s="200"/>
      <c r="AZ715" s="200"/>
      <c r="BA715" s="200"/>
      <c r="BB715" s="160"/>
      <c r="BC715" s="201"/>
      <c r="BD715" s="201"/>
      <c r="BE715" s="202"/>
      <c r="BF715" s="202"/>
      <c r="BG715" s="150"/>
      <c r="BH715" s="150"/>
      <c r="BI715" s="150"/>
      <c r="BJ715" s="150"/>
      <c r="BK715" s="150"/>
      <c r="BL715" s="150"/>
      <c r="BM715" s="150"/>
      <c r="BN715" s="150"/>
      <c r="BO715" s="150"/>
      <c r="BP715" s="150"/>
    </row>
    <row r="716" spans="2:68" x14ac:dyDescent="0.25">
      <c r="B716" s="113"/>
      <c r="C716" s="118"/>
      <c r="D716" s="89"/>
      <c r="E716" s="89"/>
      <c r="F716" s="119"/>
      <c r="G716" s="118"/>
      <c r="H716" s="118"/>
      <c r="I716" s="118"/>
      <c r="J716" s="118"/>
      <c r="K716" s="118"/>
      <c r="L716" s="86"/>
      <c r="M716" s="86"/>
      <c r="N716" s="86"/>
      <c r="O716" s="86"/>
      <c r="P716" s="129"/>
      <c r="Q716" s="125"/>
      <c r="R716" s="198"/>
      <c r="S716" s="148"/>
      <c r="T716" s="148"/>
      <c r="U716" s="148"/>
      <c r="V716" s="199"/>
      <c r="W716" s="149"/>
      <c r="AR716" s="129"/>
      <c r="AS716" s="200"/>
      <c r="AT716" s="200"/>
      <c r="AU716" s="200"/>
      <c r="AV716" s="200"/>
      <c r="AW716" s="200"/>
      <c r="AX716" s="200"/>
      <c r="AY716" s="200"/>
      <c r="AZ716" s="200"/>
      <c r="BA716" s="200"/>
      <c r="BB716" s="160"/>
      <c r="BC716" s="201"/>
      <c r="BD716" s="201"/>
      <c r="BE716" s="202"/>
      <c r="BF716" s="202"/>
      <c r="BG716" s="150"/>
      <c r="BH716" s="150"/>
      <c r="BI716" s="150"/>
      <c r="BJ716" s="150"/>
      <c r="BK716" s="150"/>
      <c r="BL716" s="150"/>
      <c r="BM716" s="150"/>
      <c r="BN716" s="150"/>
      <c r="BO716" s="150"/>
      <c r="BP716" s="150"/>
    </row>
    <row r="717" spans="2:68" x14ac:dyDescent="0.25">
      <c r="B717" s="113"/>
      <c r="C717" s="118"/>
      <c r="D717" s="89"/>
      <c r="E717" s="89"/>
      <c r="F717" s="119"/>
      <c r="G717" s="118"/>
      <c r="H717" s="118"/>
      <c r="I717" s="118"/>
      <c r="J717" s="118"/>
      <c r="K717" s="118"/>
      <c r="L717" s="86"/>
      <c r="M717" s="86"/>
      <c r="N717" s="86"/>
      <c r="O717" s="86"/>
      <c r="P717" s="129"/>
      <c r="Q717" s="125"/>
      <c r="R717" s="198"/>
      <c r="S717" s="148"/>
      <c r="T717" s="148"/>
      <c r="U717" s="148"/>
      <c r="V717" s="199"/>
      <c r="W717" s="149"/>
      <c r="AR717" s="129"/>
      <c r="AS717" s="200"/>
      <c r="AT717" s="200"/>
      <c r="AU717" s="200"/>
      <c r="AV717" s="200"/>
      <c r="AW717" s="200"/>
      <c r="AX717" s="200"/>
      <c r="AY717" s="200"/>
      <c r="AZ717" s="200"/>
      <c r="BA717" s="200"/>
      <c r="BB717" s="160"/>
      <c r="BC717" s="201"/>
      <c r="BD717" s="201"/>
      <c r="BE717" s="202"/>
      <c r="BF717" s="202"/>
      <c r="BG717" s="150"/>
      <c r="BH717" s="150"/>
      <c r="BI717" s="150"/>
      <c r="BJ717" s="150"/>
      <c r="BK717" s="150"/>
      <c r="BL717" s="150"/>
      <c r="BM717" s="150"/>
      <c r="BN717" s="150"/>
      <c r="BO717" s="150"/>
      <c r="BP717" s="150"/>
    </row>
    <row r="718" spans="2:68" x14ac:dyDescent="0.25">
      <c r="B718" s="113"/>
      <c r="C718" s="118"/>
      <c r="D718" s="89"/>
      <c r="E718" s="89"/>
      <c r="F718" s="119"/>
      <c r="G718" s="118"/>
      <c r="H718" s="118"/>
      <c r="I718" s="118"/>
      <c r="J718" s="118"/>
      <c r="K718" s="118"/>
      <c r="L718" s="86"/>
      <c r="M718" s="86"/>
      <c r="N718" s="86"/>
      <c r="O718" s="86"/>
      <c r="P718" s="129"/>
      <c r="Q718" s="125"/>
      <c r="R718" s="198"/>
      <c r="S718" s="148"/>
      <c r="T718" s="148"/>
      <c r="U718" s="148"/>
      <c r="V718" s="199"/>
      <c r="W718" s="149"/>
      <c r="AR718" s="129"/>
      <c r="AS718" s="200"/>
      <c r="AT718" s="200"/>
      <c r="AU718" s="200"/>
      <c r="AV718" s="200"/>
      <c r="AW718" s="200"/>
      <c r="AX718" s="200"/>
      <c r="AY718" s="200"/>
      <c r="AZ718" s="200"/>
      <c r="BA718" s="200"/>
      <c r="BB718" s="160"/>
      <c r="BC718" s="201"/>
      <c r="BD718" s="201"/>
      <c r="BE718" s="202"/>
      <c r="BF718" s="202"/>
      <c r="BG718" s="150"/>
      <c r="BH718" s="150"/>
      <c r="BI718" s="150"/>
      <c r="BJ718" s="150"/>
      <c r="BK718" s="150"/>
      <c r="BL718" s="150"/>
      <c r="BM718" s="150"/>
      <c r="BN718" s="150"/>
      <c r="BO718" s="150"/>
      <c r="BP718" s="150"/>
    </row>
    <row r="719" spans="2:68" x14ac:dyDescent="0.25">
      <c r="B719" s="113"/>
      <c r="C719" s="118"/>
      <c r="D719" s="89"/>
      <c r="E719" s="89"/>
      <c r="F719" s="119"/>
      <c r="G719" s="118"/>
      <c r="H719" s="118"/>
      <c r="I719" s="118"/>
      <c r="J719" s="118"/>
      <c r="K719" s="118"/>
      <c r="L719" s="86"/>
      <c r="M719" s="86"/>
      <c r="N719" s="86"/>
      <c r="O719" s="86"/>
      <c r="P719" s="129"/>
      <c r="Q719" s="125"/>
      <c r="R719" s="198"/>
      <c r="S719" s="148"/>
      <c r="T719" s="148"/>
      <c r="U719" s="148"/>
      <c r="V719" s="199"/>
      <c r="W719" s="149"/>
      <c r="AR719" s="129"/>
      <c r="AS719" s="200"/>
      <c r="AT719" s="200"/>
      <c r="AU719" s="200"/>
      <c r="AV719" s="200"/>
      <c r="AW719" s="200"/>
      <c r="AX719" s="200"/>
      <c r="AY719" s="200"/>
      <c r="AZ719" s="200"/>
      <c r="BA719" s="200"/>
      <c r="BB719" s="160"/>
      <c r="BC719" s="201"/>
      <c r="BD719" s="201"/>
      <c r="BE719" s="202"/>
      <c r="BF719" s="202"/>
      <c r="BG719" s="150"/>
      <c r="BH719" s="150"/>
      <c r="BI719" s="150"/>
      <c r="BJ719" s="150"/>
      <c r="BK719" s="150"/>
      <c r="BL719" s="150"/>
      <c r="BM719" s="150"/>
      <c r="BN719" s="150"/>
      <c r="BO719" s="150"/>
      <c r="BP719" s="150"/>
    </row>
    <row r="720" spans="2:68" x14ac:dyDescent="0.25">
      <c r="B720" s="113"/>
      <c r="C720" s="118"/>
      <c r="D720" s="89"/>
      <c r="E720" s="89"/>
      <c r="F720" s="119"/>
      <c r="G720" s="118"/>
      <c r="H720" s="118"/>
      <c r="I720" s="118"/>
      <c r="J720" s="118"/>
      <c r="K720" s="118"/>
      <c r="L720" s="86"/>
      <c r="M720" s="86"/>
      <c r="N720" s="86"/>
      <c r="O720" s="86"/>
      <c r="P720" s="129"/>
      <c r="Q720" s="125"/>
      <c r="R720" s="198"/>
      <c r="S720" s="148"/>
      <c r="T720" s="148"/>
      <c r="U720" s="148"/>
      <c r="V720" s="199"/>
      <c r="W720" s="149"/>
      <c r="AR720" s="129"/>
      <c r="AS720" s="200"/>
      <c r="AT720" s="200"/>
      <c r="AU720" s="200"/>
      <c r="AV720" s="200"/>
      <c r="AW720" s="200"/>
      <c r="AX720" s="200"/>
      <c r="AY720" s="200"/>
      <c r="AZ720" s="200"/>
      <c r="BA720" s="200"/>
      <c r="BB720" s="160"/>
      <c r="BC720" s="201"/>
      <c r="BD720" s="201"/>
      <c r="BE720" s="202"/>
      <c r="BF720" s="202"/>
      <c r="BG720" s="150"/>
      <c r="BH720" s="150"/>
      <c r="BI720" s="150"/>
      <c r="BJ720" s="150"/>
      <c r="BK720" s="150"/>
      <c r="BL720" s="150"/>
      <c r="BM720" s="150"/>
      <c r="BN720" s="150"/>
      <c r="BO720" s="150"/>
      <c r="BP720" s="150"/>
    </row>
    <row r="721" spans="2:68" x14ac:dyDescent="0.25">
      <c r="B721" s="113"/>
      <c r="C721" s="118"/>
      <c r="D721" s="89"/>
      <c r="E721" s="89"/>
      <c r="F721" s="119"/>
      <c r="G721" s="118"/>
      <c r="H721" s="118"/>
      <c r="I721" s="118"/>
      <c r="J721" s="118"/>
      <c r="K721" s="118"/>
      <c r="L721" s="86"/>
      <c r="M721" s="86"/>
      <c r="N721" s="86"/>
      <c r="O721" s="86"/>
      <c r="P721" s="129"/>
      <c r="Q721" s="125"/>
      <c r="R721" s="198"/>
      <c r="S721" s="148"/>
      <c r="T721" s="148"/>
      <c r="U721" s="148"/>
      <c r="V721" s="199"/>
      <c r="W721" s="149"/>
      <c r="AR721" s="129"/>
      <c r="AS721" s="200"/>
      <c r="AT721" s="200"/>
      <c r="AU721" s="200"/>
      <c r="AV721" s="200"/>
      <c r="AW721" s="200"/>
      <c r="AX721" s="200"/>
      <c r="AY721" s="200"/>
      <c r="AZ721" s="200"/>
      <c r="BA721" s="200"/>
      <c r="BB721" s="160"/>
      <c r="BC721" s="201"/>
      <c r="BD721" s="201"/>
      <c r="BE721" s="202"/>
      <c r="BF721" s="202"/>
      <c r="BG721" s="150"/>
      <c r="BH721" s="150"/>
      <c r="BI721" s="150"/>
      <c r="BJ721" s="150"/>
      <c r="BK721" s="150"/>
      <c r="BL721" s="150"/>
      <c r="BM721" s="150"/>
      <c r="BN721" s="150"/>
      <c r="BO721" s="150"/>
      <c r="BP721" s="150"/>
    </row>
    <row r="722" spans="2:68" x14ac:dyDescent="0.25">
      <c r="B722" s="113"/>
      <c r="C722" s="118"/>
      <c r="D722" s="89"/>
      <c r="E722" s="89"/>
      <c r="F722" s="119"/>
      <c r="G722" s="118"/>
      <c r="H722" s="118"/>
      <c r="I722" s="118"/>
      <c r="J722" s="118"/>
      <c r="K722" s="118"/>
      <c r="L722" s="86"/>
      <c r="M722" s="86"/>
      <c r="N722" s="86"/>
      <c r="O722" s="86"/>
      <c r="P722" s="129"/>
      <c r="Q722" s="125"/>
      <c r="R722" s="198"/>
      <c r="S722" s="148"/>
      <c r="T722" s="148"/>
      <c r="U722" s="148"/>
      <c r="V722" s="199"/>
      <c r="W722" s="149"/>
      <c r="AR722" s="129"/>
      <c r="AS722" s="200"/>
      <c r="AT722" s="200"/>
      <c r="AU722" s="200"/>
      <c r="AV722" s="200"/>
      <c r="AW722" s="200"/>
      <c r="AX722" s="200"/>
      <c r="AY722" s="200"/>
      <c r="AZ722" s="200"/>
      <c r="BA722" s="200"/>
      <c r="BB722" s="160"/>
      <c r="BC722" s="201"/>
      <c r="BD722" s="201"/>
      <c r="BE722" s="202"/>
      <c r="BF722" s="202"/>
      <c r="BG722" s="150"/>
      <c r="BH722" s="150"/>
      <c r="BI722" s="150"/>
      <c r="BJ722" s="150"/>
      <c r="BK722" s="150"/>
      <c r="BL722" s="150"/>
      <c r="BM722" s="150"/>
      <c r="BN722" s="150"/>
      <c r="BO722" s="150"/>
      <c r="BP722" s="150"/>
    </row>
    <row r="723" spans="2:68" x14ac:dyDescent="0.25">
      <c r="B723" s="113"/>
      <c r="C723" s="118"/>
      <c r="D723" s="89"/>
      <c r="E723" s="89"/>
      <c r="F723" s="119"/>
      <c r="G723" s="118"/>
      <c r="H723" s="118"/>
      <c r="I723" s="118"/>
      <c r="J723" s="118"/>
      <c r="K723" s="118"/>
      <c r="L723" s="86"/>
      <c r="M723" s="86"/>
      <c r="N723" s="86"/>
      <c r="O723" s="86"/>
      <c r="P723" s="129"/>
      <c r="Q723" s="125"/>
      <c r="R723" s="198"/>
      <c r="S723" s="148"/>
      <c r="T723" s="148"/>
      <c r="U723" s="148"/>
      <c r="V723" s="199"/>
      <c r="W723" s="149"/>
      <c r="AR723" s="129"/>
      <c r="AS723" s="200"/>
      <c r="AT723" s="200"/>
      <c r="AU723" s="200"/>
      <c r="AV723" s="200"/>
      <c r="AW723" s="200"/>
      <c r="AX723" s="200"/>
      <c r="AY723" s="200"/>
      <c r="AZ723" s="200"/>
      <c r="BA723" s="200"/>
      <c r="BB723" s="160"/>
      <c r="BC723" s="201"/>
      <c r="BD723" s="201"/>
      <c r="BE723" s="202"/>
      <c r="BF723" s="202"/>
      <c r="BG723" s="150"/>
      <c r="BH723" s="150"/>
      <c r="BI723" s="150"/>
      <c r="BJ723" s="150"/>
      <c r="BK723" s="150"/>
      <c r="BL723" s="150"/>
      <c r="BM723" s="150"/>
      <c r="BN723" s="150"/>
      <c r="BO723" s="150"/>
      <c r="BP723" s="150"/>
    </row>
    <row r="724" spans="2:68" x14ac:dyDescent="0.25">
      <c r="B724" s="113"/>
      <c r="C724" s="118"/>
      <c r="D724" s="89"/>
      <c r="E724" s="89"/>
      <c r="F724" s="119"/>
      <c r="G724" s="118"/>
      <c r="H724" s="118"/>
      <c r="I724" s="118"/>
      <c r="J724" s="118"/>
      <c r="K724" s="118"/>
      <c r="L724" s="86"/>
      <c r="M724" s="86"/>
      <c r="N724" s="86"/>
      <c r="O724" s="86"/>
      <c r="P724" s="129"/>
      <c r="Q724" s="125"/>
      <c r="R724" s="198"/>
      <c r="S724" s="148"/>
      <c r="T724" s="148"/>
      <c r="U724" s="148"/>
      <c r="V724" s="199"/>
      <c r="W724" s="149"/>
      <c r="AR724" s="129"/>
      <c r="AS724" s="200"/>
      <c r="AT724" s="200"/>
      <c r="AU724" s="200"/>
      <c r="AV724" s="200"/>
      <c r="AW724" s="200"/>
      <c r="AX724" s="200"/>
      <c r="AY724" s="200"/>
      <c r="AZ724" s="200"/>
      <c r="BA724" s="200"/>
      <c r="BB724" s="160"/>
      <c r="BC724" s="201"/>
      <c r="BD724" s="201"/>
      <c r="BE724" s="202"/>
      <c r="BF724" s="202"/>
      <c r="BG724" s="150"/>
      <c r="BH724" s="150"/>
      <c r="BI724" s="150"/>
      <c r="BJ724" s="150"/>
      <c r="BK724" s="150"/>
      <c r="BL724" s="150"/>
      <c r="BM724" s="150"/>
      <c r="BN724" s="150"/>
      <c r="BO724" s="150"/>
      <c r="BP724" s="150"/>
    </row>
    <row r="725" spans="2:68" x14ac:dyDescent="0.25">
      <c r="B725" s="113"/>
      <c r="C725" s="118"/>
      <c r="D725" s="89"/>
      <c r="E725" s="89"/>
      <c r="F725" s="119"/>
      <c r="G725" s="118"/>
      <c r="H725" s="118"/>
      <c r="I725" s="118"/>
      <c r="J725" s="118"/>
      <c r="K725" s="118"/>
      <c r="L725" s="86"/>
      <c r="M725" s="86"/>
      <c r="N725" s="86"/>
      <c r="O725" s="86"/>
      <c r="P725" s="129"/>
      <c r="Q725" s="125"/>
      <c r="R725" s="198"/>
      <c r="S725" s="148"/>
      <c r="T725" s="148"/>
      <c r="U725" s="148"/>
      <c r="V725" s="199"/>
      <c r="W725" s="149"/>
      <c r="AR725" s="129"/>
      <c r="AS725" s="200"/>
      <c r="AT725" s="200"/>
      <c r="AU725" s="200"/>
      <c r="AV725" s="200"/>
      <c r="AW725" s="200"/>
      <c r="AX725" s="200"/>
      <c r="AY725" s="200"/>
      <c r="AZ725" s="200"/>
      <c r="BA725" s="200"/>
      <c r="BB725" s="160"/>
      <c r="BC725" s="201"/>
      <c r="BD725" s="201"/>
      <c r="BE725" s="202"/>
      <c r="BF725" s="202"/>
      <c r="BG725" s="150"/>
      <c r="BH725" s="150"/>
      <c r="BI725" s="150"/>
      <c r="BJ725" s="150"/>
      <c r="BK725" s="150"/>
      <c r="BL725" s="150"/>
      <c r="BM725" s="150"/>
      <c r="BN725" s="150"/>
      <c r="BO725" s="150"/>
      <c r="BP725" s="150"/>
    </row>
    <row r="726" spans="2:68" x14ac:dyDescent="0.25">
      <c r="B726" s="113"/>
      <c r="C726" s="118"/>
      <c r="D726" s="89"/>
      <c r="E726" s="89"/>
      <c r="F726" s="119"/>
      <c r="G726" s="118"/>
      <c r="H726" s="118"/>
      <c r="I726" s="118"/>
      <c r="J726" s="118"/>
      <c r="K726" s="118"/>
      <c r="L726" s="86"/>
      <c r="M726" s="86"/>
      <c r="N726" s="86"/>
      <c r="O726" s="86"/>
      <c r="P726" s="129"/>
      <c r="Q726" s="125"/>
      <c r="R726" s="198"/>
      <c r="S726" s="148"/>
      <c r="T726" s="148"/>
      <c r="U726" s="148"/>
      <c r="V726" s="199"/>
      <c r="W726" s="149"/>
      <c r="AR726" s="129"/>
      <c r="AS726" s="200"/>
      <c r="AT726" s="200"/>
      <c r="AU726" s="200"/>
      <c r="AV726" s="200"/>
      <c r="AW726" s="200"/>
      <c r="AX726" s="200"/>
      <c r="AY726" s="200"/>
      <c r="AZ726" s="200"/>
      <c r="BA726" s="200"/>
      <c r="BB726" s="160"/>
      <c r="BC726" s="201"/>
      <c r="BD726" s="201"/>
      <c r="BE726" s="202"/>
      <c r="BF726" s="202"/>
      <c r="BG726" s="150"/>
      <c r="BH726" s="150"/>
      <c r="BI726" s="150"/>
      <c r="BJ726" s="150"/>
      <c r="BK726" s="150"/>
      <c r="BL726" s="150"/>
      <c r="BM726" s="150"/>
      <c r="BN726" s="150"/>
      <c r="BO726" s="150"/>
      <c r="BP726" s="150"/>
    </row>
    <row r="727" spans="2:68" x14ac:dyDescent="0.25">
      <c r="B727" s="113"/>
      <c r="C727" s="118"/>
      <c r="D727" s="89"/>
      <c r="E727" s="89"/>
      <c r="F727" s="119"/>
      <c r="G727" s="118"/>
      <c r="H727" s="118"/>
      <c r="I727" s="118"/>
      <c r="J727" s="118"/>
      <c r="K727" s="118"/>
      <c r="L727" s="86"/>
      <c r="M727" s="86"/>
      <c r="N727" s="86"/>
      <c r="O727" s="86"/>
      <c r="P727" s="129"/>
      <c r="Q727" s="125"/>
      <c r="R727" s="198"/>
      <c r="S727" s="148"/>
      <c r="T727" s="148"/>
      <c r="U727" s="148"/>
      <c r="V727" s="199"/>
      <c r="W727" s="149"/>
      <c r="AR727" s="129"/>
      <c r="AS727" s="200"/>
      <c r="AT727" s="200"/>
      <c r="AU727" s="200"/>
      <c r="AV727" s="200"/>
      <c r="AW727" s="200"/>
      <c r="AX727" s="200"/>
      <c r="AY727" s="200"/>
      <c r="AZ727" s="200"/>
      <c r="BA727" s="200"/>
      <c r="BB727" s="160"/>
      <c r="BC727" s="201"/>
      <c r="BD727" s="201"/>
      <c r="BE727" s="202"/>
      <c r="BF727" s="202"/>
      <c r="BG727" s="150"/>
      <c r="BH727" s="150"/>
      <c r="BI727" s="150"/>
      <c r="BJ727" s="150"/>
      <c r="BK727" s="150"/>
      <c r="BL727" s="150"/>
      <c r="BM727" s="150"/>
      <c r="BN727" s="150"/>
      <c r="BO727" s="150"/>
      <c r="BP727" s="150"/>
    </row>
    <row r="728" spans="2:68" x14ac:dyDescent="0.25">
      <c r="B728" s="113"/>
      <c r="C728" s="118"/>
      <c r="D728" s="89"/>
      <c r="E728" s="89"/>
      <c r="F728" s="119"/>
      <c r="G728" s="118"/>
      <c r="H728" s="118"/>
      <c r="I728" s="118"/>
      <c r="J728" s="118"/>
      <c r="K728" s="118"/>
      <c r="L728" s="86"/>
      <c r="M728" s="86"/>
      <c r="N728" s="86"/>
      <c r="O728" s="86"/>
      <c r="P728" s="129"/>
      <c r="Q728" s="125"/>
      <c r="R728" s="198"/>
      <c r="S728" s="148"/>
      <c r="T728" s="148"/>
      <c r="U728" s="148"/>
      <c r="V728" s="199"/>
      <c r="W728" s="149"/>
      <c r="AR728" s="129"/>
      <c r="AS728" s="200"/>
      <c r="AT728" s="200"/>
      <c r="AU728" s="200"/>
      <c r="AV728" s="200"/>
      <c r="AW728" s="200"/>
      <c r="AX728" s="200"/>
      <c r="AY728" s="200"/>
      <c r="AZ728" s="200"/>
      <c r="BA728" s="200"/>
      <c r="BB728" s="160"/>
      <c r="BC728" s="201"/>
      <c r="BD728" s="201"/>
      <c r="BE728" s="202"/>
      <c r="BF728" s="202"/>
      <c r="BG728" s="150"/>
      <c r="BH728" s="150"/>
      <c r="BI728" s="150"/>
      <c r="BJ728" s="150"/>
      <c r="BK728" s="150"/>
      <c r="BL728" s="150"/>
      <c r="BM728" s="150"/>
      <c r="BN728" s="150"/>
      <c r="BO728" s="150"/>
      <c r="BP728" s="150"/>
    </row>
    <row r="729" spans="2:68" x14ac:dyDescent="0.25">
      <c r="B729" s="113"/>
      <c r="C729" s="118"/>
      <c r="D729" s="89"/>
      <c r="E729" s="89"/>
      <c r="F729" s="119"/>
      <c r="G729" s="118"/>
      <c r="H729" s="118"/>
      <c r="I729" s="118"/>
      <c r="J729" s="118"/>
      <c r="K729" s="118"/>
      <c r="L729" s="86"/>
      <c r="M729" s="86"/>
      <c r="N729" s="86"/>
      <c r="O729" s="86"/>
      <c r="P729" s="129"/>
      <c r="Q729" s="125"/>
      <c r="R729" s="198"/>
      <c r="S729" s="148"/>
      <c r="T729" s="148"/>
      <c r="U729" s="148"/>
      <c r="V729" s="199"/>
      <c r="W729" s="149"/>
      <c r="AR729" s="129"/>
      <c r="AS729" s="200"/>
      <c r="AT729" s="200"/>
      <c r="AU729" s="200"/>
      <c r="AV729" s="200"/>
      <c r="AW729" s="200"/>
      <c r="AX729" s="200"/>
      <c r="AY729" s="200"/>
      <c r="AZ729" s="200"/>
      <c r="BA729" s="200"/>
      <c r="BB729" s="160"/>
      <c r="BC729" s="201"/>
      <c r="BD729" s="201"/>
      <c r="BE729" s="202"/>
      <c r="BF729" s="202"/>
      <c r="BG729" s="150"/>
      <c r="BH729" s="150"/>
      <c r="BI729" s="150"/>
      <c r="BJ729" s="150"/>
      <c r="BK729" s="150"/>
      <c r="BL729" s="150"/>
      <c r="BM729" s="150"/>
      <c r="BN729" s="150"/>
      <c r="BO729" s="150"/>
      <c r="BP729" s="150"/>
    </row>
    <row r="730" spans="2:68" x14ac:dyDescent="0.25">
      <c r="B730" s="113"/>
      <c r="C730" s="118"/>
      <c r="D730" s="89"/>
      <c r="E730" s="89"/>
      <c r="F730" s="119"/>
      <c r="G730" s="118"/>
      <c r="H730" s="118"/>
      <c r="I730" s="118"/>
      <c r="J730" s="118"/>
      <c r="K730" s="118"/>
      <c r="L730" s="86"/>
      <c r="M730" s="86"/>
      <c r="N730" s="86"/>
      <c r="O730" s="86"/>
      <c r="P730" s="129"/>
      <c r="Q730" s="125"/>
      <c r="R730" s="198"/>
      <c r="S730" s="148"/>
      <c r="T730" s="148"/>
      <c r="U730" s="148"/>
      <c r="V730" s="199"/>
      <c r="W730" s="149"/>
      <c r="AR730" s="129"/>
      <c r="AS730" s="200"/>
      <c r="AT730" s="200"/>
      <c r="AU730" s="200"/>
      <c r="AV730" s="200"/>
      <c r="AW730" s="200"/>
      <c r="AX730" s="200"/>
      <c r="AY730" s="200"/>
      <c r="AZ730" s="200"/>
      <c r="BA730" s="200"/>
      <c r="BB730" s="160"/>
      <c r="BC730" s="201"/>
      <c r="BD730" s="201"/>
      <c r="BE730" s="202"/>
      <c r="BF730" s="202"/>
      <c r="BG730" s="150"/>
      <c r="BH730" s="150"/>
      <c r="BI730" s="150"/>
      <c r="BJ730" s="150"/>
      <c r="BK730" s="150"/>
      <c r="BL730" s="150"/>
      <c r="BM730" s="150"/>
      <c r="BN730" s="150"/>
      <c r="BO730" s="150"/>
      <c r="BP730" s="150"/>
    </row>
    <row r="731" spans="2:68" x14ac:dyDescent="0.25">
      <c r="B731" s="113"/>
      <c r="C731" s="118"/>
      <c r="D731" s="89"/>
      <c r="E731" s="89"/>
      <c r="F731" s="119"/>
      <c r="G731" s="118"/>
      <c r="H731" s="118"/>
      <c r="I731" s="118"/>
      <c r="J731" s="118"/>
      <c r="K731" s="118"/>
      <c r="L731" s="86"/>
      <c r="M731" s="86"/>
      <c r="N731" s="86"/>
      <c r="O731" s="86"/>
      <c r="P731" s="129"/>
      <c r="Q731" s="125"/>
      <c r="R731" s="198"/>
      <c r="S731" s="148"/>
      <c r="T731" s="148"/>
      <c r="U731" s="148"/>
      <c r="V731" s="199"/>
      <c r="W731" s="149"/>
      <c r="AR731" s="129"/>
      <c r="AS731" s="200"/>
      <c r="AT731" s="200"/>
      <c r="AU731" s="200"/>
      <c r="AV731" s="200"/>
      <c r="AW731" s="200"/>
      <c r="AX731" s="200"/>
      <c r="AY731" s="200"/>
      <c r="AZ731" s="200"/>
      <c r="BA731" s="200"/>
      <c r="BB731" s="160"/>
      <c r="BC731" s="201"/>
      <c r="BD731" s="201"/>
      <c r="BE731" s="202"/>
      <c r="BF731" s="202"/>
      <c r="BG731" s="150"/>
      <c r="BH731" s="150"/>
      <c r="BI731" s="150"/>
      <c r="BJ731" s="150"/>
      <c r="BK731" s="150"/>
      <c r="BL731" s="150"/>
      <c r="BM731" s="150"/>
      <c r="BN731" s="150"/>
      <c r="BO731" s="150"/>
      <c r="BP731" s="150"/>
    </row>
    <row r="732" spans="2:68" x14ac:dyDescent="0.25">
      <c r="B732" s="113"/>
      <c r="C732" s="118"/>
      <c r="D732" s="89"/>
      <c r="E732" s="89"/>
      <c r="F732" s="119"/>
      <c r="G732" s="118"/>
      <c r="H732" s="118"/>
      <c r="I732" s="118"/>
      <c r="J732" s="118"/>
      <c r="K732" s="118"/>
      <c r="L732" s="86"/>
      <c r="M732" s="86"/>
      <c r="N732" s="86"/>
      <c r="O732" s="86"/>
      <c r="P732" s="129"/>
      <c r="Q732" s="125"/>
      <c r="R732" s="198"/>
      <c r="S732" s="148"/>
      <c r="T732" s="148"/>
      <c r="U732" s="148"/>
      <c r="V732" s="199"/>
      <c r="W732" s="149"/>
      <c r="AR732" s="129"/>
      <c r="AS732" s="200"/>
      <c r="AT732" s="200"/>
      <c r="AU732" s="200"/>
      <c r="AV732" s="200"/>
      <c r="AW732" s="200"/>
      <c r="AX732" s="200"/>
      <c r="AY732" s="200"/>
      <c r="AZ732" s="200"/>
      <c r="BA732" s="200"/>
      <c r="BB732" s="160"/>
      <c r="BC732" s="201"/>
      <c r="BD732" s="201"/>
      <c r="BE732" s="202"/>
      <c r="BF732" s="202"/>
      <c r="BG732" s="150"/>
      <c r="BH732" s="150"/>
      <c r="BI732" s="150"/>
      <c r="BJ732" s="150"/>
      <c r="BK732" s="150"/>
      <c r="BL732" s="150"/>
      <c r="BM732" s="150"/>
      <c r="BN732" s="150"/>
      <c r="BO732" s="150"/>
      <c r="BP732" s="150"/>
    </row>
    <row r="733" spans="2:68" x14ac:dyDescent="0.25">
      <c r="B733" s="113"/>
      <c r="C733" s="118"/>
      <c r="D733" s="89"/>
      <c r="E733" s="89"/>
      <c r="F733" s="119"/>
      <c r="G733" s="118"/>
      <c r="H733" s="118"/>
      <c r="I733" s="118"/>
      <c r="J733" s="118"/>
      <c r="K733" s="118"/>
      <c r="L733" s="86"/>
      <c r="M733" s="86"/>
      <c r="N733" s="86"/>
      <c r="O733" s="86"/>
      <c r="P733" s="129"/>
      <c r="Q733" s="125"/>
      <c r="R733" s="198"/>
      <c r="S733" s="148"/>
      <c r="T733" s="148"/>
      <c r="U733" s="148"/>
      <c r="V733" s="199"/>
      <c r="W733" s="149"/>
      <c r="AR733" s="129"/>
      <c r="AS733" s="200"/>
      <c r="AT733" s="200"/>
      <c r="AU733" s="200"/>
      <c r="AV733" s="200"/>
      <c r="AW733" s="200"/>
      <c r="AX733" s="200"/>
      <c r="AY733" s="200"/>
      <c r="AZ733" s="200"/>
      <c r="BA733" s="200"/>
      <c r="BB733" s="160"/>
      <c r="BC733" s="201"/>
      <c r="BD733" s="201"/>
      <c r="BE733" s="202"/>
      <c r="BF733" s="202"/>
      <c r="BG733" s="150"/>
      <c r="BH733" s="150"/>
      <c r="BI733" s="150"/>
      <c r="BJ733" s="150"/>
      <c r="BK733" s="150"/>
      <c r="BL733" s="150"/>
      <c r="BM733" s="150"/>
      <c r="BN733" s="150"/>
      <c r="BO733" s="150"/>
      <c r="BP733" s="150"/>
    </row>
    <row r="734" spans="2:68" x14ac:dyDescent="0.25">
      <c r="B734" s="113"/>
      <c r="C734" s="118"/>
      <c r="D734" s="89"/>
      <c r="E734" s="89"/>
      <c r="F734" s="119"/>
      <c r="G734" s="118"/>
      <c r="H734" s="118"/>
      <c r="I734" s="118"/>
      <c r="J734" s="118"/>
      <c r="K734" s="118"/>
      <c r="L734" s="86"/>
      <c r="M734" s="86"/>
      <c r="N734" s="86"/>
      <c r="O734" s="86"/>
      <c r="P734" s="129"/>
      <c r="Q734" s="125"/>
      <c r="R734" s="198"/>
      <c r="S734" s="148"/>
      <c r="T734" s="148"/>
      <c r="U734" s="148"/>
      <c r="V734" s="199"/>
      <c r="W734" s="149"/>
      <c r="AR734" s="129"/>
      <c r="AS734" s="200"/>
      <c r="AT734" s="200"/>
      <c r="AU734" s="200"/>
      <c r="AV734" s="200"/>
      <c r="AW734" s="200"/>
      <c r="AX734" s="200"/>
      <c r="AY734" s="200"/>
      <c r="AZ734" s="200"/>
      <c r="BA734" s="200"/>
      <c r="BB734" s="160"/>
      <c r="BC734" s="201"/>
      <c r="BD734" s="201"/>
      <c r="BE734" s="202"/>
      <c r="BF734" s="202"/>
      <c r="BG734" s="150"/>
      <c r="BH734" s="150"/>
      <c r="BI734" s="150"/>
      <c r="BJ734" s="150"/>
      <c r="BK734" s="150"/>
      <c r="BL734" s="150"/>
      <c r="BM734" s="150"/>
      <c r="BN734" s="150"/>
      <c r="BO734" s="150"/>
      <c r="BP734" s="150"/>
    </row>
    <row r="735" spans="2:68" x14ac:dyDescent="0.25">
      <c r="B735" s="113"/>
      <c r="C735" s="118"/>
      <c r="D735" s="89"/>
      <c r="E735" s="89"/>
      <c r="F735" s="119"/>
      <c r="G735" s="118"/>
      <c r="H735" s="118"/>
      <c r="I735" s="118"/>
      <c r="J735" s="118"/>
      <c r="K735" s="118"/>
      <c r="L735" s="86"/>
      <c r="M735" s="86"/>
      <c r="N735" s="86"/>
      <c r="O735" s="86"/>
      <c r="P735" s="129"/>
      <c r="Q735" s="125"/>
      <c r="R735" s="198"/>
      <c r="S735" s="148"/>
      <c r="T735" s="148"/>
      <c r="U735" s="148"/>
      <c r="V735" s="199"/>
      <c r="W735" s="149"/>
      <c r="AR735" s="129"/>
      <c r="AS735" s="200"/>
      <c r="AT735" s="200"/>
      <c r="AU735" s="200"/>
      <c r="AV735" s="200"/>
      <c r="AW735" s="200"/>
      <c r="AX735" s="200"/>
      <c r="AY735" s="200"/>
      <c r="AZ735" s="200"/>
      <c r="BA735" s="200"/>
      <c r="BB735" s="160"/>
      <c r="BC735" s="201"/>
      <c r="BD735" s="201"/>
      <c r="BE735" s="202"/>
      <c r="BF735" s="202"/>
      <c r="BG735" s="150"/>
      <c r="BH735" s="150"/>
      <c r="BI735" s="150"/>
      <c r="BJ735" s="150"/>
      <c r="BK735" s="150"/>
      <c r="BL735" s="150"/>
      <c r="BM735" s="150"/>
      <c r="BN735" s="150"/>
      <c r="BO735" s="150"/>
      <c r="BP735" s="150"/>
    </row>
    <row r="736" spans="2:68" x14ac:dyDescent="0.25">
      <c r="B736" s="113"/>
      <c r="C736" s="118"/>
      <c r="D736" s="89"/>
      <c r="E736" s="89"/>
      <c r="F736" s="119"/>
      <c r="G736" s="118"/>
      <c r="H736" s="118"/>
      <c r="I736" s="118"/>
      <c r="J736" s="118"/>
      <c r="K736" s="118"/>
      <c r="L736" s="86"/>
      <c r="M736" s="86"/>
      <c r="N736" s="86"/>
      <c r="O736" s="86"/>
      <c r="P736" s="129"/>
      <c r="Q736" s="125"/>
      <c r="R736" s="198"/>
      <c r="S736" s="148"/>
      <c r="T736" s="148"/>
      <c r="U736" s="148"/>
      <c r="V736" s="199"/>
      <c r="W736" s="149"/>
      <c r="AR736" s="129"/>
      <c r="AS736" s="200"/>
      <c r="AT736" s="200"/>
      <c r="AU736" s="200"/>
      <c r="AV736" s="200"/>
      <c r="AW736" s="200"/>
      <c r="AX736" s="200"/>
      <c r="AY736" s="200"/>
      <c r="AZ736" s="200"/>
      <c r="BA736" s="200"/>
      <c r="BB736" s="160"/>
      <c r="BC736" s="201"/>
      <c r="BD736" s="201"/>
      <c r="BE736" s="202"/>
      <c r="BF736" s="202"/>
      <c r="BG736" s="150"/>
      <c r="BH736" s="150"/>
      <c r="BI736" s="150"/>
      <c r="BJ736" s="150"/>
      <c r="BK736" s="150"/>
      <c r="BL736" s="150"/>
      <c r="BM736" s="150"/>
      <c r="BN736" s="150"/>
      <c r="BO736" s="150"/>
      <c r="BP736" s="150"/>
    </row>
    <row r="737" spans="2:68" x14ac:dyDescent="0.25">
      <c r="B737" s="113"/>
      <c r="C737" s="118"/>
      <c r="D737" s="89"/>
      <c r="E737" s="89"/>
      <c r="F737" s="119"/>
      <c r="G737" s="118"/>
      <c r="H737" s="118"/>
      <c r="I737" s="118"/>
      <c r="J737" s="118"/>
      <c r="K737" s="118"/>
      <c r="L737" s="86"/>
      <c r="M737" s="86"/>
      <c r="N737" s="86"/>
      <c r="O737" s="86"/>
      <c r="P737" s="129"/>
      <c r="Q737" s="125"/>
      <c r="R737" s="198"/>
      <c r="S737" s="148"/>
      <c r="T737" s="148"/>
      <c r="U737" s="148"/>
      <c r="V737" s="199"/>
      <c r="W737" s="149"/>
      <c r="AR737" s="129"/>
      <c r="AS737" s="200"/>
      <c r="AT737" s="200"/>
      <c r="AU737" s="200"/>
      <c r="AV737" s="200"/>
      <c r="AW737" s="200"/>
      <c r="AX737" s="200"/>
      <c r="AY737" s="200"/>
      <c r="AZ737" s="200"/>
      <c r="BA737" s="200"/>
      <c r="BB737" s="160"/>
      <c r="BC737" s="201"/>
      <c r="BD737" s="201"/>
      <c r="BE737" s="202"/>
      <c r="BF737" s="202"/>
      <c r="BG737" s="150"/>
      <c r="BH737" s="150"/>
      <c r="BI737" s="150"/>
      <c r="BJ737" s="150"/>
      <c r="BK737" s="150"/>
      <c r="BL737" s="150"/>
      <c r="BM737" s="150"/>
      <c r="BN737" s="150"/>
      <c r="BO737" s="150"/>
      <c r="BP737" s="150"/>
    </row>
    <row r="738" spans="2:68" x14ac:dyDescent="0.25">
      <c r="B738" s="113"/>
      <c r="C738" s="118"/>
      <c r="D738" s="89"/>
      <c r="E738" s="89"/>
      <c r="F738" s="119"/>
      <c r="G738" s="118"/>
      <c r="H738" s="118"/>
      <c r="I738" s="118"/>
      <c r="J738" s="118"/>
      <c r="K738" s="118"/>
      <c r="L738" s="86"/>
      <c r="M738" s="86"/>
      <c r="N738" s="86"/>
      <c r="O738" s="86"/>
      <c r="P738" s="129"/>
      <c r="Q738" s="125"/>
      <c r="R738" s="198"/>
      <c r="S738" s="148"/>
      <c r="T738" s="148"/>
      <c r="U738" s="148"/>
      <c r="V738" s="199"/>
      <c r="W738" s="149"/>
      <c r="AR738" s="129"/>
      <c r="AS738" s="200"/>
      <c r="AT738" s="200"/>
      <c r="AU738" s="200"/>
      <c r="AV738" s="200"/>
      <c r="AW738" s="200"/>
      <c r="AX738" s="200"/>
      <c r="AY738" s="200"/>
      <c r="AZ738" s="200"/>
      <c r="BA738" s="200"/>
      <c r="BB738" s="160"/>
      <c r="BC738" s="201"/>
      <c r="BD738" s="201"/>
      <c r="BE738" s="202"/>
      <c r="BF738" s="202"/>
      <c r="BG738" s="150"/>
      <c r="BH738" s="150"/>
      <c r="BI738" s="150"/>
      <c r="BJ738" s="150"/>
      <c r="BK738" s="150"/>
      <c r="BL738" s="150"/>
      <c r="BM738" s="150"/>
      <c r="BN738" s="150"/>
      <c r="BO738" s="150"/>
      <c r="BP738" s="150"/>
    </row>
    <row r="739" spans="2:68" x14ac:dyDescent="0.25">
      <c r="B739" s="113"/>
      <c r="C739" s="118"/>
      <c r="D739" s="89"/>
      <c r="E739" s="89"/>
      <c r="F739" s="119"/>
      <c r="G739" s="118"/>
      <c r="H739" s="118"/>
      <c r="I739" s="118"/>
      <c r="J739" s="118"/>
      <c r="K739" s="118"/>
      <c r="L739" s="86"/>
      <c r="M739" s="86"/>
      <c r="N739" s="86"/>
      <c r="O739" s="86"/>
      <c r="P739" s="129"/>
      <c r="Q739" s="125"/>
      <c r="R739" s="198"/>
      <c r="S739" s="148"/>
      <c r="T739" s="148"/>
      <c r="U739" s="148"/>
      <c r="V739" s="199"/>
      <c r="W739" s="149"/>
      <c r="AR739" s="129"/>
      <c r="AS739" s="200"/>
      <c r="AT739" s="200"/>
      <c r="AU739" s="200"/>
      <c r="AV739" s="200"/>
      <c r="AW739" s="200"/>
      <c r="AX739" s="200"/>
      <c r="AY739" s="200"/>
      <c r="AZ739" s="200"/>
      <c r="BA739" s="200"/>
      <c r="BB739" s="160"/>
      <c r="BC739" s="201"/>
      <c r="BD739" s="201"/>
      <c r="BE739" s="202"/>
      <c r="BF739" s="202"/>
      <c r="BG739" s="150"/>
      <c r="BH739" s="150"/>
      <c r="BI739" s="150"/>
      <c r="BJ739" s="150"/>
      <c r="BK739" s="150"/>
      <c r="BL739" s="150"/>
      <c r="BM739" s="150"/>
      <c r="BN739" s="150"/>
      <c r="BO739" s="150"/>
      <c r="BP739" s="150"/>
    </row>
    <row r="740" spans="2:68" x14ac:dyDescent="0.25">
      <c r="B740" s="113"/>
      <c r="C740" s="118"/>
      <c r="D740" s="89"/>
      <c r="E740" s="89"/>
      <c r="F740" s="119"/>
      <c r="G740" s="118"/>
      <c r="H740" s="118"/>
      <c r="I740" s="118"/>
      <c r="J740" s="118"/>
      <c r="K740" s="118"/>
      <c r="L740" s="86"/>
      <c r="M740" s="86"/>
      <c r="N740" s="86"/>
      <c r="O740" s="86"/>
      <c r="P740" s="129"/>
      <c r="Q740" s="125"/>
      <c r="R740" s="198"/>
      <c r="S740" s="148"/>
      <c r="T740" s="148"/>
      <c r="U740" s="148"/>
      <c r="V740" s="199"/>
      <c r="W740" s="149"/>
      <c r="AR740" s="129"/>
      <c r="AS740" s="200"/>
      <c r="AT740" s="200"/>
      <c r="AU740" s="200"/>
      <c r="AV740" s="200"/>
      <c r="AW740" s="200"/>
      <c r="AX740" s="200"/>
      <c r="AY740" s="200"/>
      <c r="AZ740" s="200"/>
      <c r="BA740" s="200"/>
      <c r="BB740" s="160"/>
      <c r="BC740" s="201"/>
      <c r="BD740" s="201"/>
      <c r="BE740" s="202"/>
      <c r="BF740" s="202"/>
      <c r="BG740" s="150"/>
      <c r="BH740" s="150"/>
      <c r="BI740" s="150"/>
      <c r="BJ740" s="150"/>
      <c r="BK740" s="150"/>
      <c r="BL740" s="150"/>
      <c r="BM740" s="150"/>
      <c r="BN740" s="150"/>
      <c r="BO740" s="150"/>
      <c r="BP740" s="150"/>
    </row>
    <row r="741" spans="2:68" x14ac:dyDescent="0.25">
      <c r="B741" s="113"/>
      <c r="C741" s="118"/>
      <c r="D741" s="89"/>
      <c r="E741" s="89"/>
      <c r="F741" s="119"/>
      <c r="G741" s="118"/>
      <c r="H741" s="118"/>
      <c r="I741" s="118"/>
      <c r="J741" s="118"/>
      <c r="K741" s="118"/>
      <c r="L741" s="86"/>
      <c r="M741" s="86"/>
      <c r="N741" s="86"/>
      <c r="O741" s="86"/>
      <c r="P741" s="129"/>
      <c r="Q741" s="125"/>
      <c r="R741" s="198"/>
      <c r="S741" s="148"/>
      <c r="T741" s="148"/>
      <c r="U741" s="148"/>
      <c r="V741" s="199"/>
      <c r="W741" s="149"/>
      <c r="AR741" s="129"/>
      <c r="AS741" s="200"/>
      <c r="AT741" s="200"/>
      <c r="AU741" s="200"/>
      <c r="AV741" s="200"/>
      <c r="AW741" s="200"/>
      <c r="AX741" s="200"/>
      <c r="AY741" s="200"/>
      <c r="AZ741" s="200"/>
      <c r="BA741" s="200"/>
      <c r="BB741" s="160"/>
      <c r="BC741" s="201"/>
      <c r="BD741" s="201"/>
      <c r="BE741" s="202"/>
      <c r="BF741" s="202"/>
      <c r="BG741" s="150"/>
      <c r="BH741" s="150"/>
      <c r="BI741" s="150"/>
      <c r="BJ741" s="150"/>
      <c r="BK741" s="150"/>
      <c r="BL741" s="150"/>
      <c r="BM741" s="150"/>
      <c r="BN741" s="150"/>
      <c r="BO741" s="150"/>
      <c r="BP741" s="150"/>
    </row>
    <row r="742" spans="2:68" x14ac:dyDescent="0.25">
      <c r="B742" s="113"/>
      <c r="C742" s="118"/>
      <c r="D742" s="89"/>
      <c r="E742" s="89"/>
      <c r="F742" s="119"/>
      <c r="G742" s="118"/>
      <c r="H742" s="118"/>
      <c r="I742" s="118"/>
      <c r="J742" s="118"/>
      <c r="K742" s="118"/>
      <c r="L742" s="86"/>
      <c r="M742" s="86"/>
      <c r="N742" s="86"/>
      <c r="O742" s="86"/>
      <c r="P742" s="129"/>
      <c r="Q742" s="125"/>
      <c r="R742" s="198"/>
      <c r="S742" s="148"/>
      <c r="T742" s="148"/>
      <c r="U742" s="148"/>
      <c r="V742" s="199"/>
      <c r="W742" s="149"/>
      <c r="AR742" s="129"/>
      <c r="AS742" s="200"/>
      <c r="AT742" s="200"/>
      <c r="AU742" s="200"/>
      <c r="AV742" s="200"/>
      <c r="AW742" s="200"/>
      <c r="AX742" s="200"/>
      <c r="AY742" s="200"/>
      <c r="AZ742" s="200"/>
      <c r="BA742" s="200"/>
      <c r="BB742" s="160"/>
      <c r="BC742" s="201"/>
      <c r="BD742" s="201"/>
      <c r="BE742" s="202"/>
      <c r="BF742" s="202"/>
      <c r="BG742" s="150"/>
      <c r="BH742" s="150"/>
      <c r="BI742" s="150"/>
      <c r="BJ742" s="150"/>
      <c r="BK742" s="150"/>
      <c r="BL742" s="150"/>
      <c r="BM742" s="150"/>
      <c r="BN742" s="150"/>
      <c r="BO742" s="150"/>
      <c r="BP742" s="150"/>
    </row>
    <row r="743" spans="2:68" x14ac:dyDescent="0.25">
      <c r="B743" s="113"/>
      <c r="C743" s="118"/>
      <c r="D743" s="89"/>
      <c r="E743" s="89"/>
      <c r="F743" s="119"/>
      <c r="G743" s="118"/>
      <c r="H743" s="118"/>
      <c r="I743" s="118"/>
      <c r="J743" s="118"/>
      <c r="K743" s="118"/>
      <c r="L743" s="86"/>
      <c r="M743" s="86"/>
      <c r="N743" s="86"/>
      <c r="O743" s="86"/>
      <c r="P743" s="129"/>
      <c r="Q743" s="125"/>
      <c r="R743" s="198"/>
      <c r="S743" s="148"/>
      <c r="T743" s="148"/>
      <c r="U743" s="148"/>
      <c r="V743" s="199"/>
      <c r="W743" s="149"/>
      <c r="AR743" s="129"/>
      <c r="AS743" s="200"/>
      <c r="AT743" s="200"/>
      <c r="AU743" s="200"/>
      <c r="AV743" s="200"/>
      <c r="AW743" s="200"/>
      <c r="AX743" s="200"/>
      <c r="AY743" s="200"/>
      <c r="AZ743" s="200"/>
      <c r="BA743" s="200"/>
      <c r="BB743" s="160"/>
      <c r="BC743" s="201"/>
      <c r="BD743" s="201"/>
      <c r="BE743" s="202"/>
      <c r="BF743" s="202"/>
      <c r="BG743" s="150"/>
      <c r="BH743" s="150"/>
      <c r="BI743" s="150"/>
      <c r="BJ743" s="150"/>
      <c r="BK743" s="150"/>
      <c r="BL743" s="150"/>
      <c r="BM743" s="150"/>
      <c r="BN743" s="150"/>
      <c r="BO743" s="150"/>
      <c r="BP743" s="150"/>
    </row>
    <row r="744" spans="2:68" x14ac:dyDescent="0.25">
      <c r="B744" s="113"/>
      <c r="C744" s="118"/>
      <c r="D744" s="89"/>
      <c r="E744" s="89"/>
      <c r="F744" s="119"/>
      <c r="G744" s="118"/>
      <c r="H744" s="118"/>
      <c r="I744" s="118"/>
      <c r="J744" s="118"/>
      <c r="K744" s="118"/>
      <c r="L744" s="86"/>
      <c r="M744" s="86"/>
      <c r="N744" s="86"/>
      <c r="O744" s="86"/>
      <c r="P744" s="129"/>
      <c r="Q744" s="125"/>
      <c r="R744" s="198"/>
      <c r="S744" s="148"/>
      <c r="T744" s="148"/>
      <c r="U744" s="148"/>
      <c r="V744" s="199"/>
      <c r="W744" s="149"/>
      <c r="AR744" s="129"/>
      <c r="AS744" s="200"/>
      <c r="AT744" s="200"/>
      <c r="AU744" s="200"/>
      <c r="AV744" s="200"/>
      <c r="AW744" s="200"/>
      <c r="AX744" s="200"/>
      <c r="AY744" s="200"/>
      <c r="AZ744" s="200"/>
      <c r="BA744" s="200"/>
      <c r="BB744" s="160"/>
      <c r="BC744" s="201"/>
      <c r="BD744" s="201"/>
      <c r="BE744" s="202"/>
      <c r="BF744" s="202"/>
      <c r="BG744" s="150"/>
      <c r="BH744" s="150"/>
      <c r="BI744" s="150"/>
      <c r="BJ744" s="150"/>
      <c r="BK744" s="150"/>
      <c r="BL744" s="150"/>
      <c r="BM744" s="150"/>
      <c r="BN744" s="150"/>
      <c r="BO744" s="150"/>
      <c r="BP744" s="150"/>
    </row>
    <row r="745" spans="2:68" x14ac:dyDescent="0.25">
      <c r="B745" s="113"/>
      <c r="C745" s="118"/>
      <c r="D745" s="89"/>
      <c r="E745" s="89"/>
      <c r="F745" s="119"/>
      <c r="G745" s="118"/>
      <c r="H745" s="118"/>
      <c r="I745" s="118"/>
      <c r="J745" s="118"/>
      <c r="K745" s="118"/>
      <c r="L745" s="86"/>
      <c r="M745" s="86"/>
      <c r="N745" s="86"/>
      <c r="O745" s="86"/>
      <c r="P745" s="129"/>
      <c r="Q745" s="125"/>
      <c r="R745" s="198"/>
      <c r="S745" s="148"/>
      <c r="T745" s="148"/>
      <c r="U745" s="148"/>
      <c r="V745" s="199"/>
      <c r="W745" s="149"/>
      <c r="AR745" s="129"/>
      <c r="AS745" s="200"/>
      <c r="AT745" s="200"/>
      <c r="AU745" s="200"/>
      <c r="AV745" s="200"/>
      <c r="AW745" s="200"/>
      <c r="AX745" s="200"/>
      <c r="AY745" s="200"/>
      <c r="AZ745" s="200"/>
      <c r="BA745" s="200"/>
      <c r="BB745" s="160"/>
      <c r="BC745" s="201"/>
      <c r="BD745" s="201"/>
      <c r="BE745" s="202"/>
      <c r="BF745" s="202"/>
      <c r="BG745" s="150"/>
      <c r="BH745" s="150"/>
      <c r="BI745" s="150"/>
      <c r="BJ745" s="150"/>
      <c r="BK745" s="150"/>
      <c r="BL745" s="150"/>
      <c r="BM745" s="150"/>
      <c r="BN745" s="150"/>
      <c r="BO745" s="150"/>
      <c r="BP745" s="150"/>
    </row>
    <row r="746" spans="2:68" x14ac:dyDescent="0.25">
      <c r="B746" s="113"/>
      <c r="C746" s="118"/>
      <c r="D746" s="89"/>
      <c r="E746" s="89"/>
      <c r="F746" s="119"/>
      <c r="G746" s="118"/>
      <c r="H746" s="118"/>
      <c r="I746" s="118"/>
      <c r="J746" s="118"/>
      <c r="K746" s="118"/>
      <c r="L746" s="86"/>
      <c r="M746" s="86"/>
      <c r="N746" s="86"/>
      <c r="O746" s="86"/>
      <c r="P746" s="129"/>
      <c r="Q746" s="125"/>
      <c r="R746" s="198"/>
      <c r="S746" s="148"/>
      <c r="T746" s="148"/>
      <c r="U746" s="148"/>
      <c r="V746" s="199"/>
      <c r="W746" s="149"/>
      <c r="AR746" s="129"/>
      <c r="AS746" s="200"/>
      <c r="AT746" s="200"/>
      <c r="AU746" s="200"/>
      <c r="AV746" s="200"/>
      <c r="AW746" s="200"/>
      <c r="AX746" s="200"/>
      <c r="AY746" s="200"/>
      <c r="AZ746" s="200"/>
      <c r="BA746" s="200"/>
      <c r="BB746" s="160"/>
      <c r="BC746" s="201"/>
      <c r="BD746" s="201"/>
      <c r="BE746" s="202"/>
      <c r="BF746" s="202"/>
      <c r="BG746" s="150"/>
      <c r="BH746" s="150"/>
      <c r="BI746" s="150"/>
      <c r="BJ746" s="150"/>
      <c r="BK746" s="150"/>
      <c r="BL746" s="150"/>
      <c r="BM746" s="150"/>
      <c r="BN746" s="150"/>
      <c r="BO746" s="150"/>
      <c r="BP746" s="150"/>
    </row>
    <row r="747" spans="2:68" x14ac:dyDescent="0.25">
      <c r="B747" s="113"/>
      <c r="C747" s="118"/>
      <c r="D747" s="89"/>
      <c r="E747" s="89"/>
      <c r="F747" s="119"/>
      <c r="G747" s="118"/>
      <c r="H747" s="118"/>
      <c r="I747" s="118"/>
      <c r="J747" s="118"/>
      <c r="K747" s="118"/>
      <c r="L747" s="86"/>
      <c r="M747" s="86"/>
      <c r="N747" s="86"/>
      <c r="O747" s="86"/>
      <c r="P747" s="129"/>
      <c r="Q747" s="125"/>
      <c r="R747" s="198"/>
      <c r="S747" s="148"/>
      <c r="T747" s="148"/>
      <c r="U747" s="148"/>
      <c r="V747" s="199"/>
      <c r="W747" s="149"/>
      <c r="AR747" s="129"/>
      <c r="AS747" s="200"/>
      <c r="AT747" s="200"/>
      <c r="AU747" s="200"/>
      <c r="AV747" s="200"/>
      <c r="AW747" s="200"/>
      <c r="AX747" s="200"/>
      <c r="AY747" s="200"/>
      <c r="AZ747" s="200"/>
      <c r="BA747" s="200"/>
      <c r="BB747" s="160"/>
      <c r="BC747" s="201"/>
      <c r="BD747" s="201"/>
      <c r="BE747" s="202"/>
      <c r="BF747" s="202"/>
      <c r="BG747" s="150"/>
      <c r="BH747" s="150"/>
      <c r="BI747" s="150"/>
      <c r="BJ747" s="150"/>
      <c r="BK747" s="150"/>
      <c r="BL747" s="150"/>
      <c r="BM747" s="150"/>
      <c r="BN747" s="150"/>
      <c r="BO747" s="150"/>
      <c r="BP747" s="150"/>
    </row>
    <row r="748" spans="2:68" x14ac:dyDescent="0.25">
      <c r="B748" s="113"/>
      <c r="C748" s="118"/>
      <c r="D748" s="89"/>
      <c r="E748" s="89"/>
      <c r="F748" s="119"/>
      <c r="G748" s="118"/>
      <c r="H748" s="118"/>
      <c r="I748" s="118"/>
      <c r="J748" s="118"/>
      <c r="K748" s="118"/>
      <c r="L748" s="86"/>
      <c r="M748" s="86"/>
      <c r="N748" s="86"/>
      <c r="O748" s="86"/>
      <c r="P748" s="129"/>
      <c r="Q748" s="125"/>
      <c r="R748" s="198"/>
      <c r="S748" s="148"/>
      <c r="T748" s="148"/>
      <c r="U748" s="148"/>
      <c r="V748" s="199"/>
      <c r="W748" s="149"/>
      <c r="AR748" s="129"/>
      <c r="AS748" s="200"/>
      <c r="AT748" s="200"/>
      <c r="AU748" s="200"/>
      <c r="AV748" s="200"/>
      <c r="AW748" s="200"/>
      <c r="AX748" s="200"/>
      <c r="AY748" s="200"/>
      <c r="AZ748" s="200"/>
      <c r="BA748" s="200"/>
      <c r="BB748" s="160"/>
      <c r="BC748" s="201"/>
      <c r="BD748" s="201"/>
      <c r="BE748" s="202"/>
      <c r="BF748" s="202"/>
      <c r="BG748" s="150"/>
      <c r="BH748" s="150"/>
      <c r="BI748" s="150"/>
      <c r="BJ748" s="150"/>
      <c r="BK748" s="150"/>
      <c r="BL748" s="150"/>
      <c r="BM748" s="150"/>
      <c r="BN748" s="150"/>
      <c r="BO748" s="150"/>
      <c r="BP748" s="150"/>
    </row>
    <row r="749" spans="2:68" x14ac:dyDescent="0.25">
      <c r="B749" s="113"/>
      <c r="C749" s="118"/>
      <c r="D749" s="89"/>
      <c r="E749" s="89"/>
      <c r="F749" s="119"/>
      <c r="G749" s="118"/>
      <c r="H749" s="118"/>
      <c r="I749" s="118"/>
      <c r="J749" s="118"/>
      <c r="K749" s="118"/>
      <c r="L749" s="86"/>
      <c r="M749" s="86"/>
      <c r="N749" s="86"/>
      <c r="O749" s="86"/>
      <c r="P749" s="129"/>
      <c r="Q749" s="125"/>
      <c r="R749" s="198"/>
      <c r="S749" s="148"/>
      <c r="T749" s="148"/>
      <c r="U749" s="148"/>
      <c r="V749" s="199"/>
      <c r="W749" s="149"/>
      <c r="AR749" s="129"/>
      <c r="AS749" s="200"/>
      <c r="AT749" s="200"/>
      <c r="AU749" s="200"/>
      <c r="AV749" s="200"/>
      <c r="AW749" s="200"/>
      <c r="AX749" s="200"/>
      <c r="AY749" s="200"/>
      <c r="AZ749" s="200"/>
      <c r="BA749" s="200"/>
      <c r="BB749" s="160"/>
      <c r="BC749" s="201"/>
      <c r="BD749" s="201"/>
      <c r="BE749" s="202"/>
      <c r="BF749" s="202"/>
      <c r="BG749" s="150"/>
      <c r="BH749" s="150"/>
      <c r="BI749" s="150"/>
      <c r="BJ749" s="150"/>
      <c r="BK749" s="150"/>
      <c r="BL749" s="150"/>
      <c r="BM749" s="150"/>
      <c r="BN749" s="150"/>
      <c r="BO749" s="150"/>
      <c r="BP749" s="150"/>
    </row>
    <row r="750" spans="2:68" x14ac:dyDescent="0.25">
      <c r="B750" s="113"/>
      <c r="C750" s="118"/>
      <c r="D750" s="89"/>
      <c r="E750" s="89"/>
      <c r="F750" s="119"/>
      <c r="G750" s="118"/>
      <c r="H750" s="118"/>
      <c r="I750" s="118"/>
      <c r="J750" s="118"/>
      <c r="K750" s="118"/>
      <c r="L750" s="86"/>
      <c r="M750" s="86"/>
      <c r="N750" s="86"/>
      <c r="O750" s="86"/>
      <c r="P750" s="129"/>
      <c r="Q750" s="125"/>
      <c r="R750" s="198"/>
      <c r="S750" s="148"/>
      <c r="T750" s="148"/>
      <c r="U750" s="148"/>
      <c r="V750" s="199"/>
      <c r="W750" s="149"/>
      <c r="AR750" s="129"/>
      <c r="AS750" s="200"/>
      <c r="AT750" s="200"/>
      <c r="AU750" s="200"/>
      <c r="AV750" s="200"/>
      <c r="AW750" s="200"/>
      <c r="AX750" s="200"/>
      <c r="AY750" s="200"/>
      <c r="AZ750" s="200"/>
      <c r="BA750" s="200"/>
      <c r="BB750" s="160"/>
      <c r="BC750" s="201"/>
      <c r="BD750" s="201"/>
      <c r="BE750" s="202"/>
      <c r="BF750" s="202"/>
      <c r="BG750" s="150"/>
      <c r="BH750" s="150"/>
      <c r="BI750" s="150"/>
      <c r="BJ750" s="150"/>
      <c r="BK750" s="150"/>
      <c r="BL750" s="150"/>
      <c r="BM750" s="150"/>
      <c r="BN750" s="150"/>
      <c r="BO750" s="150"/>
      <c r="BP750" s="150"/>
    </row>
    <row r="751" spans="2:68" x14ac:dyDescent="0.25">
      <c r="B751" s="113"/>
      <c r="C751" s="118"/>
      <c r="D751" s="89"/>
      <c r="E751" s="89"/>
      <c r="F751" s="119"/>
      <c r="G751" s="118"/>
      <c r="H751" s="118"/>
      <c r="I751" s="118"/>
      <c r="J751" s="118"/>
      <c r="K751" s="118"/>
      <c r="L751" s="86"/>
      <c r="M751" s="86"/>
      <c r="N751" s="86"/>
      <c r="O751" s="86"/>
      <c r="P751" s="129"/>
      <c r="Q751" s="125"/>
      <c r="R751" s="198"/>
      <c r="S751" s="148"/>
      <c r="T751" s="148"/>
      <c r="U751" s="148"/>
      <c r="V751" s="199"/>
      <c r="W751" s="149"/>
      <c r="AR751" s="129"/>
      <c r="AS751" s="200"/>
      <c r="AT751" s="200"/>
      <c r="AU751" s="200"/>
      <c r="AV751" s="200"/>
      <c r="AW751" s="200"/>
      <c r="AX751" s="200"/>
      <c r="AY751" s="200"/>
      <c r="AZ751" s="200"/>
      <c r="BA751" s="200"/>
      <c r="BB751" s="160"/>
      <c r="BC751" s="201"/>
      <c r="BD751" s="201"/>
      <c r="BE751" s="202"/>
      <c r="BF751" s="202"/>
      <c r="BG751" s="150"/>
      <c r="BH751" s="150"/>
      <c r="BI751" s="150"/>
      <c r="BJ751" s="150"/>
      <c r="BK751" s="150"/>
      <c r="BL751" s="150"/>
      <c r="BM751" s="150"/>
      <c r="BN751" s="150"/>
      <c r="BO751" s="150"/>
      <c r="BP751" s="150"/>
    </row>
    <row r="752" spans="2:68" x14ac:dyDescent="0.25">
      <c r="B752" s="113"/>
      <c r="C752" s="118"/>
      <c r="D752" s="89"/>
      <c r="E752" s="89"/>
      <c r="F752" s="119"/>
      <c r="G752" s="118"/>
      <c r="H752" s="118"/>
      <c r="I752" s="118"/>
      <c r="J752" s="118"/>
      <c r="K752" s="118"/>
      <c r="L752" s="86"/>
      <c r="M752" s="86"/>
      <c r="N752" s="86"/>
      <c r="O752" s="86"/>
      <c r="P752" s="129"/>
      <c r="Q752" s="125"/>
      <c r="R752" s="198"/>
      <c r="S752" s="148"/>
      <c r="T752" s="148"/>
      <c r="U752" s="148"/>
      <c r="V752" s="199"/>
      <c r="W752" s="149"/>
      <c r="AR752" s="129"/>
      <c r="AS752" s="200"/>
      <c r="AT752" s="200"/>
      <c r="AU752" s="200"/>
      <c r="AV752" s="200"/>
      <c r="AW752" s="200"/>
      <c r="AX752" s="200"/>
      <c r="AY752" s="200"/>
      <c r="AZ752" s="200"/>
      <c r="BA752" s="200"/>
      <c r="BB752" s="160"/>
      <c r="BC752" s="201"/>
      <c r="BD752" s="201"/>
      <c r="BE752" s="202"/>
      <c r="BF752" s="202"/>
      <c r="BG752" s="150"/>
      <c r="BH752" s="150"/>
      <c r="BI752" s="150"/>
      <c r="BJ752" s="150"/>
      <c r="BK752" s="150"/>
      <c r="BL752" s="150"/>
      <c r="BM752" s="150"/>
      <c r="BN752" s="150"/>
      <c r="BO752" s="150"/>
      <c r="BP752" s="150"/>
    </row>
    <row r="753" spans="2:68" x14ac:dyDescent="0.25">
      <c r="B753" s="113"/>
      <c r="C753" s="118"/>
      <c r="D753" s="89"/>
      <c r="E753" s="89"/>
      <c r="F753" s="119"/>
      <c r="G753" s="118"/>
      <c r="H753" s="118"/>
      <c r="I753" s="118"/>
      <c r="J753" s="118"/>
      <c r="K753" s="118"/>
      <c r="L753" s="86"/>
      <c r="M753" s="86"/>
      <c r="N753" s="86"/>
      <c r="O753" s="86"/>
      <c r="P753" s="129"/>
      <c r="Q753" s="125"/>
      <c r="R753" s="198"/>
      <c r="S753" s="148"/>
      <c r="T753" s="148"/>
      <c r="U753" s="148"/>
      <c r="V753" s="199"/>
      <c r="W753" s="149"/>
      <c r="AR753" s="129"/>
      <c r="AS753" s="200"/>
      <c r="AT753" s="200"/>
      <c r="AU753" s="200"/>
      <c r="AV753" s="200"/>
      <c r="AW753" s="200"/>
      <c r="AX753" s="200"/>
      <c r="AY753" s="200"/>
      <c r="AZ753" s="200"/>
      <c r="BA753" s="200"/>
      <c r="BB753" s="160"/>
      <c r="BC753" s="201"/>
      <c r="BD753" s="201"/>
      <c r="BE753" s="202"/>
      <c r="BF753" s="202"/>
      <c r="BG753" s="150"/>
      <c r="BH753" s="150"/>
      <c r="BI753" s="150"/>
      <c r="BJ753" s="150"/>
      <c r="BK753" s="150"/>
      <c r="BL753" s="150"/>
      <c r="BM753" s="150"/>
      <c r="BN753" s="150"/>
      <c r="BO753" s="150"/>
      <c r="BP753" s="150"/>
    </row>
    <row r="754" spans="2:68" x14ac:dyDescent="0.25">
      <c r="B754" s="113"/>
      <c r="C754" s="118"/>
      <c r="D754" s="89"/>
      <c r="E754" s="89"/>
      <c r="F754" s="119"/>
      <c r="G754" s="118"/>
      <c r="H754" s="118"/>
      <c r="I754" s="118"/>
      <c r="J754" s="118"/>
      <c r="K754" s="118"/>
      <c r="L754" s="86"/>
      <c r="M754" s="86"/>
      <c r="N754" s="86"/>
      <c r="O754" s="86"/>
      <c r="P754" s="129"/>
      <c r="Q754" s="125"/>
      <c r="R754" s="198"/>
      <c r="S754" s="148"/>
      <c r="T754" s="148"/>
      <c r="U754" s="148"/>
      <c r="V754" s="199"/>
      <c r="W754" s="149"/>
      <c r="AR754" s="129"/>
      <c r="AS754" s="200"/>
      <c r="AT754" s="200"/>
      <c r="AU754" s="200"/>
      <c r="AV754" s="200"/>
      <c r="AW754" s="200"/>
      <c r="AX754" s="200"/>
      <c r="AY754" s="200"/>
      <c r="AZ754" s="200"/>
      <c r="BA754" s="200"/>
      <c r="BB754" s="160"/>
      <c r="BC754" s="201"/>
      <c r="BD754" s="201"/>
      <c r="BE754" s="202"/>
      <c r="BF754" s="202"/>
      <c r="BG754" s="150"/>
      <c r="BH754" s="150"/>
      <c r="BI754" s="150"/>
      <c r="BJ754" s="150"/>
      <c r="BK754" s="150"/>
      <c r="BL754" s="150"/>
      <c r="BM754" s="150"/>
      <c r="BN754" s="150"/>
      <c r="BO754" s="150"/>
      <c r="BP754" s="150"/>
    </row>
    <row r="755" spans="2:68" x14ac:dyDescent="0.25">
      <c r="B755" s="113"/>
      <c r="C755" s="118"/>
      <c r="D755" s="89"/>
      <c r="E755" s="89"/>
      <c r="F755" s="119"/>
      <c r="G755" s="118"/>
      <c r="H755" s="118"/>
      <c r="I755" s="118"/>
      <c r="J755" s="118"/>
      <c r="K755" s="118"/>
      <c r="L755" s="86"/>
      <c r="M755" s="86"/>
      <c r="N755" s="86"/>
      <c r="O755" s="86"/>
      <c r="P755" s="129"/>
      <c r="Q755" s="125"/>
      <c r="R755" s="198"/>
      <c r="S755" s="148"/>
      <c r="T755" s="148"/>
      <c r="U755" s="148"/>
      <c r="V755" s="199"/>
      <c r="W755" s="149"/>
      <c r="AR755" s="129"/>
      <c r="AS755" s="200"/>
      <c r="AT755" s="200"/>
      <c r="AU755" s="200"/>
      <c r="AV755" s="200"/>
      <c r="AW755" s="200"/>
      <c r="AX755" s="200"/>
      <c r="AY755" s="200"/>
      <c r="AZ755" s="200"/>
      <c r="BA755" s="200"/>
      <c r="BB755" s="160"/>
      <c r="BC755" s="201"/>
      <c r="BD755" s="201"/>
      <c r="BE755" s="202"/>
      <c r="BF755" s="202"/>
      <c r="BG755" s="150"/>
      <c r="BH755" s="150"/>
      <c r="BI755" s="150"/>
      <c r="BJ755" s="150"/>
      <c r="BK755" s="150"/>
      <c r="BL755" s="150"/>
      <c r="BM755" s="150"/>
      <c r="BN755" s="150"/>
      <c r="BO755" s="150"/>
      <c r="BP755" s="150"/>
    </row>
    <row r="756" spans="2:68" x14ac:dyDescent="0.25">
      <c r="B756" s="113"/>
      <c r="C756" s="118"/>
      <c r="D756" s="89"/>
      <c r="E756" s="89"/>
      <c r="F756" s="119"/>
      <c r="G756" s="118"/>
      <c r="H756" s="118"/>
      <c r="I756" s="118"/>
      <c r="J756" s="118"/>
      <c r="K756" s="118"/>
      <c r="L756" s="86"/>
      <c r="M756" s="86"/>
      <c r="N756" s="86"/>
      <c r="O756" s="86"/>
      <c r="P756" s="129"/>
      <c r="Q756" s="125"/>
      <c r="R756" s="198"/>
      <c r="S756" s="148"/>
      <c r="T756" s="148"/>
      <c r="U756" s="148"/>
      <c r="V756" s="199"/>
      <c r="W756" s="149"/>
      <c r="AR756" s="129"/>
      <c r="AS756" s="200"/>
      <c r="AT756" s="200"/>
      <c r="AU756" s="200"/>
      <c r="AV756" s="200"/>
      <c r="AW756" s="200"/>
      <c r="AX756" s="200"/>
      <c r="AY756" s="200"/>
      <c r="AZ756" s="200"/>
      <c r="BA756" s="200"/>
      <c r="BB756" s="160"/>
      <c r="BC756" s="201"/>
      <c r="BD756" s="201"/>
      <c r="BE756" s="202"/>
      <c r="BF756" s="202"/>
      <c r="BG756" s="150"/>
      <c r="BH756" s="150"/>
      <c r="BI756" s="150"/>
      <c r="BJ756" s="150"/>
      <c r="BK756" s="150"/>
      <c r="BL756" s="150"/>
      <c r="BM756" s="150"/>
      <c r="BN756" s="150"/>
      <c r="BO756" s="150"/>
      <c r="BP756" s="150"/>
    </row>
    <row r="757" spans="2:68" x14ac:dyDescent="0.25">
      <c r="B757" s="113"/>
      <c r="C757" s="118"/>
      <c r="D757" s="89"/>
      <c r="E757" s="89"/>
      <c r="F757" s="119"/>
      <c r="G757" s="118"/>
      <c r="H757" s="118"/>
      <c r="I757" s="118"/>
      <c r="J757" s="118"/>
      <c r="K757" s="118"/>
      <c r="L757" s="86"/>
      <c r="M757" s="86"/>
      <c r="N757" s="86"/>
      <c r="O757" s="86"/>
      <c r="P757" s="129"/>
      <c r="Q757" s="125"/>
      <c r="R757" s="198"/>
      <c r="S757" s="148"/>
      <c r="T757" s="148"/>
      <c r="U757" s="148"/>
      <c r="V757" s="199"/>
      <c r="W757" s="149"/>
      <c r="AR757" s="129"/>
      <c r="AS757" s="200"/>
      <c r="AT757" s="200"/>
      <c r="AU757" s="200"/>
      <c r="AV757" s="200"/>
      <c r="AW757" s="200"/>
      <c r="AX757" s="200"/>
      <c r="AY757" s="200"/>
      <c r="AZ757" s="200"/>
      <c r="BA757" s="200"/>
      <c r="BB757" s="160"/>
      <c r="BC757" s="201"/>
      <c r="BD757" s="201"/>
      <c r="BE757" s="202"/>
      <c r="BF757" s="202"/>
      <c r="BG757" s="150"/>
      <c r="BH757" s="150"/>
      <c r="BI757" s="150"/>
      <c r="BJ757" s="150"/>
      <c r="BK757" s="150"/>
      <c r="BL757" s="150"/>
      <c r="BM757" s="150"/>
      <c r="BN757" s="150"/>
      <c r="BO757" s="150"/>
      <c r="BP757" s="150"/>
    </row>
    <row r="758" spans="2:68" x14ac:dyDescent="0.25">
      <c r="B758" s="113"/>
      <c r="C758" s="118"/>
      <c r="D758" s="89"/>
      <c r="E758" s="89"/>
      <c r="F758" s="119"/>
      <c r="G758" s="118"/>
      <c r="H758" s="118"/>
      <c r="I758" s="118"/>
      <c r="J758" s="118"/>
      <c r="K758" s="118"/>
      <c r="L758" s="86"/>
      <c r="M758" s="86"/>
      <c r="N758" s="86"/>
      <c r="O758" s="86"/>
      <c r="P758" s="129"/>
      <c r="Q758" s="125"/>
      <c r="R758" s="198"/>
      <c r="S758" s="148"/>
      <c r="T758" s="148"/>
      <c r="U758" s="148"/>
      <c r="V758" s="199"/>
      <c r="W758" s="149"/>
      <c r="AR758" s="129"/>
      <c r="AS758" s="200"/>
      <c r="AT758" s="200"/>
      <c r="AU758" s="200"/>
      <c r="AV758" s="200"/>
      <c r="AW758" s="200"/>
      <c r="AX758" s="200"/>
      <c r="AY758" s="200"/>
      <c r="AZ758" s="200"/>
      <c r="BA758" s="200"/>
      <c r="BB758" s="160"/>
      <c r="BC758" s="201"/>
      <c r="BD758" s="201"/>
      <c r="BE758" s="202"/>
      <c r="BF758" s="202"/>
      <c r="BG758" s="150"/>
      <c r="BH758" s="150"/>
      <c r="BI758" s="150"/>
      <c r="BJ758" s="150"/>
      <c r="BK758" s="150"/>
      <c r="BL758" s="150"/>
      <c r="BM758" s="150"/>
      <c r="BN758" s="150"/>
      <c r="BO758" s="150"/>
      <c r="BP758" s="150"/>
    </row>
    <row r="759" spans="2:68" x14ac:dyDescent="0.25">
      <c r="B759" s="113"/>
      <c r="C759" s="118"/>
      <c r="D759" s="89"/>
      <c r="E759" s="89"/>
      <c r="F759" s="119"/>
      <c r="G759" s="118"/>
      <c r="H759" s="118"/>
      <c r="I759" s="118"/>
      <c r="J759" s="118"/>
      <c r="K759" s="118"/>
      <c r="L759" s="86"/>
      <c r="M759" s="86"/>
      <c r="N759" s="86"/>
      <c r="O759" s="86"/>
      <c r="P759" s="129"/>
      <c r="Q759" s="125"/>
      <c r="R759" s="198"/>
      <c r="S759" s="148"/>
      <c r="T759" s="148"/>
      <c r="U759" s="148"/>
      <c r="V759" s="199"/>
      <c r="W759" s="149"/>
      <c r="AR759" s="129"/>
      <c r="AS759" s="200"/>
      <c r="AT759" s="200"/>
      <c r="AU759" s="200"/>
      <c r="AV759" s="200"/>
      <c r="AW759" s="200"/>
      <c r="AX759" s="200"/>
      <c r="AY759" s="200"/>
      <c r="AZ759" s="200"/>
      <c r="BA759" s="200"/>
      <c r="BB759" s="160"/>
      <c r="BC759" s="201"/>
      <c r="BD759" s="201"/>
      <c r="BE759" s="202"/>
      <c r="BF759" s="202"/>
      <c r="BG759" s="150"/>
      <c r="BH759" s="150"/>
      <c r="BI759" s="150"/>
      <c r="BJ759" s="150"/>
      <c r="BK759" s="150"/>
      <c r="BL759" s="150"/>
      <c r="BM759" s="150"/>
      <c r="BN759" s="150"/>
      <c r="BO759" s="150"/>
      <c r="BP759" s="150"/>
    </row>
    <row r="760" spans="2:68" x14ac:dyDescent="0.25">
      <c r="B760" s="113"/>
      <c r="C760" s="118"/>
      <c r="D760" s="89"/>
      <c r="E760" s="89"/>
      <c r="F760" s="119"/>
      <c r="G760" s="118"/>
      <c r="H760" s="118"/>
      <c r="I760" s="118"/>
      <c r="J760" s="118"/>
      <c r="K760" s="118"/>
      <c r="L760" s="86"/>
      <c r="M760" s="86"/>
      <c r="N760" s="86"/>
      <c r="O760" s="86"/>
      <c r="P760" s="129"/>
      <c r="Q760" s="125"/>
      <c r="R760" s="198"/>
      <c r="S760" s="148"/>
      <c r="T760" s="148"/>
      <c r="U760" s="148"/>
      <c r="V760" s="199"/>
      <c r="W760" s="149"/>
      <c r="AR760" s="129"/>
      <c r="AS760" s="200"/>
      <c r="AT760" s="200"/>
      <c r="AU760" s="200"/>
      <c r="AV760" s="200"/>
      <c r="AW760" s="200"/>
      <c r="AX760" s="200"/>
      <c r="AY760" s="200"/>
      <c r="AZ760" s="200"/>
      <c r="BA760" s="200"/>
      <c r="BB760" s="160"/>
      <c r="BC760" s="201"/>
      <c r="BD760" s="201"/>
      <c r="BE760" s="202"/>
      <c r="BF760" s="202"/>
      <c r="BG760" s="150"/>
      <c r="BH760" s="150"/>
      <c r="BI760" s="150"/>
      <c r="BJ760" s="150"/>
      <c r="BK760" s="150"/>
      <c r="BL760" s="150"/>
      <c r="BM760" s="150"/>
      <c r="BN760" s="150"/>
      <c r="BO760" s="150"/>
      <c r="BP760" s="150"/>
    </row>
    <row r="761" spans="2:68" x14ac:dyDescent="0.25">
      <c r="B761" s="113"/>
      <c r="C761" s="118"/>
      <c r="D761" s="89"/>
      <c r="E761" s="89"/>
      <c r="F761" s="119"/>
      <c r="G761" s="118"/>
      <c r="H761" s="118"/>
      <c r="I761" s="118"/>
      <c r="J761" s="118"/>
      <c r="K761" s="118"/>
      <c r="L761" s="86"/>
      <c r="M761" s="86"/>
      <c r="N761" s="86"/>
      <c r="O761" s="86"/>
      <c r="P761" s="129"/>
      <c r="Q761" s="125"/>
      <c r="R761" s="198"/>
      <c r="S761" s="148"/>
      <c r="T761" s="148"/>
      <c r="U761" s="148"/>
      <c r="V761" s="199"/>
      <c r="W761" s="149"/>
      <c r="AR761" s="129"/>
      <c r="AS761" s="200"/>
      <c r="AT761" s="200"/>
      <c r="AU761" s="200"/>
      <c r="AV761" s="200"/>
      <c r="AW761" s="200"/>
      <c r="AX761" s="200"/>
      <c r="AY761" s="200"/>
      <c r="AZ761" s="200"/>
      <c r="BA761" s="200"/>
      <c r="BB761" s="160"/>
      <c r="BC761" s="201"/>
      <c r="BD761" s="201"/>
      <c r="BE761" s="202"/>
      <c r="BF761" s="202"/>
      <c r="BG761" s="150"/>
      <c r="BH761" s="150"/>
      <c r="BI761" s="150"/>
      <c r="BJ761" s="150"/>
      <c r="BK761" s="150"/>
      <c r="BL761" s="150"/>
      <c r="BM761" s="150"/>
      <c r="BN761" s="150"/>
      <c r="BO761" s="150"/>
      <c r="BP761" s="150"/>
    </row>
    <row r="762" spans="2:68" x14ac:dyDescent="0.25">
      <c r="B762" s="113"/>
      <c r="C762" s="118"/>
      <c r="D762" s="89"/>
      <c r="E762" s="89"/>
      <c r="F762" s="119"/>
      <c r="G762" s="118"/>
      <c r="H762" s="118"/>
      <c r="I762" s="118"/>
      <c r="J762" s="118"/>
      <c r="K762" s="118"/>
      <c r="L762" s="86"/>
      <c r="M762" s="86"/>
      <c r="N762" s="86"/>
      <c r="O762" s="86"/>
      <c r="P762" s="129"/>
      <c r="Q762" s="125"/>
      <c r="R762" s="198"/>
      <c r="S762" s="148"/>
      <c r="T762" s="148"/>
      <c r="U762" s="148"/>
      <c r="V762" s="199"/>
      <c r="W762" s="149"/>
      <c r="AR762" s="129"/>
      <c r="AS762" s="200"/>
      <c r="AT762" s="200"/>
      <c r="AU762" s="200"/>
      <c r="AV762" s="200"/>
      <c r="AW762" s="200"/>
      <c r="AX762" s="200"/>
      <c r="AY762" s="200"/>
      <c r="AZ762" s="200"/>
      <c r="BA762" s="200"/>
      <c r="BB762" s="160"/>
      <c r="BC762" s="201"/>
      <c r="BD762" s="201"/>
      <c r="BE762" s="202"/>
      <c r="BF762" s="202"/>
      <c r="BG762" s="150"/>
      <c r="BH762" s="150"/>
      <c r="BI762" s="150"/>
      <c r="BJ762" s="150"/>
      <c r="BK762" s="150"/>
      <c r="BL762" s="150"/>
      <c r="BM762" s="150"/>
      <c r="BN762" s="150"/>
      <c r="BO762" s="150"/>
      <c r="BP762" s="150"/>
    </row>
    <row r="763" spans="2:68" x14ac:dyDescent="0.25">
      <c r="B763" s="113"/>
      <c r="C763" s="118"/>
      <c r="D763" s="89"/>
      <c r="E763" s="89"/>
      <c r="F763" s="119"/>
      <c r="G763" s="118"/>
      <c r="H763" s="118"/>
      <c r="I763" s="118"/>
      <c r="J763" s="118"/>
      <c r="K763" s="118"/>
      <c r="L763" s="86"/>
      <c r="M763" s="86"/>
      <c r="N763" s="86"/>
      <c r="O763" s="86"/>
      <c r="P763" s="129"/>
      <c r="Q763" s="125"/>
      <c r="R763" s="198"/>
      <c r="S763" s="148"/>
      <c r="T763" s="148"/>
      <c r="U763" s="148"/>
      <c r="V763" s="199"/>
      <c r="W763" s="149"/>
      <c r="AR763" s="129"/>
      <c r="AS763" s="200"/>
      <c r="AT763" s="200"/>
      <c r="AU763" s="200"/>
      <c r="AV763" s="200"/>
      <c r="AW763" s="200"/>
      <c r="AX763" s="200"/>
      <c r="AY763" s="200"/>
      <c r="AZ763" s="200"/>
      <c r="BA763" s="200"/>
      <c r="BB763" s="160"/>
      <c r="BC763" s="201"/>
      <c r="BD763" s="201"/>
      <c r="BE763" s="202"/>
      <c r="BF763" s="202"/>
      <c r="BG763" s="150"/>
      <c r="BH763" s="150"/>
      <c r="BI763" s="150"/>
      <c r="BJ763" s="150"/>
      <c r="BK763" s="150"/>
      <c r="BL763" s="150"/>
      <c r="BM763" s="150"/>
      <c r="BN763" s="150"/>
      <c r="BO763" s="150"/>
      <c r="BP763" s="150"/>
    </row>
    <row r="764" spans="2:68" x14ac:dyDescent="0.25">
      <c r="B764" s="113"/>
      <c r="C764" s="118"/>
      <c r="D764" s="89"/>
      <c r="E764" s="89"/>
      <c r="F764" s="119"/>
      <c r="G764" s="118"/>
      <c r="H764" s="118"/>
      <c r="I764" s="118"/>
      <c r="J764" s="118"/>
      <c r="K764" s="118"/>
      <c r="L764" s="86"/>
      <c r="M764" s="86"/>
      <c r="N764" s="86"/>
      <c r="O764" s="86"/>
      <c r="P764" s="129"/>
      <c r="Q764" s="125"/>
      <c r="R764" s="198"/>
      <c r="S764" s="148"/>
      <c r="T764" s="148"/>
      <c r="U764" s="148"/>
      <c r="V764" s="199"/>
      <c r="W764" s="149"/>
      <c r="AR764" s="129"/>
      <c r="AS764" s="200"/>
      <c r="AT764" s="200"/>
      <c r="AU764" s="200"/>
      <c r="AV764" s="200"/>
      <c r="AW764" s="200"/>
      <c r="AX764" s="200"/>
      <c r="AY764" s="200"/>
      <c r="AZ764" s="200"/>
      <c r="BA764" s="200"/>
      <c r="BB764" s="160"/>
      <c r="BC764" s="201"/>
      <c r="BD764" s="201"/>
      <c r="BE764" s="202"/>
      <c r="BF764" s="202"/>
      <c r="BG764" s="150"/>
      <c r="BH764" s="150"/>
      <c r="BI764" s="150"/>
      <c r="BJ764" s="150"/>
      <c r="BK764" s="150"/>
      <c r="BL764" s="150"/>
      <c r="BM764" s="150"/>
      <c r="BN764" s="150"/>
      <c r="BO764" s="150"/>
      <c r="BP764" s="150"/>
    </row>
    <row r="765" spans="2:68" x14ac:dyDescent="0.25">
      <c r="B765" s="113"/>
      <c r="C765" s="118"/>
      <c r="D765" s="89"/>
      <c r="E765" s="89"/>
      <c r="F765" s="119"/>
      <c r="G765" s="118"/>
      <c r="H765" s="118"/>
      <c r="I765" s="118"/>
      <c r="J765" s="118"/>
      <c r="K765" s="118"/>
      <c r="L765" s="86"/>
      <c r="M765" s="86"/>
      <c r="N765" s="86"/>
      <c r="O765" s="86"/>
      <c r="P765" s="129"/>
      <c r="Q765" s="125"/>
      <c r="R765" s="198"/>
      <c r="S765" s="148"/>
      <c r="T765" s="148"/>
      <c r="U765" s="148"/>
      <c r="V765" s="199"/>
      <c r="W765" s="149"/>
      <c r="AR765" s="129"/>
      <c r="AS765" s="200"/>
      <c r="AT765" s="200"/>
      <c r="AU765" s="200"/>
      <c r="AV765" s="200"/>
      <c r="AW765" s="200"/>
      <c r="AX765" s="200"/>
      <c r="AY765" s="200"/>
      <c r="AZ765" s="200"/>
      <c r="BA765" s="200"/>
      <c r="BB765" s="160"/>
      <c r="BC765" s="201"/>
      <c r="BD765" s="201"/>
      <c r="BE765" s="202"/>
      <c r="BF765" s="202"/>
      <c r="BG765" s="150"/>
      <c r="BH765" s="150"/>
      <c r="BI765" s="150"/>
      <c r="BJ765" s="150"/>
      <c r="BK765" s="150"/>
      <c r="BL765" s="150"/>
      <c r="BM765" s="150"/>
      <c r="BN765" s="150"/>
      <c r="BO765" s="150"/>
      <c r="BP765" s="150"/>
    </row>
    <row r="766" spans="2:68" x14ac:dyDescent="0.25">
      <c r="B766" s="113"/>
      <c r="C766" s="118"/>
      <c r="D766" s="89"/>
      <c r="E766" s="89"/>
      <c r="F766" s="119"/>
      <c r="G766" s="118"/>
      <c r="H766" s="118"/>
      <c r="I766" s="118"/>
      <c r="J766" s="118"/>
      <c r="K766" s="118"/>
      <c r="L766" s="86"/>
      <c r="M766" s="86"/>
      <c r="N766" s="86"/>
      <c r="O766" s="86"/>
      <c r="P766" s="129"/>
      <c r="Q766" s="125"/>
      <c r="R766" s="198"/>
      <c r="S766" s="148"/>
      <c r="T766" s="148"/>
      <c r="U766" s="148"/>
      <c r="V766" s="199"/>
      <c r="W766" s="149"/>
      <c r="AR766" s="129"/>
      <c r="AS766" s="200"/>
      <c r="AT766" s="200"/>
      <c r="AU766" s="200"/>
      <c r="AV766" s="200"/>
      <c r="AW766" s="200"/>
      <c r="AX766" s="200"/>
      <c r="AY766" s="200"/>
      <c r="AZ766" s="200"/>
      <c r="BA766" s="200"/>
      <c r="BB766" s="160"/>
      <c r="BC766" s="201"/>
      <c r="BD766" s="201"/>
      <c r="BE766" s="202"/>
      <c r="BF766" s="202"/>
      <c r="BG766" s="150"/>
      <c r="BH766" s="150"/>
      <c r="BI766" s="150"/>
      <c r="BJ766" s="150"/>
      <c r="BK766" s="150"/>
      <c r="BL766" s="150"/>
      <c r="BM766" s="150"/>
      <c r="BN766" s="150"/>
      <c r="BO766" s="150"/>
      <c r="BP766" s="150"/>
    </row>
    <row r="767" spans="2:68" x14ac:dyDescent="0.25">
      <c r="B767" s="113"/>
      <c r="C767" s="118"/>
      <c r="D767" s="89"/>
      <c r="E767" s="89"/>
      <c r="F767" s="119"/>
      <c r="G767" s="118"/>
      <c r="H767" s="118"/>
      <c r="I767" s="118"/>
      <c r="J767" s="118"/>
      <c r="K767" s="118"/>
      <c r="L767" s="86"/>
      <c r="M767" s="86"/>
      <c r="N767" s="86"/>
      <c r="O767" s="86"/>
      <c r="P767" s="129"/>
      <c r="Q767" s="125"/>
      <c r="R767" s="198"/>
      <c r="S767" s="148"/>
      <c r="T767" s="148"/>
      <c r="U767" s="148"/>
      <c r="V767" s="199"/>
      <c r="W767" s="149"/>
      <c r="AR767" s="129"/>
      <c r="AS767" s="200"/>
      <c r="AT767" s="200"/>
      <c r="AU767" s="200"/>
      <c r="AV767" s="200"/>
      <c r="AW767" s="200"/>
      <c r="AX767" s="200"/>
      <c r="AY767" s="200"/>
      <c r="AZ767" s="200"/>
      <c r="BA767" s="200"/>
      <c r="BB767" s="160"/>
      <c r="BC767" s="201"/>
      <c r="BD767" s="201"/>
      <c r="BE767" s="202"/>
      <c r="BF767" s="202"/>
      <c r="BG767" s="150"/>
      <c r="BH767" s="150"/>
      <c r="BI767" s="150"/>
      <c r="BJ767" s="150"/>
      <c r="BK767" s="150"/>
      <c r="BL767" s="150"/>
      <c r="BM767" s="150"/>
      <c r="BN767" s="150"/>
      <c r="BO767" s="150"/>
      <c r="BP767" s="150"/>
    </row>
    <row r="768" spans="2:68" x14ac:dyDescent="0.25">
      <c r="B768" s="113"/>
      <c r="C768" s="118"/>
      <c r="D768" s="89"/>
      <c r="E768" s="89"/>
      <c r="F768" s="119"/>
      <c r="G768" s="118"/>
      <c r="H768" s="118"/>
      <c r="I768" s="118"/>
      <c r="J768" s="118"/>
      <c r="K768" s="118"/>
      <c r="L768" s="86"/>
      <c r="M768" s="86"/>
      <c r="N768" s="86"/>
      <c r="O768" s="86"/>
      <c r="P768" s="129"/>
      <c r="Q768" s="125"/>
      <c r="R768" s="198"/>
      <c r="S768" s="148"/>
      <c r="T768" s="148"/>
      <c r="U768" s="148"/>
      <c r="V768" s="199"/>
      <c r="W768" s="149"/>
      <c r="AR768" s="129"/>
      <c r="AS768" s="200"/>
      <c r="AT768" s="200"/>
      <c r="AU768" s="200"/>
      <c r="AV768" s="200"/>
      <c r="AW768" s="200"/>
      <c r="AX768" s="200"/>
      <c r="AY768" s="200"/>
      <c r="AZ768" s="200"/>
      <c r="BA768" s="200"/>
      <c r="BB768" s="160"/>
      <c r="BC768" s="201"/>
      <c r="BD768" s="201"/>
      <c r="BE768" s="202"/>
      <c r="BF768" s="202"/>
      <c r="BG768" s="150"/>
      <c r="BH768" s="150"/>
      <c r="BI768" s="150"/>
      <c r="BJ768" s="150"/>
      <c r="BK768" s="150"/>
      <c r="BL768" s="150"/>
      <c r="BM768" s="150"/>
      <c r="BN768" s="150"/>
      <c r="BO768" s="150"/>
      <c r="BP768" s="150"/>
    </row>
    <row r="769" spans="2:68" x14ac:dyDescent="0.25">
      <c r="B769" s="113"/>
      <c r="C769" s="118"/>
      <c r="D769" s="89"/>
      <c r="E769" s="89"/>
      <c r="F769" s="119"/>
      <c r="G769" s="118"/>
      <c r="H769" s="118"/>
      <c r="I769" s="118"/>
      <c r="J769" s="118"/>
      <c r="K769" s="118"/>
      <c r="L769" s="86"/>
      <c r="M769" s="86"/>
      <c r="N769" s="86"/>
      <c r="O769" s="86"/>
      <c r="P769" s="129"/>
      <c r="Q769" s="125"/>
      <c r="R769" s="198"/>
      <c r="S769" s="148"/>
      <c r="T769" s="148"/>
      <c r="U769" s="148"/>
      <c r="V769" s="199"/>
      <c r="W769" s="149"/>
      <c r="AR769" s="129"/>
      <c r="AS769" s="200"/>
      <c r="AT769" s="200"/>
      <c r="AU769" s="200"/>
      <c r="AV769" s="200"/>
      <c r="AW769" s="200"/>
      <c r="AX769" s="200"/>
      <c r="AY769" s="200"/>
      <c r="AZ769" s="200"/>
      <c r="BA769" s="200"/>
      <c r="BB769" s="160"/>
      <c r="BC769" s="201"/>
      <c r="BD769" s="201"/>
      <c r="BE769" s="202"/>
      <c r="BF769" s="202"/>
      <c r="BG769" s="150"/>
      <c r="BH769" s="150"/>
      <c r="BI769" s="150"/>
      <c r="BJ769" s="150"/>
      <c r="BK769" s="150"/>
      <c r="BL769" s="150"/>
      <c r="BM769" s="150"/>
      <c r="BN769" s="150"/>
      <c r="BO769" s="150"/>
      <c r="BP769" s="150"/>
    </row>
    <row r="770" spans="2:68" x14ac:dyDescent="0.25">
      <c r="B770" s="113"/>
      <c r="C770" s="118"/>
      <c r="D770" s="89"/>
      <c r="E770" s="89"/>
      <c r="F770" s="119"/>
      <c r="G770" s="118"/>
      <c r="H770" s="118"/>
      <c r="I770" s="118"/>
      <c r="J770" s="118"/>
      <c r="K770" s="118"/>
      <c r="L770" s="86"/>
      <c r="M770" s="86"/>
      <c r="N770" s="86"/>
      <c r="O770" s="86"/>
      <c r="P770" s="129"/>
      <c r="Q770" s="125"/>
      <c r="R770" s="198"/>
      <c r="S770" s="148"/>
      <c r="T770" s="148"/>
      <c r="U770" s="148"/>
      <c r="V770" s="199"/>
      <c r="W770" s="149"/>
      <c r="AR770" s="129"/>
      <c r="AS770" s="200"/>
      <c r="AT770" s="200"/>
      <c r="AU770" s="200"/>
      <c r="AV770" s="200"/>
      <c r="AW770" s="200"/>
      <c r="AX770" s="200"/>
      <c r="AY770" s="200"/>
      <c r="AZ770" s="200"/>
      <c r="BA770" s="200"/>
      <c r="BB770" s="160"/>
      <c r="BC770" s="201"/>
      <c r="BD770" s="201"/>
      <c r="BE770" s="202"/>
      <c r="BF770" s="202"/>
      <c r="BG770" s="150"/>
      <c r="BH770" s="150"/>
      <c r="BI770" s="150"/>
      <c r="BJ770" s="150"/>
      <c r="BK770" s="150"/>
      <c r="BL770" s="150"/>
      <c r="BM770" s="150"/>
      <c r="BN770" s="150"/>
      <c r="BO770" s="150"/>
      <c r="BP770" s="150"/>
    </row>
    <row r="771" spans="2:68" x14ac:dyDescent="0.25">
      <c r="B771" s="113"/>
      <c r="C771" s="118"/>
      <c r="D771" s="89"/>
      <c r="E771" s="89"/>
      <c r="F771" s="119"/>
      <c r="G771" s="118"/>
      <c r="H771" s="118"/>
      <c r="I771" s="118"/>
      <c r="J771" s="118"/>
      <c r="K771" s="118"/>
      <c r="L771" s="86"/>
      <c r="M771" s="86"/>
      <c r="N771" s="86"/>
      <c r="O771" s="86"/>
      <c r="P771" s="129"/>
      <c r="Q771" s="125"/>
      <c r="R771" s="198"/>
      <c r="S771" s="148"/>
      <c r="T771" s="148"/>
      <c r="U771" s="148"/>
      <c r="V771" s="199"/>
      <c r="W771" s="149"/>
      <c r="AR771" s="129"/>
      <c r="AS771" s="200"/>
      <c r="AT771" s="200"/>
      <c r="AU771" s="200"/>
      <c r="AV771" s="200"/>
      <c r="AW771" s="200"/>
      <c r="AX771" s="200"/>
      <c r="AY771" s="200"/>
      <c r="AZ771" s="200"/>
      <c r="BA771" s="200"/>
      <c r="BB771" s="160"/>
      <c r="BC771" s="201"/>
      <c r="BD771" s="201"/>
      <c r="BE771" s="202"/>
      <c r="BF771" s="202"/>
      <c r="BG771" s="150"/>
      <c r="BH771" s="150"/>
      <c r="BI771" s="150"/>
      <c r="BJ771" s="150"/>
      <c r="BK771" s="150"/>
      <c r="BL771" s="150"/>
      <c r="BM771" s="150"/>
      <c r="BN771" s="150"/>
      <c r="BO771" s="150"/>
      <c r="BP771" s="150"/>
    </row>
    <row r="772" spans="2:68" x14ac:dyDescent="0.25">
      <c r="B772" s="113"/>
      <c r="C772" s="118"/>
      <c r="D772" s="89"/>
      <c r="E772" s="89"/>
      <c r="F772" s="119"/>
      <c r="G772" s="118"/>
      <c r="H772" s="118"/>
      <c r="I772" s="118"/>
      <c r="J772" s="118"/>
      <c r="K772" s="118"/>
      <c r="L772" s="86"/>
      <c r="M772" s="86"/>
      <c r="N772" s="86"/>
      <c r="O772" s="86"/>
      <c r="P772" s="129"/>
      <c r="Q772" s="125"/>
      <c r="R772" s="198"/>
      <c r="S772" s="148"/>
      <c r="T772" s="148"/>
      <c r="U772" s="148"/>
      <c r="V772" s="199"/>
      <c r="W772" s="149"/>
      <c r="AR772" s="129"/>
      <c r="AS772" s="200"/>
      <c r="AT772" s="200"/>
      <c r="AU772" s="200"/>
      <c r="AV772" s="200"/>
      <c r="AW772" s="200"/>
      <c r="AX772" s="200"/>
      <c r="AY772" s="200"/>
      <c r="AZ772" s="200"/>
      <c r="BA772" s="200"/>
      <c r="BB772" s="160"/>
      <c r="BC772" s="201"/>
      <c r="BD772" s="201"/>
      <c r="BE772" s="202"/>
      <c r="BF772" s="202"/>
      <c r="BG772" s="150"/>
      <c r="BH772" s="150"/>
      <c r="BI772" s="150"/>
      <c r="BJ772" s="150"/>
      <c r="BK772" s="150"/>
      <c r="BL772" s="150"/>
      <c r="BM772" s="150"/>
      <c r="BN772" s="150"/>
      <c r="BO772" s="150"/>
      <c r="BP772" s="150"/>
    </row>
    <row r="773" spans="2:68" x14ac:dyDescent="0.25">
      <c r="B773" s="113"/>
      <c r="C773" s="118"/>
      <c r="D773" s="89"/>
      <c r="E773" s="89"/>
      <c r="F773" s="119"/>
      <c r="G773" s="118"/>
      <c r="H773" s="118"/>
      <c r="I773" s="118"/>
      <c r="J773" s="118"/>
      <c r="K773" s="118"/>
      <c r="L773" s="86"/>
      <c r="M773" s="86"/>
      <c r="N773" s="86"/>
      <c r="O773" s="86"/>
      <c r="P773" s="129"/>
      <c r="Q773" s="125"/>
      <c r="R773" s="198"/>
      <c r="S773" s="148"/>
      <c r="T773" s="148"/>
      <c r="U773" s="148"/>
      <c r="V773" s="199"/>
      <c r="W773" s="149"/>
      <c r="AR773" s="129"/>
      <c r="AS773" s="200"/>
      <c r="AT773" s="200"/>
      <c r="AU773" s="200"/>
      <c r="AV773" s="200"/>
      <c r="AW773" s="200"/>
      <c r="AX773" s="200"/>
      <c r="AY773" s="200"/>
      <c r="AZ773" s="200"/>
      <c r="BA773" s="200"/>
      <c r="BB773" s="160"/>
      <c r="BC773" s="201"/>
      <c r="BD773" s="201"/>
      <c r="BE773" s="202"/>
      <c r="BF773" s="202"/>
      <c r="BG773" s="150"/>
      <c r="BH773" s="150"/>
      <c r="BI773" s="150"/>
      <c r="BJ773" s="150"/>
      <c r="BK773" s="150"/>
      <c r="BL773" s="150"/>
      <c r="BM773" s="150"/>
      <c r="BN773" s="150"/>
      <c r="BO773" s="150"/>
      <c r="BP773" s="150"/>
    </row>
    <row r="774" spans="2:68" x14ac:dyDescent="0.25">
      <c r="B774" s="113"/>
      <c r="C774" s="118"/>
      <c r="D774" s="89"/>
      <c r="E774" s="89"/>
      <c r="F774" s="119"/>
      <c r="G774" s="118"/>
      <c r="H774" s="118"/>
      <c r="I774" s="118"/>
      <c r="J774" s="118"/>
      <c r="K774" s="118"/>
      <c r="L774" s="86"/>
      <c r="M774" s="86"/>
      <c r="N774" s="86"/>
      <c r="O774" s="86"/>
      <c r="P774" s="129"/>
      <c r="Q774" s="125"/>
      <c r="R774" s="198"/>
      <c r="S774" s="148"/>
      <c r="T774" s="148"/>
      <c r="U774" s="148"/>
      <c r="V774" s="199"/>
      <c r="W774" s="149"/>
      <c r="AR774" s="129"/>
      <c r="AS774" s="200"/>
      <c r="AT774" s="200"/>
      <c r="AU774" s="200"/>
      <c r="AV774" s="200"/>
      <c r="AW774" s="200"/>
      <c r="AX774" s="200"/>
      <c r="AY774" s="200"/>
      <c r="AZ774" s="200"/>
      <c r="BA774" s="200"/>
      <c r="BB774" s="160"/>
      <c r="BC774" s="201"/>
      <c r="BD774" s="201"/>
      <c r="BE774" s="202"/>
      <c r="BF774" s="202"/>
      <c r="BG774" s="150"/>
      <c r="BH774" s="150"/>
      <c r="BI774" s="150"/>
      <c r="BJ774" s="150"/>
      <c r="BK774" s="150"/>
      <c r="BL774" s="150"/>
      <c r="BM774" s="150"/>
      <c r="BN774" s="150"/>
      <c r="BO774" s="150"/>
      <c r="BP774" s="150"/>
    </row>
    <row r="775" spans="2:68" x14ac:dyDescent="0.25">
      <c r="B775" s="113"/>
      <c r="C775" s="118"/>
      <c r="D775" s="89"/>
      <c r="E775" s="89"/>
      <c r="F775" s="119"/>
      <c r="G775" s="118"/>
      <c r="H775" s="118"/>
      <c r="I775" s="118"/>
      <c r="J775" s="118"/>
      <c r="K775" s="118"/>
      <c r="L775" s="86"/>
      <c r="M775" s="86"/>
      <c r="N775" s="86"/>
      <c r="O775" s="86"/>
      <c r="P775" s="129"/>
      <c r="Q775" s="125"/>
      <c r="R775" s="198"/>
      <c r="S775" s="148"/>
      <c r="T775" s="148"/>
      <c r="U775" s="148"/>
      <c r="V775" s="199"/>
      <c r="W775" s="149"/>
      <c r="AR775" s="129"/>
      <c r="AS775" s="200"/>
      <c r="AT775" s="200"/>
      <c r="AU775" s="200"/>
      <c r="AV775" s="200"/>
      <c r="AW775" s="200"/>
      <c r="AX775" s="200"/>
      <c r="AY775" s="200"/>
      <c r="AZ775" s="200"/>
      <c r="BA775" s="200"/>
      <c r="BB775" s="160"/>
      <c r="BC775" s="201"/>
      <c r="BD775" s="201"/>
      <c r="BE775" s="202"/>
      <c r="BF775" s="202"/>
      <c r="BG775" s="150"/>
      <c r="BH775" s="150"/>
      <c r="BI775" s="150"/>
      <c r="BJ775" s="150"/>
      <c r="BK775" s="150"/>
      <c r="BL775" s="150"/>
      <c r="BM775" s="150"/>
      <c r="BN775" s="150"/>
      <c r="BO775" s="150"/>
      <c r="BP775" s="150"/>
    </row>
    <row r="776" spans="2:68" x14ac:dyDescent="0.25">
      <c r="B776" s="113"/>
      <c r="C776" s="118"/>
      <c r="D776" s="89"/>
      <c r="E776" s="89"/>
      <c r="F776" s="119"/>
      <c r="G776" s="118"/>
      <c r="H776" s="118"/>
      <c r="I776" s="118"/>
      <c r="J776" s="118"/>
      <c r="K776" s="118"/>
      <c r="L776" s="86"/>
      <c r="M776" s="86"/>
      <c r="N776" s="86"/>
      <c r="O776" s="86"/>
      <c r="P776" s="129"/>
      <c r="Q776" s="125"/>
      <c r="R776" s="198"/>
      <c r="S776" s="148"/>
      <c r="T776" s="148"/>
      <c r="U776" s="148"/>
      <c r="V776" s="199"/>
      <c r="W776" s="149"/>
      <c r="AR776" s="129"/>
      <c r="AS776" s="200"/>
      <c r="AT776" s="200"/>
      <c r="AU776" s="200"/>
      <c r="AV776" s="200"/>
      <c r="AW776" s="200"/>
      <c r="AX776" s="200"/>
      <c r="AY776" s="200"/>
      <c r="AZ776" s="200"/>
      <c r="BA776" s="200"/>
      <c r="BB776" s="160"/>
      <c r="BC776" s="201"/>
      <c r="BD776" s="201"/>
      <c r="BE776" s="202"/>
      <c r="BF776" s="202"/>
      <c r="BG776" s="150"/>
      <c r="BH776" s="150"/>
      <c r="BI776" s="150"/>
      <c r="BJ776" s="150"/>
      <c r="BK776" s="150"/>
      <c r="BL776" s="150"/>
      <c r="BM776" s="150"/>
      <c r="BN776" s="150"/>
      <c r="BO776" s="150"/>
      <c r="BP776" s="150"/>
    </row>
    <row r="777" spans="2:68" x14ac:dyDescent="0.25">
      <c r="B777" s="113"/>
      <c r="C777" s="118"/>
      <c r="D777" s="89"/>
      <c r="E777" s="89"/>
      <c r="F777" s="119"/>
      <c r="G777" s="118"/>
      <c r="H777" s="118"/>
      <c r="I777" s="118"/>
      <c r="J777" s="118"/>
      <c r="K777" s="118"/>
      <c r="L777" s="86"/>
      <c r="M777" s="86"/>
      <c r="N777" s="86"/>
      <c r="O777" s="86"/>
      <c r="P777" s="129"/>
      <c r="Q777" s="125"/>
      <c r="R777" s="198"/>
      <c r="S777" s="148"/>
      <c r="T777" s="148"/>
      <c r="U777" s="148"/>
      <c r="V777" s="199"/>
      <c r="W777" s="149"/>
      <c r="AR777" s="129"/>
      <c r="AS777" s="200"/>
      <c r="AT777" s="200"/>
      <c r="AU777" s="200"/>
      <c r="AV777" s="200"/>
      <c r="AW777" s="200"/>
      <c r="AX777" s="200"/>
      <c r="AY777" s="200"/>
      <c r="AZ777" s="200"/>
      <c r="BA777" s="200"/>
      <c r="BB777" s="160"/>
      <c r="BC777" s="201"/>
      <c r="BD777" s="201"/>
      <c r="BE777" s="202"/>
      <c r="BF777" s="202"/>
      <c r="BG777" s="150"/>
      <c r="BH777" s="150"/>
      <c r="BI777" s="150"/>
      <c r="BJ777" s="150"/>
      <c r="BK777" s="150"/>
      <c r="BL777" s="150"/>
      <c r="BM777" s="150"/>
      <c r="BN777" s="150"/>
      <c r="BO777" s="150"/>
      <c r="BP777" s="150"/>
    </row>
    <row r="778" spans="2:68" x14ac:dyDescent="0.25">
      <c r="B778" s="113"/>
      <c r="C778" s="118"/>
      <c r="D778" s="89"/>
      <c r="E778" s="89"/>
      <c r="F778" s="119"/>
      <c r="G778" s="118"/>
      <c r="H778" s="118"/>
      <c r="I778" s="118"/>
      <c r="J778" s="118"/>
      <c r="K778" s="118"/>
      <c r="L778" s="86"/>
      <c r="M778" s="86"/>
      <c r="N778" s="86"/>
      <c r="O778" s="86"/>
      <c r="P778" s="129"/>
      <c r="Q778" s="125"/>
      <c r="R778" s="198"/>
      <c r="S778" s="148"/>
      <c r="T778" s="148"/>
      <c r="U778" s="148"/>
      <c r="V778" s="199"/>
      <c r="W778" s="149"/>
      <c r="AR778" s="129"/>
      <c r="AS778" s="200"/>
      <c r="AT778" s="200"/>
      <c r="AU778" s="200"/>
      <c r="AV778" s="200"/>
      <c r="AW778" s="200"/>
      <c r="AX778" s="200"/>
      <c r="AY778" s="200"/>
      <c r="AZ778" s="200"/>
      <c r="BA778" s="200"/>
      <c r="BB778" s="160"/>
      <c r="BC778" s="201"/>
      <c r="BD778" s="201"/>
      <c r="BE778" s="202"/>
      <c r="BF778" s="202"/>
      <c r="BG778" s="150"/>
      <c r="BH778" s="150"/>
      <c r="BI778" s="150"/>
      <c r="BJ778" s="150"/>
      <c r="BK778" s="150"/>
      <c r="BL778" s="150"/>
      <c r="BM778" s="150"/>
      <c r="BN778" s="150"/>
      <c r="BO778" s="150"/>
      <c r="BP778" s="150"/>
    </row>
    <row r="779" spans="2:68" x14ac:dyDescent="0.25">
      <c r="B779" s="113"/>
      <c r="C779" s="118"/>
      <c r="D779" s="89"/>
      <c r="E779" s="89"/>
      <c r="F779" s="119"/>
      <c r="G779" s="118"/>
      <c r="H779" s="118"/>
      <c r="I779" s="118"/>
      <c r="J779" s="118"/>
      <c r="K779" s="118"/>
      <c r="L779" s="86"/>
      <c r="M779" s="86"/>
      <c r="N779" s="86"/>
      <c r="O779" s="86"/>
      <c r="P779" s="129"/>
      <c r="Q779" s="125"/>
      <c r="R779" s="198"/>
      <c r="S779" s="148"/>
      <c r="T779" s="148"/>
      <c r="U779" s="148"/>
      <c r="V779" s="199"/>
      <c r="W779" s="149"/>
      <c r="AR779" s="129"/>
      <c r="AS779" s="200"/>
      <c r="AT779" s="200"/>
      <c r="AU779" s="200"/>
      <c r="AV779" s="200"/>
      <c r="AW779" s="200"/>
      <c r="AX779" s="200"/>
      <c r="AY779" s="200"/>
      <c r="AZ779" s="200"/>
      <c r="BA779" s="200"/>
      <c r="BB779" s="160"/>
      <c r="BC779" s="201"/>
      <c r="BD779" s="201"/>
      <c r="BE779" s="202"/>
      <c r="BF779" s="202"/>
      <c r="BG779" s="150"/>
      <c r="BH779" s="150"/>
      <c r="BI779" s="150"/>
      <c r="BJ779" s="150"/>
      <c r="BK779" s="150"/>
      <c r="BL779" s="150"/>
      <c r="BM779" s="150"/>
      <c r="BN779" s="150"/>
      <c r="BO779" s="150"/>
      <c r="BP779" s="150"/>
    </row>
    <row r="780" spans="2:68" x14ac:dyDescent="0.25">
      <c r="B780" s="113"/>
      <c r="C780" s="118"/>
      <c r="D780" s="89"/>
      <c r="E780" s="89"/>
      <c r="F780" s="119"/>
      <c r="G780" s="118"/>
      <c r="H780" s="118"/>
      <c r="I780" s="118"/>
      <c r="J780" s="118"/>
      <c r="K780" s="118"/>
      <c r="L780" s="86"/>
      <c r="M780" s="86"/>
      <c r="N780" s="86"/>
      <c r="O780" s="86"/>
      <c r="P780" s="129"/>
      <c r="Q780" s="125"/>
      <c r="R780" s="198"/>
      <c r="S780" s="148"/>
      <c r="T780" s="148"/>
      <c r="U780" s="148"/>
      <c r="V780" s="199"/>
      <c r="W780" s="149"/>
      <c r="AR780" s="129"/>
      <c r="AS780" s="200"/>
      <c r="AT780" s="200"/>
      <c r="AU780" s="200"/>
      <c r="AV780" s="200"/>
      <c r="AW780" s="200"/>
      <c r="AX780" s="200"/>
      <c r="AY780" s="200"/>
      <c r="AZ780" s="200"/>
      <c r="BA780" s="200"/>
      <c r="BB780" s="160"/>
      <c r="BC780" s="201"/>
      <c r="BD780" s="201"/>
      <c r="BE780" s="202"/>
      <c r="BF780" s="202"/>
      <c r="BG780" s="150"/>
      <c r="BH780" s="150"/>
      <c r="BI780" s="150"/>
      <c r="BJ780" s="150"/>
      <c r="BK780" s="150"/>
      <c r="BL780" s="150"/>
      <c r="BM780" s="150"/>
      <c r="BN780" s="150"/>
      <c r="BO780" s="150"/>
      <c r="BP780" s="150"/>
    </row>
    <row r="781" spans="2:68" x14ac:dyDescent="0.25">
      <c r="B781" s="113"/>
      <c r="C781" s="118"/>
      <c r="D781" s="89"/>
      <c r="E781" s="89"/>
      <c r="F781" s="119"/>
      <c r="G781" s="118"/>
      <c r="H781" s="118"/>
      <c r="I781" s="118"/>
      <c r="J781" s="118"/>
      <c r="K781" s="118"/>
      <c r="L781" s="86"/>
      <c r="M781" s="86"/>
      <c r="N781" s="86"/>
      <c r="O781" s="86"/>
      <c r="P781" s="129"/>
      <c r="Q781" s="125"/>
      <c r="R781" s="198"/>
      <c r="S781" s="148"/>
      <c r="T781" s="148"/>
      <c r="U781" s="148"/>
      <c r="V781" s="199"/>
      <c r="W781" s="149"/>
      <c r="AR781" s="129"/>
      <c r="AS781" s="200"/>
      <c r="AT781" s="200"/>
      <c r="AU781" s="200"/>
      <c r="AV781" s="200"/>
      <c r="AW781" s="200"/>
      <c r="AX781" s="200"/>
      <c r="AY781" s="200"/>
      <c r="AZ781" s="200"/>
      <c r="BA781" s="200"/>
      <c r="BB781" s="160"/>
      <c r="BC781" s="201"/>
      <c r="BD781" s="201"/>
      <c r="BE781" s="202"/>
      <c r="BF781" s="202"/>
      <c r="BG781" s="150"/>
      <c r="BH781" s="150"/>
      <c r="BI781" s="150"/>
      <c r="BJ781" s="150"/>
      <c r="BK781" s="150"/>
      <c r="BL781" s="150"/>
      <c r="BM781" s="150"/>
      <c r="BN781" s="150"/>
      <c r="BO781" s="150"/>
      <c r="BP781" s="150"/>
    </row>
    <row r="782" spans="2:68" x14ac:dyDescent="0.25">
      <c r="B782" s="113"/>
      <c r="C782" s="118"/>
      <c r="D782" s="89"/>
      <c r="E782" s="89"/>
      <c r="F782" s="119"/>
      <c r="G782" s="118"/>
      <c r="H782" s="118"/>
      <c r="I782" s="118"/>
      <c r="J782" s="118"/>
      <c r="K782" s="118"/>
      <c r="L782" s="86"/>
      <c r="M782" s="86"/>
      <c r="N782" s="86"/>
      <c r="O782" s="86"/>
      <c r="P782" s="129"/>
      <c r="Q782" s="125"/>
      <c r="R782" s="198"/>
      <c r="S782" s="148"/>
      <c r="T782" s="148"/>
      <c r="U782" s="148"/>
      <c r="V782" s="199"/>
      <c r="W782" s="149"/>
      <c r="AR782" s="129"/>
      <c r="AS782" s="200"/>
      <c r="AT782" s="200"/>
      <c r="AU782" s="200"/>
      <c r="AV782" s="200"/>
      <c r="AW782" s="200"/>
      <c r="AX782" s="200"/>
      <c r="AY782" s="200"/>
      <c r="AZ782" s="200"/>
      <c r="BA782" s="200"/>
      <c r="BB782" s="160"/>
      <c r="BC782" s="201"/>
      <c r="BD782" s="201"/>
      <c r="BE782" s="202"/>
      <c r="BF782" s="202"/>
      <c r="BG782" s="150"/>
      <c r="BH782" s="150"/>
      <c r="BI782" s="150"/>
      <c r="BJ782" s="150"/>
      <c r="BK782" s="150"/>
      <c r="BL782" s="150"/>
      <c r="BM782" s="150"/>
      <c r="BN782" s="150"/>
      <c r="BO782" s="150"/>
      <c r="BP782" s="150"/>
    </row>
    <row r="783" spans="2:68" x14ac:dyDescent="0.25">
      <c r="B783" s="113"/>
      <c r="C783" s="118"/>
      <c r="D783" s="89"/>
      <c r="E783" s="89"/>
      <c r="F783" s="119"/>
      <c r="G783" s="118"/>
      <c r="H783" s="118"/>
      <c r="I783" s="118"/>
      <c r="J783" s="118"/>
      <c r="K783" s="118"/>
      <c r="L783" s="86"/>
      <c r="M783" s="86"/>
      <c r="N783" s="86"/>
      <c r="O783" s="86"/>
      <c r="P783" s="129"/>
      <c r="Q783" s="125"/>
      <c r="R783" s="198"/>
      <c r="S783" s="148"/>
      <c r="T783" s="148"/>
      <c r="U783" s="148"/>
      <c r="V783" s="199"/>
      <c r="W783" s="149"/>
      <c r="AR783" s="129"/>
      <c r="AS783" s="200"/>
      <c r="AT783" s="200"/>
      <c r="AU783" s="200"/>
      <c r="AV783" s="200"/>
      <c r="AW783" s="200"/>
      <c r="AX783" s="200"/>
      <c r="AY783" s="200"/>
      <c r="AZ783" s="200"/>
      <c r="BA783" s="200"/>
      <c r="BB783" s="160"/>
      <c r="BC783" s="201"/>
      <c r="BD783" s="201"/>
      <c r="BE783" s="202"/>
      <c r="BF783" s="202"/>
      <c r="BG783" s="150"/>
      <c r="BH783" s="150"/>
      <c r="BI783" s="150"/>
      <c r="BJ783" s="150"/>
      <c r="BK783" s="150"/>
      <c r="BL783" s="150"/>
      <c r="BM783" s="150"/>
      <c r="BN783" s="150"/>
      <c r="BO783" s="150"/>
      <c r="BP783" s="150"/>
    </row>
    <row r="784" spans="2:68" x14ac:dyDescent="0.25">
      <c r="B784" s="113"/>
      <c r="C784" s="118"/>
      <c r="D784" s="89"/>
      <c r="E784" s="89"/>
      <c r="F784" s="119"/>
      <c r="G784" s="118"/>
      <c r="H784" s="118"/>
      <c r="I784" s="118"/>
      <c r="J784" s="118"/>
      <c r="K784" s="118"/>
      <c r="L784" s="86"/>
      <c r="M784" s="86"/>
      <c r="N784" s="86"/>
      <c r="O784" s="86"/>
      <c r="P784" s="129"/>
      <c r="Q784" s="125"/>
      <c r="R784" s="198"/>
      <c r="S784" s="148"/>
      <c r="T784" s="148"/>
      <c r="U784" s="148"/>
      <c r="V784" s="199"/>
      <c r="W784" s="149"/>
      <c r="AR784" s="129"/>
      <c r="AS784" s="200"/>
      <c r="AT784" s="200"/>
      <c r="AU784" s="200"/>
      <c r="AV784" s="200"/>
      <c r="AW784" s="200"/>
      <c r="AX784" s="200"/>
      <c r="AY784" s="200"/>
      <c r="AZ784" s="200"/>
      <c r="BA784" s="200"/>
      <c r="BB784" s="160"/>
      <c r="BC784" s="201"/>
      <c r="BD784" s="201"/>
      <c r="BE784" s="202"/>
      <c r="BF784" s="202"/>
      <c r="BG784" s="150"/>
      <c r="BH784" s="150"/>
      <c r="BI784" s="150"/>
      <c r="BJ784" s="150"/>
      <c r="BK784" s="150"/>
      <c r="BL784" s="150"/>
      <c r="BM784" s="150"/>
      <c r="BN784" s="150"/>
      <c r="BO784" s="150"/>
      <c r="BP784" s="150"/>
    </row>
    <row r="785" spans="2:68" x14ac:dyDescent="0.25">
      <c r="B785" s="113"/>
      <c r="C785" s="118"/>
      <c r="D785" s="89"/>
      <c r="E785" s="89"/>
      <c r="F785" s="119"/>
      <c r="G785" s="118"/>
      <c r="H785" s="118"/>
      <c r="I785" s="118"/>
      <c r="J785" s="118"/>
      <c r="K785" s="118"/>
      <c r="L785" s="86"/>
      <c r="M785" s="86"/>
      <c r="N785" s="86"/>
      <c r="O785" s="86"/>
      <c r="P785" s="129"/>
      <c r="Q785" s="125"/>
      <c r="R785" s="198"/>
      <c r="S785" s="148"/>
      <c r="T785" s="148"/>
      <c r="U785" s="148"/>
      <c r="V785" s="199"/>
      <c r="W785" s="149"/>
      <c r="AR785" s="129"/>
      <c r="AS785" s="200"/>
      <c r="AT785" s="200"/>
      <c r="AU785" s="200"/>
      <c r="AV785" s="200"/>
      <c r="AW785" s="200"/>
      <c r="AX785" s="200"/>
      <c r="AY785" s="200"/>
      <c r="AZ785" s="200"/>
      <c r="BA785" s="200"/>
      <c r="BB785" s="160"/>
      <c r="BC785" s="201"/>
      <c r="BD785" s="201"/>
      <c r="BE785" s="202"/>
      <c r="BF785" s="202"/>
      <c r="BG785" s="150"/>
      <c r="BH785" s="150"/>
      <c r="BI785" s="150"/>
      <c r="BJ785" s="150"/>
      <c r="BK785" s="150"/>
      <c r="BL785" s="150"/>
      <c r="BM785" s="150"/>
      <c r="BN785" s="150"/>
      <c r="BO785" s="150"/>
      <c r="BP785" s="150"/>
    </row>
    <row r="786" spans="2:68" x14ac:dyDescent="0.25">
      <c r="B786" s="113"/>
      <c r="C786" s="118"/>
      <c r="D786" s="89"/>
      <c r="E786" s="89"/>
      <c r="F786" s="119"/>
      <c r="G786" s="118"/>
      <c r="H786" s="118"/>
      <c r="I786" s="118"/>
      <c r="J786" s="118"/>
      <c r="K786" s="118"/>
      <c r="L786" s="86"/>
      <c r="M786" s="86"/>
      <c r="N786" s="86"/>
      <c r="O786" s="86"/>
      <c r="P786" s="129"/>
      <c r="Q786" s="125"/>
      <c r="R786" s="198"/>
      <c r="S786" s="148"/>
      <c r="T786" s="148"/>
      <c r="U786" s="148"/>
      <c r="V786" s="199"/>
      <c r="W786" s="149"/>
      <c r="AR786" s="129"/>
      <c r="AS786" s="200"/>
      <c r="AT786" s="200"/>
      <c r="AU786" s="200"/>
      <c r="AV786" s="200"/>
      <c r="AW786" s="200"/>
      <c r="AX786" s="200"/>
      <c r="AY786" s="200"/>
      <c r="AZ786" s="200"/>
      <c r="BA786" s="200"/>
      <c r="BB786" s="160"/>
      <c r="BC786" s="201"/>
      <c r="BD786" s="201"/>
      <c r="BE786" s="202"/>
      <c r="BF786" s="202"/>
      <c r="BG786" s="150"/>
      <c r="BH786" s="150"/>
      <c r="BI786" s="150"/>
      <c r="BJ786" s="150"/>
      <c r="BK786" s="150"/>
      <c r="BL786" s="150"/>
      <c r="BM786" s="150"/>
      <c r="BN786" s="150"/>
      <c r="BO786" s="150"/>
      <c r="BP786" s="150"/>
    </row>
    <row r="787" spans="2:68" x14ac:dyDescent="0.25">
      <c r="B787" s="113"/>
      <c r="C787" s="118"/>
      <c r="D787" s="89"/>
      <c r="E787" s="89"/>
      <c r="F787" s="119"/>
      <c r="G787" s="118"/>
      <c r="H787" s="118"/>
      <c r="I787" s="118"/>
      <c r="J787" s="118"/>
      <c r="K787" s="118"/>
      <c r="L787" s="86"/>
      <c r="M787" s="86"/>
      <c r="N787" s="86"/>
      <c r="O787" s="86"/>
      <c r="P787" s="129"/>
      <c r="Q787" s="125"/>
      <c r="R787" s="198"/>
      <c r="S787" s="148"/>
      <c r="T787" s="148"/>
      <c r="U787" s="148"/>
      <c r="V787" s="199"/>
      <c r="W787" s="149"/>
      <c r="AR787" s="129"/>
      <c r="AS787" s="200"/>
      <c r="AT787" s="200"/>
      <c r="AU787" s="200"/>
      <c r="AV787" s="200"/>
      <c r="AW787" s="200"/>
      <c r="AX787" s="200"/>
      <c r="AY787" s="200"/>
      <c r="AZ787" s="200"/>
      <c r="BA787" s="200"/>
      <c r="BB787" s="160"/>
      <c r="BC787" s="201"/>
      <c r="BD787" s="201"/>
      <c r="BE787" s="202"/>
      <c r="BF787" s="202"/>
      <c r="BG787" s="150"/>
      <c r="BH787" s="150"/>
      <c r="BI787" s="150"/>
      <c r="BJ787" s="150"/>
      <c r="BK787" s="150"/>
      <c r="BL787" s="150"/>
      <c r="BM787" s="150"/>
      <c r="BN787" s="150"/>
      <c r="BO787" s="150"/>
      <c r="BP787" s="150"/>
    </row>
    <row r="788" spans="2:68" x14ac:dyDescent="0.25">
      <c r="B788" s="113"/>
      <c r="C788" s="118"/>
      <c r="D788" s="89"/>
      <c r="E788" s="89"/>
      <c r="F788" s="119"/>
      <c r="G788" s="118"/>
      <c r="H788" s="118"/>
      <c r="I788" s="118"/>
      <c r="J788" s="118"/>
      <c r="K788" s="118"/>
      <c r="L788" s="86"/>
      <c r="M788" s="86"/>
      <c r="N788" s="86"/>
      <c r="O788" s="86"/>
      <c r="P788" s="129"/>
      <c r="Q788" s="125"/>
      <c r="R788" s="198"/>
      <c r="S788" s="148"/>
      <c r="T788" s="148"/>
      <c r="U788" s="148"/>
      <c r="V788" s="199"/>
      <c r="W788" s="149"/>
      <c r="AR788" s="129"/>
      <c r="AS788" s="200"/>
      <c r="AT788" s="200"/>
      <c r="AU788" s="200"/>
      <c r="AV788" s="200"/>
      <c r="AW788" s="200"/>
      <c r="AX788" s="200"/>
      <c r="AY788" s="200"/>
      <c r="AZ788" s="200"/>
      <c r="BA788" s="200"/>
      <c r="BB788" s="160"/>
      <c r="BC788" s="201"/>
      <c r="BD788" s="201"/>
      <c r="BE788" s="202"/>
      <c r="BF788" s="202"/>
      <c r="BG788" s="150"/>
      <c r="BH788" s="150"/>
      <c r="BI788" s="150"/>
      <c r="BJ788" s="150"/>
      <c r="BK788" s="150"/>
      <c r="BL788" s="150"/>
      <c r="BM788" s="150"/>
      <c r="BN788" s="150"/>
      <c r="BO788" s="150"/>
      <c r="BP788" s="150"/>
    </row>
    <row r="789" spans="2:68" x14ac:dyDescent="0.25">
      <c r="B789" s="113"/>
      <c r="C789" s="118"/>
      <c r="D789" s="89"/>
      <c r="E789" s="89"/>
      <c r="F789" s="119"/>
      <c r="G789" s="118"/>
      <c r="H789" s="118"/>
      <c r="I789" s="118"/>
      <c r="J789" s="118"/>
      <c r="K789" s="118"/>
      <c r="L789" s="86"/>
      <c r="M789" s="86"/>
      <c r="N789" s="86"/>
      <c r="O789" s="86"/>
      <c r="P789" s="129"/>
      <c r="Q789" s="125"/>
      <c r="R789" s="198"/>
      <c r="S789" s="148"/>
      <c r="T789" s="148"/>
      <c r="U789" s="148"/>
      <c r="V789" s="199"/>
      <c r="W789" s="149"/>
      <c r="AR789" s="129"/>
      <c r="AS789" s="200"/>
      <c r="AT789" s="200"/>
      <c r="AU789" s="200"/>
      <c r="AV789" s="200"/>
      <c r="AW789" s="200"/>
      <c r="AX789" s="200"/>
      <c r="AY789" s="200"/>
      <c r="AZ789" s="200"/>
      <c r="BA789" s="200"/>
      <c r="BB789" s="160"/>
      <c r="BC789" s="201"/>
      <c r="BD789" s="201"/>
      <c r="BE789" s="202"/>
      <c r="BF789" s="202"/>
      <c r="BG789" s="150"/>
      <c r="BH789" s="150"/>
      <c r="BI789" s="150"/>
      <c r="BJ789" s="150"/>
      <c r="BK789" s="150"/>
      <c r="BL789" s="150"/>
      <c r="BM789" s="150"/>
      <c r="BN789" s="150"/>
      <c r="BO789" s="150"/>
      <c r="BP789" s="150"/>
    </row>
    <row r="790" spans="2:68" x14ac:dyDescent="0.25">
      <c r="B790" s="113"/>
      <c r="C790" s="118"/>
      <c r="D790" s="89"/>
      <c r="E790" s="89"/>
      <c r="F790" s="119"/>
      <c r="G790" s="118"/>
      <c r="H790" s="118"/>
      <c r="I790" s="118"/>
      <c r="J790" s="118"/>
      <c r="K790" s="118"/>
      <c r="L790" s="86"/>
      <c r="M790" s="86"/>
      <c r="N790" s="86"/>
      <c r="O790" s="86"/>
      <c r="P790" s="129"/>
      <c r="Q790" s="125"/>
      <c r="R790" s="198"/>
      <c r="S790" s="148"/>
      <c r="T790" s="148"/>
      <c r="U790" s="148"/>
      <c r="V790" s="199"/>
      <c r="W790" s="149"/>
      <c r="AR790" s="129"/>
      <c r="AS790" s="200"/>
      <c r="AT790" s="200"/>
      <c r="AU790" s="200"/>
      <c r="AV790" s="200"/>
      <c r="AW790" s="200"/>
      <c r="AX790" s="200"/>
      <c r="AY790" s="200"/>
      <c r="AZ790" s="200"/>
      <c r="BA790" s="200"/>
      <c r="BB790" s="160"/>
      <c r="BC790" s="201"/>
      <c r="BD790" s="201"/>
      <c r="BE790" s="202"/>
      <c r="BF790" s="202"/>
      <c r="BG790" s="150"/>
      <c r="BH790" s="150"/>
      <c r="BI790" s="150"/>
      <c r="BJ790" s="150"/>
      <c r="BK790" s="150"/>
      <c r="BL790" s="150"/>
      <c r="BM790" s="150"/>
      <c r="BN790" s="150"/>
      <c r="BO790" s="150"/>
      <c r="BP790" s="150"/>
    </row>
    <row r="791" spans="2:68" x14ac:dyDescent="0.25">
      <c r="B791" s="113"/>
      <c r="C791" s="118"/>
      <c r="D791" s="89"/>
      <c r="E791" s="89"/>
      <c r="F791" s="119"/>
      <c r="G791" s="118"/>
      <c r="H791" s="118"/>
      <c r="I791" s="118"/>
      <c r="J791" s="118"/>
      <c r="K791" s="118"/>
      <c r="L791" s="86"/>
      <c r="M791" s="86"/>
      <c r="N791" s="86"/>
      <c r="O791" s="86"/>
      <c r="P791" s="129"/>
      <c r="Q791" s="125"/>
      <c r="R791" s="198"/>
      <c r="S791" s="148"/>
      <c r="T791" s="148"/>
      <c r="U791" s="148"/>
      <c r="V791" s="199"/>
      <c r="W791" s="149"/>
      <c r="AR791" s="129"/>
      <c r="AS791" s="200"/>
      <c r="AT791" s="200"/>
      <c r="AU791" s="200"/>
      <c r="AV791" s="200"/>
      <c r="AW791" s="200"/>
      <c r="AX791" s="200"/>
      <c r="AY791" s="200"/>
      <c r="AZ791" s="200"/>
      <c r="BA791" s="200"/>
      <c r="BB791" s="160"/>
      <c r="BC791" s="201"/>
      <c r="BD791" s="201"/>
      <c r="BE791" s="202"/>
      <c r="BF791" s="202"/>
      <c r="BG791" s="150"/>
      <c r="BH791" s="150"/>
      <c r="BI791" s="150"/>
      <c r="BJ791" s="150"/>
      <c r="BK791" s="150"/>
      <c r="BL791" s="150"/>
      <c r="BM791" s="150"/>
      <c r="BN791" s="150"/>
      <c r="BO791" s="150"/>
      <c r="BP791" s="150"/>
    </row>
    <row r="792" spans="2:68" x14ac:dyDescent="0.25">
      <c r="B792" s="113"/>
      <c r="C792" s="118"/>
      <c r="D792" s="89"/>
      <c r="E792" s="89"/>
      <c r="F792" s="119"/>
      <c r="G792" s="118"/>
      <c r="H792" s="118"/>
      <c r="I792" s="118"/>
      <c r="J792" s="118"/>
      <c r="K792" s="118"/>
      <c r="L792" s="86"/>
      <c r="M792" s="86"/>
      <c r="N792" s="86"/>
      <c r="O792" s="86"/>
      <c r="P792" s="129"/>
      <c r="Q792" s="125"/>
      <c r="R792" s="198"/>
      <c r="S792" s="148"/>
      <c r="T792" s="148"/>
      <c r="U792" s="148"/>
      <c r="V792" s="199"/>
      <c r="W792" s="149"/>
      <c r="AR792" s="129"/>
      <c r="AS792" s="200"/>
      <c r="AT792" s="200"/>
      <c r="AU792" s="200"/>
      <c r="AV792" s="200"/>
      <c r="AW792" s="200"/>
      <c r="AX792" s="200"/>
      <c r="AY792" s="200"/>
      <c r="AZ792" s="200"/>
      <c r="BA792" s="200"/>
      <c r="BB792" s="160"/>
      <c r="BC792" s="201"/>
      <c r="BD792" s="201"/>
      <c r="BE792" s="202"/>
      <c r="BF792" s="202"/>
      <c r="BG792" s="150"/>
      <c r="BH792" s="150"/>
      <c r="BI792" s="150"/>
      <c r="BJ792" s="150"/>
      <c r="BK792" s="150"/>
      <c r="BL792" s="150"/>
      <c r="BM792" s="150"/>
      <c r="BN792" s="150"/>
      <c r="BO792" s="150"/>
      <c r="BP792" s="150"/>
    </row>
    <row r="793" spans="2:68" x14ac:dyDescent="0.25">
      <c r="B793" s="113"/>
      <c r="C793" s="118"/>
      <c r="D793" s="89"/>
      <c r="E793" s="89"/>
      <c r="F793" s="119"/>
      <c r="G793" s="118"/>
      <c r="H793" s="118"/>
      <c r="I793" s="118"/>
      <c r="J793" s="118"/>
      <c r="K793" s="118"/>
      <c r="L793" s="86"/>
      <c r="M793" s="86"/>
      <c r="N793" s="86"/>
      <c r="O793" s="86"/>
      <c r="P793" s="129"/>
      <c r="Q793" s="125"/>
      <c r="R793" s="198"/>
      <c r="S793" s="148"/>
      <c r="T793" s="148"/>
      <c r="U793" s="148"/>
      <c r="V793" s="199"/>
      <c r="W793" s="149"/>
      <c r="AR793" s="129"/>
      <c r="AS793" s="200"/>
      <c r="AT793" s="200"/>
      <c r="AU793" s="200"/>
      <c r="AV793" s="200"/>
      <c r="AW793" s="200"/>
      <c r="AX793" s="200"/>
      <c r="AY793" s="200"/>
      <c r="AZ793" s="200"/>
      <c r="BA793" s="200"/>
      <c r="BB793" s="160"/>
      <c r="BC793" s="201"/>
      <c r="BD793" s="201"/>
      <c r="BE793" s="202"/>
      <c r="BF793" s="202"/>
      <c r="BG793" s="150"/>
      <c r="BH793" s="150"/>
      <c r="BI793" s="150"/>
      <c r="BJ793" s="150"/>
      <c r="BK793" s="150"/>
      <c r="BL793" s="150"/>
      <c r="BM793" s="150"/>
      <c r="BN793" s="150"/>
      <c r="BO793" s="150"/>
      <c r="BP793" s="150"/>
    </row>
    <row r="794" spans="2:68" x14ac:dyDescent="0.25">
      <c r="B794" s="113"/>
      <c r="C794" s="118"/>
      <c r="D794" s="89"/>
      <c r="E794" s="89"/>
      <c r="F794" s="119"/>
      <c r="G794" s="118"/>
      <c r="H794" s="118"/>
      <c r="I794" s="118"/>
      <c r="J794" s="118"/>
      <c r="K794" s="118"/>
      <c r="L794" s="86"/>
      <c r="M794" s="86"/>
      <c r="N794" s="86"/>
      <c r="O794" s="86"/>
      <c r="P794" s="129"/>
      <c r="Q794" s="125"/>
      <c r="R794" s="198"/>
      <c r="S794" s="148"/>
      <c r="T794" s="148"/>
      <c r="U794" s="148"/>
      <c r="V794" s="199"/>
      <c r="W794" s="149"/>
      <c r="AR794" s="129"/>
      <c r="AS794" s="200"/>
      <c r="AT794" s="200"/>
      <c r="AU794" s="200"/>
      <c r="AV794" s="200"/>
      <c r="AW794" s="200"/>
      <c r="AX794" s="200"/>
      <c r="AY794" s="200"/>
      <c r="AZ794" s="200"/>
      <c r="BA794" s="200"/>
      <c r="BB794" s="160"/>
      <c r="BC794" s="201"/>
      <c r="BD794" s="201"/>
      <c r="BE794" s="202"/>
      <c r="BF794" s="202"/>
      <c r="BG794" s="150"/>
      <c r="BH794" s="150"/>
      <c r="BI794" s="150"/>
      <c r="BJ794" s="150"/>
      <c r="BK794" s="150"/>
      <c r="BL794" s="150"/>
      <c r="BM794" s="150"/>
      <c r="BN794" s="150"/>
      <c r="BO794" s="150"/>
      <c r="BP794" s="150"/>
    </row>
    <row r="795" spans="2:68" x14ac:dyDescent="0.25">
      <c r="B795" s="113"/>
      <c r="C795" s="118"/>
      <c r="D795" s="89"/>
      <c r="E795" s="89"/>
      <c r="F795" s="119"/>
      <c r="G795" s="118"/>
      <c r="H795" s="118"/>
      <c r="I795" s="118"/>
      <c r="J795" s="118"/>
      <c r="K795" s="118"/>
      <c r="L795" s="86"/>
      <c r="M795" s="86"/>
      <c r="N795" s="86"/>
      <c r="O795" s="86"/>
      <c r="P795" s="129"/>
      <c r="Q795" s="125"/>
      <c r="R795" s="198"/>
      <c r="S795" s="148"/>
      <c r="T795" s="148"/>
      <c r="U795" s="148"/>
      <c r="V795" s="199"/>
      <c r="W795" s="149"/>
      <c r="AR795" s="129"/>
      <c r="AS795" s="200"/>
      <c r="AT795" s="200"/>
      <c r="AU795" s="200"/>
      <c r="AV795" s="200"/>
      <c r="AW795" s="200"/>
      <c r="AX795" s="200"/>
      <c r="AY795" s="200"/>
      <c r="AZ795" s="200"/>
      <c r="BA795" s="200"/>
      <c r="BB795" s="160"/>
      <c r="BC795" s="201"/>
      <c r="BD795" s="201"/>
      <c r="BE795" s="202"/>
      <c r="BF795" s="202"/>
      <c r="BG795" s="150"/>
      <c r="BH795" s="150"/>
      <c r="BI795" s="150"/>
      <c r="BJ795" s="150"/>
      <c r="BK795" s="150"/>
      <c r="BL795" s="150"/>
      <c r="BM795" s="150"/>
      <c r="BN795" s="150"/>
      <c r="BO795" s="150"/>
      <c r="BP795" s="150"/>
    </row>
    <row r="796" spans="2:68" x14ac:dyDescent="0.25">
      <c r="B796" s="113"/>
      <c r="C796" s="118"/>
      <c r="D796" s="89"/>
      <c r="E796" s="89"/>
      <c r="F796" s="119"/>
      <c r="G796" s="118"/>
      <c r="H796" s="118"/>
      <c r="I796" s="118"/>
      <c r="J796" s="118"/>
      <c r="K796" s="118"/>
      <c r="L796" s="86"/>
      <c r="M796" s="86"/>
      <c r="N796" s="86"/>
      <c r="O796" s="86"/>
      <c r="P796" s="129"/>
      <c r="Q796" s="125"/>
      <c r="R796" s="198"/>
      <c r="S796" s="148"/>
      <c r="T796" s="148"/>
      <c r="U796" s="148"/>
      <c r="V796" s="199"/>
      <c r="W796" s="149"/>
      <c r="AR796" s="129"/>
      <c r="AS796" s="200"/>
      <c r="AT796" s="200"/>
      <c r="AU796" s="200"/>
      <c r="AV796" s="200"/>
      <c r="AW796" s="200"/>
      <c r="AX796" s="200"/>
      <c r="AY796" s="200"/>
      <c r="AZ796" s="200"/>
      <c r="BA796" s="200"/>
      <c r="BB796" s="160"/>
      <c r="BC796" s="201"/>
      <c r="BD796" s="201"/>
      <c r="BE796" s="202"/>
      <c r="BF796" s="202"/>
      <c r="BG796" s="150"/>
      <c r="BH796" s="150"/>
      <c r="BI796" s="150"/>
      <c r="BJ796" s="150"/>
      <c r="BK796" s="150"/>
      <c r="BL796" s="150"/>
      <c r="BM796" s="150"/>
      <c r="BN796" s="150"/>
      <c r="BO796" s="150"/>
      <c r="BP796" s="150"/>
    </row>
    <row r="797" spans="2:68" x14ac:dyDescent="0.25">
      <c r="B797" s="113"/>
      <c r="C797" s="118"/>
      <c r="D797" s="89"/>
      <c r="E797" s="89"/>
      <c r="F797" s="119"/>
      <c r="G797" s="118"/>
      <c r="H797" s="118"/>
      <c r="I797" s="118"/>
      <c r="J797" s="118"/>
      <c r="K797" s="118"/>
      <c r="L797" s="86"/>
      <c r="M797" s="86"/>
      <c r="N797" s="86"/>
      <c r="O797" s="86"/>
      <c r="P797" s="129"/>
      <c r="Q797" s="125"/>
      <c r="R797" s="198"/>
      <c r="S797" s="148"/>
      <c r="T797" s="148"/>
      <c r="U797" s="148"/>
      <c r="V797" s="199"/>
      <c r="W797" s="149"/>
      <c r="AR797" s="129"/>
      <c r="AS797" s="200"/>
      <c r="AT797" s="200"/>
      <c r="AU797" s="200"/>
      <c r="AV797" s="200"/>
      <c r="AW797" s="200"/>
      <c r="AX797" s="200"/>
      <c r="AY797" s="200"/>
      <c r="AZ797" s="200"/>
      <c r="BA797" s="200"/>
      <c r="BB797" s="160"/>
      <c r="BC797" s="201"/>
      <c r="BD797" s="201"/>
      <c r="BE797" s="202"/>
      <c r="BF797" s="202"/>
      <c r="BG797" s="150"/>
      <c r="BH797" s="150"/>
      <c r="BI797" s="150"/>
      <c r="BJ797" s="150"/>
      <c r="BK797" s="150"/>
      <c r="BL797" s="150"/>
      <c r="BM797" s="150"/>
      <c r="BN797" s="150"/>
      <c r="BO797" s="150"/>
      <c r="BP797" s="150"/>
    </row>
    <row r="798" spans="2:68" x14ac:dyDescent="0.25">
      <c r="B798" s="113"/>
      <c r="C798" s="118"/>
      <c r="D798" s="89"/>
      <c r="E798" s="89"/>
      <c r="F798" s="119"/>
      <c r="G798" s="118"/>
      <c r="H798" s="118"/>
      <c r="I798" s="118"/>
      <c r="J798" s="118"/>
      <c r="K798" s="118"/>
      <c r="L798" s="86"/>
      <c r="M798" s="86"/>
      <c r="N798" s="86"/>
      <c r="O798" s="86"/>
      <c r="P798" s="129"/>
      <c r="Q798" s="125"/>
      <c r="R798" s="198"/>
      <c r="S798" s="148"/>
      <c r="T798" s="148"/>
      <c r="U798" s="148"/>
      <c r="V798" s="199"/>
      <c r="W798" s="149"/>
      <c r="AR798" s="129"/>
      <c r="AS798" s="200"/>
      <c r="AT798" s="200"/>
      <c r="AU798" s="200"/>
      <c r="AV798" s="200"/>
      <c r="AW798" s="200"/>
      <c r="AX798" s="200"/>
      <c r="AY798" s="200"/>
      <c r="AZ798" s="200"/>
      <c r="BA798" s="200"/>
      <c r="BB798" s="160"/>
      <c r="BC798" s="201"/>
      <c r="BD798" s="201"/>
      <c r="BE798" s="202"/>
      <c r="BF798" s="202"/>
      <c r="BG798" s="150"/>
      <c r="BH798" s="150"/>
      <c r="BI798" s="150"/>
      <c r="BJ798" s="150"/>
      <c r="BK798" s="150"/>
      <c r="BL798" s="150"/>
      <c r="BM798" s="150"/>
      <c r="BN798" s="150"/>
      <c r="BO798" s="150"/>
      <c r="BP798" s="150"/>
    </row>
    <row r="799" spans="2:68" x14ac:dyDescent="0.25">
      <c r="B799" s="113"/>
      <c r="C799" s="118"/>
      <c r="D799" s="89"/>
      <c r="E799" s="89"/>
      <c r="F799" s="119"/>
      <c r="G799" s="118"/>
      <c r="H799" s="118"/>
      <c r="I799" s="118"/>
      <c r="J799" s="118"/>
      <c r="K799" s="118"/>
      <c r="L799" s="86"/>
      <c r="M799" s="86"/>
      <c r="N799" s="86"/>
      <c r="O799" s="86"/>
      <c r="P799" s="129"/>
      <c r="Q799" s="125"/>
      <c r="R799" s="198"/>
      <c r="S799" s="148"/>
      <c r="T799" s="148"/>
      <c r="U799" s="148"/>
      <c r="V799" s="199"/>
      <c r="W799" s="149"/>
      <c r="AR799" s="129"/>
      <c r="AS799" s="200"/>
      <c r="AT799" s="200"/>
      <c r="AU799" s="200"/>
      <c r="AV799" s="200"/>
      <c r="AW799" s="200"/>
      <c r="AX799" s="200"/>
      <c r="AY799" s="200"/>
      <c r="AZ799" s="200"/>
      <c r="BA799" s="200"/>
      <c r="BB799" s="160"/>
      <c r="BC799" s="201"/>
      <c r="BD799" s="201"/>
      <c r="BE799" s="202"/>
      <c r="BF799" s="202"/>
      <c r="BG799" s="150"/>
      <c r="BH799" s="150"/>
      <c r="BI799" s="150"/>
      <c r="BJ799" s="150"/>
      <c r="BK799" s="150"/>
      <c r="BL799" s="150"/>
      <c r="BM799" s="150"/>
      <c r="BN799" s="150"/>
      <c r="BO799" s="150"/>
      <c r="BP799" s="150"/>
    </row>
    <row r="800" spans="2:68" x14ac:dyDescent="0.25">
      <c r="B800" s="113"/>
      <c r="C800" s="118"/>
      <c r="D800" s="89"/>
      <c r="E800" s="89"/>
      <c r="F800" s="119"/>
      <c r="G800" s="118"/>
      <c r="H800" s="118"/>
      <c r="I800" s="118"/>
      <c r="J800" s="118"/>
      <c r="K800" s="118"/>
      <c r="L800" s="86"/>
      <c r="M800" s="86"/>
      <c r="N800" s="86"/>
      <c r="O800" s="86"/>
      <c r="P800" s="129"/>
      <c r="Q800" s="125"/>
      <c r="R800" s="198"/>
      <c r="S800" s="148"/>
      <c r="T800" s="148"/>
      <c r="U800" s="148"/>
      <c r="V800" s="199"/>
      <c r="W800" s="149"/>
      <c r="AR800" s="129"/>
      <c r="AS800" s="200"/>
      <c r="AT800" s="200"/>
      <c r="AU800" s="200"/>
      <c r="AV800" s="200"/>
      <c r="AW800" s="200"/>
      <c r="AX800" s="200"/>
      <c r="AY800" s="200"/>
      <c r="AZ800" s="200"/>
      <c r="BA800" s="200"/>
      <c r="BB800" s="160"/>
      <c r="BC800" s="201"/>
      <c r="BD800" s="201"/>
      <c r="BE800" s="202"/>
      <c r="BF800" s="202"/>
      <c r="BG800" s="150"/>
      <c r="BH800" s="150"/>
      <c r="BI800" s="150"/>
      <c r="BJ800" s="150"/>
      <c r="BK800" s="150"/>
      <c r="BL800" s="150"/>
      <c r="BM800" s="150"/>
      <c r="BN800" s="150"/>
      <c r="BO800" s="150"/>
      <c r="BP800" s="150"/>
    </row>
    <row r="801" spans="2:68" x14ac:dyDescent="0.25">
      <c r="B801" s="113"/>
      <c r="C801" s="118"/>
      <c r="D801" s="89"/>
      <c r="E801" s="89"/>
      <c r="F801" s="119"/>
      <c r="G801" s="118"/>
      <c r="H801" s="118"/>
      <c r="I801" s="118"/>
      <c r="J801" s="118"/>
      <c r="K801" s="118"/>
      <c r="L801" s="86"/>
      <c r="M801" s="86"/>
      <c r="N801" s="86"/>
      <c r="O801" s="86"/>
      <c r="P801" s="129"/>
      <c r="Q801" s="125"/>
      <c r="R801" s="198"/>
      <c r="S801" s="148"/>
      <c r="T801" s="148"/>
      <c r="U801" s="148"/>
      <c r="V801" s="199"/>
      <c r="W801" s="149"/>
      <c r="AR801" s="129"/>
      <c r="AS801" s="200"/>
      <c r="AT801" s="200"/>
      <c r="AU801" s="200"/>
      <c r="AV801" s="200"/>
      <c r="AW801" s="200"/>
      <c r="AX801" s="200"/>
      <c r="AY801" s="200"/>
      <c r="AZ801" s="200"/>
      <c r="BA801" s="200"/>
      <c r="BB801" s="160"/>
      <c r="BC801" s="201"/>
      <c r="BD801" s="201"/>
      <c r="BE801" s="202"/>
      <c r="BF801" s="202"/>
      <c r="BG801" s="150"/>
      <c r="BH801" s="150"/>
      <c r="BI801" s="150"/>
      <c r="BJ801" s="150"/>
      <c r="BK801" s="150"/>
      <c r="BL801" s="150"/>
      <c r="BM801" s="150"/>
      <c r="BN801" s="150"/>
      <c r="BO801" s="150"/>
      <c r="BP801" s="150"/>
    </row>
    <row r="802" spans="2:68" x14ac:dyDescent="0.25">
      <c r="B802" s="113"/>
      <c r="C802" s="118"/>
      <c r="D802" s="89"/>
      <c r="E802" s="89"/>
      <c r="F802" s="119"/>
      <c r="G802" s="118"/>
      <c r="H802" s="118"/>
      <c r="I802" s="118"/>
      <c r="J802" s="118"/>
      <c r="K802" s="118"/>
      <c r="L802" s="86"/>
      <c r="M802" s="86"/>
      <c r="N802" s="86"/>
      <c r="O802" s="86"/>
      <c r="P802" s="129"/>
      <c r="Q802" s="125"/>
      <c r="R802" s="198"/>
      <c r="S802" s="148"/>
      <c r="T802" s="148"/>
      <c r="U802" s="148"/>
      <c r="V802" s="199"/>
      <c r="W802" s="149"/>
      <c r="AR802" s="129"/>
      <c r="AS802" s="200"/>
      <c r="AT802" s="200"/>
      <c r="AU802" s="200"/>
      <c r="AV802" s="200"/>
      <c r="AW802" s="200"/>
      <c r="AX802" s="200"/>
      <c r="AY802" s="200"/>
      <c r="AZ802" s="200"/>
      <c r="BA802" s="200"/>
      <c r="BB802" s="160"/>
      <c r="BC802" s="201"/>
      <c r="BD802" s="201"/>
      <c r="BE802" s="202"/>
      <c r="BF802" s="202"/>
      <c r="BG802" s="150"/>
      <c r="BH802" s="150"/>
      <c r="BI802" s="150"/>
      <c r="BJ802" s="150"/>
      <c r="BK802" s="150"/>
      <c r="BL802" s="150"/>
      <c r="BM802" s="150"/>
      <c r="BN802" s="150"/>
      <c r="BO802" s="150"/>
      <c r="BP802" s="150"/>
    </row>
    <row r="803" spans="2:68" x14ac:dyDescent="0.25">
      <c r="B803" s="113"/>
      <c r="C803" s="118"/>
      <c r="D803" s="89"/>
      <c r="E803" s="89"/>
      <c r="F803" s="119"/>
      <c r="G803" s="118"/>
      <c r="H803" s="118"/>
      <c r="I803" s="118"/>
      <c r="J803" s="118"/>
      <c r="K803" s="118"/>
      <c r="L803" s="86"/>
      <c r="M803" s="86"/>
      <c r="N803" s="86"/>
      <c r="O803" s="86"/>
      <c r="P803" s="129"/>
      <c r="Q803" s="125"/>
      <c r="R803" s="198"/>
      <c r="S803" s="148"/>
      <c r="T803" s="148"/>
      <c r="U803" s="148"/>
      <c r="V803" s="199"/>
      <c r="W803" s="149"/>
      <c r="AR803" s="129"/>
      <c r="AS803" s="200"/>
      <c r="AT803" s="200"/>
      <c r="AU803" s="200"/>
      <c r="AV803" s="200"/>
      <c r="AW803" s="200"/>
      <c r="AX803" s="200"/>
      <c r="AY803" s="200"/>
      <c r="AZ803" s="200"/>
      <c r="BA803" s="200"/>
      <c r="BB803" s="160"/>
      <c r="BC803" s="201"/>
      <c r="BD803" s="201"/>
      <c r="BE803" s="202"/>
      <c r="BF803" s="202"/>
      <c r="BG803" s="150"/>
      <c r="BH803" s="150"/>
      <c r="BI803" s="150"/>
      <c r="BJ803" s="150"/>
      <c r="BK803" s="150"/>
      <c r="BL803" s="150"/>
      <c r="BM803" s="150"/>
      <c r="BN803" s="150"/>
      <c r="BO803" s="150"/>
      <c r="BP803" s="150"/>
    </row>
    <row r="804" spans="2:68" x14ac:dyDescent="0.25">
      <c r="B804" s="113"/>
      <c r="C804" s="118"/>
      <c r="D804" s="89"/>
      <c r="E804" s="89"/>
      <c r="F804" s="119"/>
      <c r="G804" s="118"/>
      <c r="H804" s="118"/>
      <c r="I804" s="118"/>
      <c r="J804" s="118"/>
      <c r="K804" s="118"/>
      <c r="L804" s="86"/>
      <c r="M804" s="86"/>
      <c r="N804" s="86"/>
      <c r="O804" s="86"/>
      <c r="P804" s="129"/>
      <c r="Q804" s="125"/>
      <c r="R804" s="198"/>
      <c r="S804" s="148"/>
      <c r="T804" s="148"/>
      <c r="U804" s="148"/>
      <c r="V804" s="199"/>
      <c r="W804" s="149"/>
      <c r="AR804" s="129"/>
      <c r="AS804" s="200"/>
      <c r="AT804" s="200"/>
      <c r="AU804" s="200"/>
      <c r="AV804" s="200"/>
      <c r="AW804" s="200"/>
      <c r="AX804" s="200"/>
      <c r="AY804" s="200"/>
      <c r="AZ804" s="200"/>
      <c r="BA804" s="200"/>
      <c r="BB804" s="160"/>
      <c r="BC804" s="201"/>
      <c r="BD804" s="201"/>
      <c r="BE804" s="202"/>
      <c r="BF804" s="202"/>
      <c r="BG804" s="150"/>
      <c r="BH804" s="150"/>
      <c r="BI804" s="150"/>
      <c r="BJ804" s="150"/>
      <c r="BK804" s="150"/>
      <c r="BL804" s="150"/>
      <c r="BM804" s="150"/>
      <c r="BN804" s="150"/>
      <c r="BO804" s="150"/>
      <c r="BP804" s="150"/>
    </row>
    <row r="805" spans="2:68" x14ac:dyDescent="0.25">
      <c r="B805" s="113"/>
      <c r="C805" s="118"/>
      <c r="D805" s="89"/>
      <c r="E805" s="89"/>
      <c r="F805" s="119"/>
      <c r="G805" s="118"/>
      <c r="H805" s="118"/>
      <c r="I805" s="118"/>
      <c r="J805" s="118"/>
      <c r="K805" s="118"/>
      <c r="L805" s="86"/>
      <c r="M805" s="86"/>
      <c r="N805" s="86"/>
      <c r="O805" s="86"/>
      <c r="P805" s="129"/>
      <c r="Q805" s="125"/>
      <c r="R805" s="198"/>
      <c r="S805" s="148"/>
      <c r="T805" s="148"/>
      <c r="U805" s="148"/>
      <c r="V805" s="199"/>
      <c r="W805" s="149"/>
      <c r="AR805" s="129"/>
      <c r="AS805" s="200"/>
      <c r="AT805" s="200"/>
      <c r="AU805" s="200"/>
      <c r="AV805" s="200"/>
      <c r="AW805" s="200"/>
      <c r="AX805" s="200"/>
      <c r="AY805" s="200"/>
      <c r="AZ805" s="200"/>
      <c r="BA805" s="200"/>
      <c r="BB805" s="160"/>
      <c r="BC805" s="201"/>
      <c r="BD805" s="201"/>
      <c r="BE805" s="202"/>
      <c r="BF805" s="202"/>
      <c r="BG805" s="150"/>
      <c r="BH805" s="150"/>
      <c r="BI805" s="150"/>
      <c r="BJ805" s="150"/>
      <c r="BK805" s="150"/>
      <c r="BL805" s="150"/>
      <c r="BM805" s="150"/>
      <c r="BN805" s="150"/>
      <c r="BO805" s="150"/>
      <c r="BP805" s="150"/>
    </row>
    <row r="806" spans="2:68" x14ac:dyDescent="0.25">
      <c r="B806" s="113"/>
      <c r="C806" s="118"/>
      <c r="D806" s="89"/>
      <c r="E806" s="89"/>
      <c r="F806" s="119"/>
      <c r="G806" s="118"/>
      <c r="H806" s="118"/>
      <c r="I806" s="118"/>
      <c r="J806" s="118"/>
      <c r="K806" s="118"/>
      <c r="L806" s="86"/>
      <c r="M806" s="86"/>
      <c r="N806" s="86"/>
      <c r="O806" s="86"/>
      <c r="P806" s="129"/>
      <c r="Q806" s="125"/>
      <c r="R806" s="198"/>
      <c r="S806" s="148"/>
      <c r="T806" s="148"/>
      <c r="U806" s="148"/>
      <c r="V806" s="199"/>
      <c r="W806" s="149"/>
      <c r="AR806" s="129"/>
      <c r="AS806" s="200"/>
      <c r="AT806" s="200"/>
      <c r="AU806" s="200"/>
      <c r="AV806" s="200"/>
      <c r="AW806" s="200"/>
      <c r="AX806" s="200"/>
      <c r="AY806" s="200"/>
      <c r="AZ806" s="200"/>
      <c r="BA806" s="200"/>
      <c r="BB806" s="160"/>
      <c r="BC806" s="201"/>
      <c r="BD806" s="201"/>
      <c r="BE806" s="202"/>
      <c r="BF806" s="202"/>
      <c r="BG806" s="150"/>
      <c r="BH806" s="150"/>
      <c r="BI806" s="150"/>
      <c r="BJ806" s="150"/>
      <c r="BK806" s="150"/>
      <c r="BL806" s="150"/>
      <c r="BM806" s="150"/>
      <c r="BN806" s="150"/>
      <c r="BO806" s="150"/>
      <c r="BP806" s="150"/>
    </row>
    <row r="807" spans="2:68" x14ac:dyDescent="0.25">
      <c r="B807" s="113"/>
      <c r="C807" s="118"/>
      <c r="D807" s="89"/>
      <c r="E807" s="89"/>
      <c r="F807" s="119"/>
      <c r="G807" s="118"/>
      <c r="H807" s="118"/>
      <c r="I807" s="118"/>
      <c r="J807" s="118"/>
      <c r="K807" s="118"/>
      <c r="L807" s="86"/>
      <c r="M807" s="86"/>
      <c r="N807" s="86"/>
      <c r="O807" s="86"/>
      <c r="P807" s="129"/>
      <c r="Q807" s="125"/>
      <c r="R807" s="198"/>
      <c r="S807" s="148"/>
      <c r="T807" s="148"/>
      <c r="U807" s="148"/>
      <c r="V807" s="199"/>
      <c r="W807" s="149"/>
      <c r="AR807" s="129"/>
      <c r="AS807" s="200"/>
      <c r="AT807" s="200"/>
      <c r="AU807" s="200"/>
      <c r="AV807" s="200"/>
      <c r="AW807" s="200"/>
      <c r="AX807" s="200"/>
      <c r="AY807" s="200"/>
      <c r="AZ807" s="200"/>
      <c r="BA807" s="200"/>
      <c r="BB807" s="160"/>
      <c r="BC807" s="201"/>
      <c r="BD807" s="201"/>
      <c r="BE807" s="202"/>
      <c r="BF807" s="202"/>
      <c r="BG807" s="150"/>
      <c r="BH807" s="150"/>
      <c r="BI807" s="150"/>
      <c r="BJ807" s="150"/>
      <c r="BK807" s="150"/>
      <c r="BL807" s="150"/>
      <c r="BM807" s="150"/>
      <c r="BN807" s="150"/>
      <c r="BO807" s="150"/>
      <c r="BP807" s="150"/>
    </row>
    <row r="808" spans="2:68" x14ac:dyDescent="0.25">
      <c r="B808" s="113"/>
      <c r="C808" s="118"/>
      <c r="D808" s="89"/>
      <c r="E808" s="89"/>
      <c r="F808" s="119"/>
      <c r="G808" s="118"/>
      <c r="H808" s="118"/>
      <c r="I808" s="118"/>
      <c r="J808" s="118"/>
      <c r="K808" s="118"/>
      <c r="L808" s="86"/>
      <c r="M808" s="86"/>
      <c r="N808" s="86"/>
      <c r="O808" s="86"/>
      <c r="P808" s="129"/>
      <c r="Q808" s="125"/>
      <c r="R808" s="198"/>
      <c r="S808" s="148"/>
      <c r="T808" s="148"/>
      <c r="U808" s="148"/>
      <c r="V808" s="199"/>
      <c r="W808" s="149"/>
      <c r="AR808" s="129"/>
      <c r="AS808" s="200"/>
      <c r="AT808" s="200"/>
      <c r="AU808" s="200"/>
      <c r="AV808" s="200"/>
      <c r="AW808" s="200"/>
      <c r="AX808" s="200"/>
      <c r="AY808" s="200"/>
      <c r="AZ808" s="200"/>
      <c r="BA808" s="200"/>
      <c r="BB808" s="160"/>
      <c r="BC808" s="201"/>
      <c r="BD808" s="201"/>
      <c r="BE808" s="202"/>
      <c r="BF808" s="202"/>
      <c r="BG808" s="150"/>
      <c r="BH808" s="150"/>
      <c r="BI808" s="150"/>
      <c r="BJ808" s="150"/>
      <c r="BK808" s="150"/>
      <c r="BL808" s="150"/>
      <c r="BM808" s="150"/>
      <c r="BN808" s="150"/>
      <c r="BO808" s="150"/>
      <c r="BP808" s="150"/>
    </row>
    <row r="809" spans="2:68" x14ac:dyDescent="0.25">
      <c r="B809" s="113"/>
      <c r="C809" s="118"/>
      <c r="D809" s="89"/>
      <c r="E809" s="89"/>
      <c r="F809" s="119"/>
      <c r="G809" s="118"/>
      <c r="H809" s="118"/>
      <c r="I809" s="118"/>
      <c r="J809" s="118"/>
      <c r="K809" s="118"/>
      <c r="L809" s="86"/>
      <c r="M809" s="86"/>
      <c r="N809" s="86"/>
      <c r="O809" s="86"/>
      <c r="P809" s="129"/>
      <c r="Q809" s="125"/>
      <c r="R809" s="198"/>
      <c r="S809" s="148"/>
      <c r="T809" s="148"/>
      <c r="U809" s="148"/>
      <c r="V809" s="199"/>
      <c r="W809" s="149"/>
      <c r="AR809" s="129"/>
      <c r="AS809" s="200"/>
      <c r="AT809" s="200"/>
      <c r="AU809" s="200"/>
      <c r="AV809" s="200"/>
      <c r="AW809" s="200"/>
      <c r="AX809" s="200"/>
      <c r="AY809" s="200"/>
      <c r="AZ809" s="200"/>
      <c r="BA809" s="200"/>
      <c r="BB809" s="160"/>
      <c r="BC809" s="201"/>
      <c r="BD809" s="201"/>
      <c r="BE809" s="202"/>
      <c r="BF809" s="202"/>
      <c r="BG809" s="150"/>
      <c r="BH809" s="150"/>
      <c r="BI809" s="150"/>
      <c r="BJ809" s="150"/>
      <c r="BK809" s="150"/>
      <c r="BL809" s="150"/>
      <c r="BM809" s="150"/>
      <c r="BN809" s="150"/>
      <c r="BO809" s="150"/>
      <c r="BP809" s="150"/>
    </row>
    <row r="810" spans="2:68" x14ac:dyDescent="0.25">
      <c r="B810" s="113"/>
      <c r="C810" s="118"/>
      <c r="D810" s="89"/>
      <c r="E810" s="89"/>
      <c r="F810" s="119"/>
      <c r="G810" s="118"/>
      <c r="H810" s="118"/>
      <c r="I810" s="118"/>
      <c r="J810" s="118"/>
      <c r="K810" s="118"/>
      <c r="L810" s="86"/>
      <c r="M810" s="86"/>
      <c r="N810" s="86"/>
      <c r="O810" s="86"/>
      <c r="P810" s="129"/>
      <c r="Q810" s="125"/>
      <c r="R810" s="198"/>
      <c r="S810" s="148"/>
      <c r="T810" s="148"/>
      <c r="U810" s="148"/>
      <c r="V810" s="199"/>
      <c r="W810" s="149"/>
      <c r="AR810" s="129"/>
      <c r="AS810" s="200"/>
      <c r="AT810" s="200"/>
      <c r="AU810" s="200"/>
      <c r="AV810" s="200"/>
      <c r="AW810" s="200"/>
      <c r="AX810" s="200"/>
      <c r="AY810" s="200"/>
      <c r="AZ810" s="200"/>
      <c r="BA810" s="200"/>
      <c r="BB810" s="160"/>
      <c r="BC810" s="201"/>
      <c r="BD810" s="201"/>
      <c r="BE810" s="202"/>
      <c r="BF810" s="202"/>
      <c r="BG810" s="150"/>
      <c r="BH810" s="150"/>
      <c r="BI810" s="150"/>
      <c r="BJ810" s="150"/>
      <c r="BK810" s="150"/>
      <c r="BL810" s="150"/>
      <c r="BM810" s="150"/>
      <c r="BN810" s="150"/>
      <c r="BO810" s="150"/>
      <c r="BP810" s="150"/>
    </row>
    <row r="811" spans="2:68" x14ac:dyDescent="0.25">
      <c r="B811" s="113"/>
      <c r="C811" s="118"/>
      <c r="D811" s="89"/>
      <c r="E811" s="89"/>
      <c r="F811" s="119"/>
      <c r="G811" s="118"/>
      <c r="H811" s="118"/>
      <c r="I811" s="118"/>
      <c r="J811" s="118"/>
      <c r="K811" s="118"/>
      <c r="L811" s="86"/>
      <c r="M811" s="86"/>
      <c r="N811" s="86"/>
      <c r="O811" s="86"/>
      <c r="P811" s="129"/>
      <c r="Q811" s="125"/>
      <c r="R811" s="198"/>
      <c r="S811" s="148"/>
      <c r="T811" s="148"/>
      <c r="U811" s="148"/>
      <c r="V811" s="199"/>
      <c r="W811" s="149"/>
      <c r="AR811" s="129"/>
      <c r="AS811" s="200"/>
      <c r="AT811" s="200"/>
      <c r="AU811" s="200"/>
      <c r="AV811" s="200"/>
      <c r="AW811" s="200"/>
      <c r="AX811" s="200"/>
      <c r="AY811" s="200"/>
      <c r="AZ811" s="200"/>
      <c r="BA811" s="200"/>
      <c r="BB811" s="160"/>
      <c r="BC811" s="201"/>
      <c r="BD811" s="201"/>
      <c r="BE811" s="202"/>
      <c r="BF811" s="202"/>
      <c r="BG811" s="150"/>
      <c r="BH811" s="150"/>
      <c r="BI811" s="150"/>
      <c r="BJ811" s="150"/>
      <c r="BK811" s="150"/>
      <c r="BL811" s="150"/>
      <c r="BM811" s="150"/>
      <c r="BN811" s="150"/>
      <c r="BO811" s="150"/>
      <c r="BP811" s="150"/>
    </row>
    <row r="812" spans="2:68" x14ac:dyDescent="0.25">
      <c r="B812" s="113"/>
      <c r="C812" s="118"/>
      <c r="D812" s="89"/>
      <c r="E812" s="89"/>
      <c r="F812" s="119"/>
      <c r="G812" s="118"/>
      <c r="H812" s="118"/>
      <c r="I812" s="118"/>
      <c r="J812" s="118"/>
      <c r="K812" s="118"/>
      <c r="L812" s="86"/>
      <c r="M812" s="86"/>
      <c r="N812" s="86"/>
      <c r="O812" s="86"/>
      <c r="P812" s="129"/>
      <c r="Q812" s="125"/>
      <c r="R812" s="198"/>
      <c r="S812" s="148"/>
      <c r="T812" s="148"/>
      <c r="U812" s="148"/>
      <c r="V812" s="199"/>
      <c r="W812" s="149"/>
      <c r="AR812" s="129"/>
      <c r="AS812" s="200"/>
      <c r="AT812" s="200"/>
      <c r="AU812" s="200"/>
      <c r="AV812" s="200"/>
      <c r="AW812" s="200"/>
      <c r="AX812" s="200"/>
      <c r="AY812" s="200"/>
      <c r="AZ812" s="200"/>
      <c r="BA812" s="200"/>
      <c r="BB812" s="160"/>
      <c r="BC812" s="201"/>
      <c r="BD812" s="201"/>
      <c r="BE812" s="202"/>
      <c r="BF812" s="202"/>
      <c r="BG812" s="150"/>
      <c r="BH812" s="150"/>
      <c r="BI812" s="150"/>
      <c r="BJ812" s="150"/>
      <c r="BK812" s="150"/>
      <c r="BL812" s="150"/>
      <c r="BM812" s="150"/>
      <c r="BN812" s="150"/>
      <c r="BO812" s="150"/>
      <c r="BP812" s="150"/>
    </row>
    <row r="813" spans="2:68" x14ac:dyDescent="0.25">
      <c r="B813" s="113"/>
      <c r="C813" s="118"/>
      <c r="D813" s="89"/>
      <c r="E813" s="89"/>
      <c r="F813" s="119"/>
      <c r="G813" s="118"/>
      <c r="H813" s="118"/>
      <c r="I813" s="118"/>
      <c r="J813" s="118"/>
      <c r="K813" s="118"/>
      <c r="L813" s="86"/>
      <c r="M813" s="86"/>
      <c r="N813" s="86"/>
      <c r="O813" s="86"/>
      <c r="P813" s="129"/>
      <c r="Q813" s="125"/>
      <c r="R813" s="198"/>
      <c r="S813" s="148"/>
      <c r="T813" s="148"/>
      <c r="U813" s="148"/>
      <c r="V813" s="199"/>
      <c r="W813" s="149"/>
      <c r="AR813" s="129"/>
      <c r="AS813" s="200"/>
      <c r="AT813" s="200"/>
      <c r="AU813" s="200"/>
      <c r="AV813" s="200"/>
      <c r="AW813" s="200"/>
      <c r="AX813" s="200"/>
      <c r="AY813" s="200"/>
      <c r="AZ813" s="200"/>
      <c r="BA813" s="200"/>
      <c r="BB813" s="160"/>
      <c r="BC813" s="201"/>
      <c r="BD813" s="201"/>
      <c r="BE813" s="202"/>
      <c r="BF813" s="202"/>
      <c r="BG813" s="150"/>
      <c r="BH813" s="150"/>
      <c r="BI813" s="150"/>
      <c r="BJ813" s="150"/>
      <c r="BK813" s="150"/>
      <c r="BL813" s="150"/>
      <c r="BM813" s="150"/>
      <c r="BN813" s="150"/>
      <c r="BO813" s="150"/>
      <c r="BP813" s="150"/>
    </row>
    <row r="814" spans="2:68" x14ac:dyDescent="0.25">
      <c r="B814" s="113"/>
      <c r="C814" s="118"/>
      <c r="D814" s="89"/>
      <c r="E814" s="89"/>
      <c r="F814" s="119"/>
      <c r="G814" s="118"/>
      <c r="H814" s="118"/>
      <c r="I814" s="118"/>
      <c r="J814" s="118"/>
      <c r="K814" s="118"/>
      <c r="L814" s="86"/>
      <c r="M814" s="86"/>
      <c r="N814" s="86"/>
      <c r="O814" s="86"/>
      <c r="P814" s="129"/>
      <c r="Q814" s="125"/>
      <c r="R814" s="198"/>
      <c r="S814" s="148"/>
      <c r="T814" s="148"/>
      <c r="U814" s="148"/>
      <c r="V814" s="199"/>
      <c r="W814" s="149"/>
      <c r="AR814" s="129"/>
      <c r="AS814" s="200"/>
      <c r="AT814" s="200"/>
      <c r="AU814" s="200"/>
      <c r="AV814" s="200"/>
      <c r="AW814" s="200"/>
      <c r="AX814" s="200"/>
      <c r="AY814" s="200"/>
      <c r="AZ814" s="200"/>
      <c r="BA814" s="200"/>
      <c r="BB814" s="160"/>
      <c r="BC814" s="201"/>
      <c r="BD814" s="201"/>
      <c r="BE814" s="202"/>
      <c r="BF814" s="202"/>
      <c r="BG814" s="150"/>
      <c r="BH814" s="150"/>
      <c r="BI814" s="150"/>
      <c r="BJ814" s="150"/>
      <c r="BK814" s="150"/>
      <c r="BL814" s="150"/>
      <c r="BM814" s="150"/>
      <c r="BN814" s="150"/>
      <c r="BO814" s="150"/>
      <c r="BP814" s="150"/>
    </row>
    <row r="815" spans="2:68" x14ac:dyDescent="0.25">
      <c r="B815" s="113"/>
      <c r="C815" s="118"/>
      <c r="D815" s="89"/>
      <c r="E815" s="89"/>
      <c r="F815" s="119"/>
      <c r="G815" s="118"/>
      <c r="H815" s="118"/>
      <c r="I815" s="118"/>
      <c r="J815" s="118"/>
      <c r="K815" s="118"/>
      <c r="L815" s="86"/>
      <c r="M815" s="86"/>
      <c r="N815" s="86"/>
      <c r="O815" s="86"/>
      <c r="P815" s="129"/>
      <c r="Q815" s="125"/>
      <c r="R815" s="198"/>
      <c r="S815" s="148"/>
      <c r="T815" s="148"/>
      <c r="U815" s="148"/>
      <c r="V815" s="199"/>
      <c r="W815" s="149"/>
      <c r="AR815" s="129"/>
      <c r="AS815" s="200"/>
      <c r="AT815" s="200"/>
      <c r="AU815" s="200"/>
      <c r="AV815" s="200"/>
      <c r="AW815" s="200"/>
      <c r="AX815" s="200"/>
      <c r="AY815" s="200"/>
      <c r="AZ815" s="200"/>
      <c r="BA815" s="200"/>
      <c r="BB815" s="160"/>
      <c r="BC815" s="201"/>
      <c r="BD815" s="201"/>
      <c r="BE815" s="202"/>
      <c r="BF815" s="202"/>
      <c r="BG815" s="150"/>
      <c r="BH815" s="150"/>
      <c r="BI815" s="150"/>
      <c r="BJ815" s="150"/>
      <c r="BK815" s="150"/>
      <c r="BL815" s="150"/>
      <c r="BM815" s="150"/>
      <c r="BN815" s="150"/>
      <c r="BO815" s="150"/>
      <c r="BP815" s="150"/>
    </row>
    <row r="816" spans="2:68" x14ac:dyDescent="0.25">
      <c r="B816" s="113"/>
      <c r="C816" s="118"/>
      <c r="D816" s="89"/>
      <c r="E816" s="89"/>
      <c r="F816" s="119"/>
      <c r="G816" s="118"/>
      <c r="H816" s="118"/>
      <c r="I816" s="118"/>
      <c r="J816" s="118"/>
      <c r="K816" s="118"/>
      <c r="L816" s="86"/>
      <c r="M816" s="86"/>
      <c r="N816" s="86"/>
      <c r="O816" s="86"/>
      <c r="P816" s="129"/>
      <c r="Q816" s="125"/>
      <c r="R816" s="198"/>
      <c r="S816" s="148"/>
      <c r="T816" s="148"/>
      <c r="U816" s="148"/>
      <c r="V816" s="199"/>
      <c r="W816" s="149"/>
      <c r="AR816" s="129"/>
      <c r="AS816" s="200"/>
      <c r="AT816" s="200"/>
      <c r="AU816" s="200"/>
      <c r="AV816" s="200"/>
      <c r="AW816" s="200"/>
      <c r="AX816" s="200"/>
      <c r="AY816" s="200"/>
      <c r="AZ816" s="200"/>
      <c r="BA816" s="200"/>
      <c r="BB816" s="160"/>
      <c r="BC816" s="201"/>
      <c r="BD816" s="201"/>
      <c r="BE816" s="202"/>
      <c r="BF816" s="202"/>
      <c r="BG816" s="150"/>
      <c r="BH816" s="150"/>
      <c r="BI816" s="150"/>
      <c r="BJ816" s="150"/>
      <c r="BK816" s="150"/>
      <c r="BL816" s="150"/>
      <c r="BM816" s="150"/>
      <c r="BN816" s="150"/>
      <c r="BO816" s="150"/>
      <c r="BP816" s="150"/>
    </row>
    <row r="817" spans="2:68" x14ac:dyDescent="0.25">
      <c r="B817" s="113"/>
      <c r="C817" s="118"/>
      <c r="D817" s="89"/>
      <c r="E817" s="89"/>
      <c r="F817" s="119"/>
      <c r="G817" s="118"/>
      <c r="H817" s="118"/>
      <c r="I817" s="118"/>
      <c r="J817" s="118"/>
      <c r="K817" s="118"/>
      <c r="L817" s="86"/>
      <c r="M817" s="86"/>
      <c r="N817" s="86"/>
      <c r="O817" s="86"/>
      <c r="P817" s="129"/>
      <c r="Q817" s="125"/>
      <c r="R817" s="198"/>
      <c r="S817" s="148"/>
      <c r="T817" s="148"/>
      <c r="U817" s="148"/>
      <c r="V817" s="199"/>
      <c r="W817" s="149"/>
      <c r="AR817" s="129"/>
      <c r="AS817" s="200"/>
      <c r="AT817" s="200"/>
      <c r="AU817" s="200"/>
      <c r="AV817" s="200"/>
      <c r="AW817" s="200"/>
      <c r="AX817" s="200"/>
      <c r="AY817" s="200"/>
      <c r="AZ817" s="200"/>
      <c r="BA817" s="200"/>
      <c r="BB817" s="160"/>
      <c r="BC817" s="201"/>
      <c r="BD817" s="201"/>
      <c r="BE817" s="202"/>
      <c r="BF817" s="202"/>
      <c r="BG817" s="150"/>
      <c r="BH817" s="150"/>
      <c r="BI817" s="150"/>
      <c r="BJ817" s="150"/>
      <c r="BK817" s="150"/>
      <c r="BL817" s="150"/>
      <c r="BM817" s="150"/>
      <c r="BN817" s="150"/>
      <c r="BO817" s="150"/>
      <c r="BP817" s="150"/>
    </row>
    <row r="818" spans="2:68" x14ac:dyDescent="0.25">
      <c r="B818" s="113"/>
      <c r="C818" s="118"/>
      <c r="D818" s="89"/>
      <c r="E818" s="89"/>
      <c r="F818" s="119"/>
      <c r="G818" s="118"/>
      <c r="H818" s="118"/>
      <c r="I818" s="118"/>
      <c r="J818" s="118"/>
      <c r="K818" s="118"/>
      <c r="L818" s="86"/>
      <c r="M818" s="86"/>
      <c r="N818" s="86"/>
      <c r="O818" s="86"/>
      <c r="P818" s="129"/>
      <c r="Q818" s="125"/>
      <c r="R818" s="198"/>
      <c r="S818" s="148"/>
      <c r="T818" s="148"/>
      <c r="U818" s="148"/>
      <c r="V818" s="199"/>
      <c r="W818" s="149"/>
      <c r="AR818" s="129"/>
      <c r="AS818" s="200"/>
      <c r="AT818" s="200"/>
      <c r="AU818" s="200"/>
      <c r="AV818" s="200"/>
      <c r="AW818" s="200"/>
      <c r="AX818" s="200"/>
      <c r="AY818" s="200"/>
      <c r="AZ818" s="200"/>
      <c r="BA818" s="200"/>
      <c r="BB818" s="160"/>
      <c r="BC818" s="201"/>
      <c r="BD818" s="201"/>
      <c r="BE818" s="202"/>
      <c r="BF818" s="202"/>
      <c r="BG818" s="150"/>
      <c r="BH818" s="150"/>
      <c r="BI818" s="150"/>
      <c r="BJ818" s="150"/>
      <c r="BK818" s="150"/>
      <c r="BL818" s="150"/>
      <c r="BM818" s="150"/>
      <c r="BN818" s="150"/>
      <c r="BO818" s="150"/>
      <c r="BP818" s="150"/>
    </row>
    <row r="819" spans="2:68" x14ac:dyDescent="0.25">
      <c r="B819" s="113"/>
      <c r="C819" s="118"/>
      <c r="D819" s="89"/>
      <c r="E819" s="89"/>
      <c r="F819" s="119"/>
      <c r="G819" s="118"/>
      <c r="H819" s="118"/>
      <c r="I819" s="118"/>
      <c r="J819" s="118"/>
      <c r="K819" s="118"/>
      <c r="L819" s="86"/>
      <c r="M819" s="86"/>
      <c r="N819" s="86"/>
      <c r="O819" s="86"/>
      <c r="P819" s="129"/>
      <c r="Q819" s="125"/>
      <c r="R819" s="198"/>
      <c r="S819" s="148"/>
      <c r="T819" s="148"/>
      <c r="U819" s="148"/>
      <c r="V819" s="199"/>
      <c r="W819" s="149"/>
      <c r="AR819" s="129"/>
      <c r="AS819" s="200"/>
      <c r="AT819" s="200"/>
      <c r="AU819" s="200"/>
      <c r="AV819" s="200"/>
      <c r="AW819" s="200"/>
      <c r="AX819" s="200"/>
      <c r="AY819" s="200"/>
      <c r="AZ819" s="200"/>
      <c r="BA819" s="200"/>
      <c r="BB819" s="160"/>
      <c r="BC819" s="201"/>
      <c r="BD819" s="201"/>
      <c r="BE819" s="202"/>
      <c r="BF819" s="202"/>
      <c r="BG819" s="150"/>
      <c r="BH819" s="150"/>
      <c r="BI819" s="150"/>
      <c r="BJ819" s="150"/>
      <c r="BK819" s="150"/>
      <c r="BL819" s="150"/>
      <c r="BM819" s="150"/>
      <c r="BN819" s="150"/>
      <c r="BO819" s="150"/>
      <c r="BP819" s="150"/>
    </row>
    <row r="820" spans="2:68" x14ac:dyDescent="0.25">
      <c r="B820" s="113"/>
      <c r="C820" s="118"/>
      <c r="D820" s="89"/>
      <c r="E820" s="89"/>
      <c r="F820" s="119"/>
      <c r="G820" s="118"/>
      <c r="H820" s="118"/>
      <c r="I820" s="118"/>
      <c r="J820" s="118"/>
      <c r="K820" s="118"/>
      <c r="L820" s="86"/>
      <c r="M820" s="86"/>
      <c r="N820" s="86"/>
      <c r="O820" s="86"/>
      <c r="P820" s="129"/>
      <c r="Q820" s="125"/>
      <c r="R820" s="198"/>
      <c r="S820" s="148"/>
      <c r="T820" s="148"/>
      <c r="U820" s="148"/>
      <c r="V820" s="199"/>
      <c r="W820" s="149"/>
      <c r="AR820" s="129"/>
      <c r="AS820" s="200"/>
      <c r="AT820" s="200"/>
      <c r="AU820" s="200"/>
      <c r="AV820" s="200"/>
      <c r="AW820" s="200"/>
      <c r="AX820" s="200"/>
      <c r="AY820" s="200"/>
      <c r="AZ820" s="200"/>
      <c r="BA820" s="200"/>
      <c r="BB820" s="160"/>
      <c r="BC820" s="201"/>
      <c r="BD820" s="201"/>
      <c r="BE820" s="202"/>
      <c r="BF820" s="202"/>
      <c r="BG820" s="150"/>
      <c r="BH820" s="150"/>
      <c r="BI820" s="150"/>
      <c r="BJ820" s="150"/>
      <c r="BK820" s="150"/>
      <c r="BL820" s="150"/>
      <c r="BM820" s="150"/>
      <c r="BN820" s="150"/>
      <c r="BO820" s="150"/>
      <c r="BP820" s="150"/>
    </row>
    <row r="821" spans="2:68" x14ac:dyDescent="0.25">
      <c r="B821" s="113"/>
      <c r="C821" s="118"/>
      <c r="D821" s="89"/>
      <c r="E821" s="89"/>
      <c r="F821" s="119"/>
      <c r="G821" s="118"/>
      <c r="H821" s="118"/>
      <c r="I821" s="118"/>
      <c r="J821" s="118"/>
      <c r="K821" s="118"/>
      <c r="L821" s="86"/>
      <c r="M821" s="86"/>
      <c r="N821" s="86"/>
      <c r="O821" s="86"/>
      <c r="P821" s="129"/>
      <c r="Q821" s="125"/>
      <c r="R821" s="198"/>
      <c r="S821" s="148"/>
      <c r="T821" s="148"/>
      <c r="U821" s="148"/>
      <c r="V821" s="199"/>
      <c r="W821" s="149"/>
      <c r="AR821" s="129"/>
      <c r="AS821" s="200"/>
      <c r="AT821" s="200"/>
      <c r="AU821" s="200"/>
      <c r="AV821" s="200"/>
      <c r="AW821" s="200"/>
      <c r="AX821" s="200"/>
      <c r="AY821" s="200"/>
      <c r="AZ821" s="200"/>
      <c r="BA821" s="200"/>
      <c r="BB821" s="160"/>
      <c r="BC821" s="201"/>
      <c r="BD821" s="201"/>
      <c r="BE821" s="202"/>
      <c r="BF821" s="202"/>
      <c r="BG821" s="150"/>
      <c r="BH821" s="150"/>
      <c r="BI821" s="150"/>
      <c r="BJ821" s="150"/>
      <c r="BK821" s="150"/>
      <c r="BL821" s="150"/>
      <c r="BM821" s="150"/>
      <c r="BN821" s="150"/>
      <c r="BO821" s="150"/>
      <c r="BP821" s="150"/>
    </row>
    <row r="822" spans="2:68" x14ac:dyDescent="0.25">
      <c r="B822" s="113"/>
      <c r="C822" s="118"/>
      <c r="D822" s="89"/>
      <c r="E822" s="89"/>
      <c r="F822" s="119"/>
      <c r="G822" s="118"/>
      <c r="H822" s="118"/>
      <c r="I822" s="118"/>
      <c r="J822" s="118"/>
      <c r="K822" s="118"/>
      <c r="L822" s="86"/>
      <c r="M822" s="86"/>
      <c r="N822" s="86"/>
      <c r="O822" s="86"/>
      <c r="P822" s="129"/>
      <c r="Q822" s="125"/>
      <c r="R822" s="198"/>
      <c r="S822" s="148"/>
      <c r="T822" s="148"/>
      <c r="U822" s="148"/>
      <c r="V822" s="199"/>
      <c r="W822" s="149"/>
      <c r="AR822" s="129"/>
      <c r="AS822" s="200"/>
      <c r="AT822" s="200"/>
      <c r="AU822" s="200"/>
      <c r="AV822" s="200"/>
      <c r="AW822" s="200"/>
      <c r="AX822" s="200"/>
      <c r="AY822" s="200"/>
      <c r="AZ822" s="200"/>
      <c r="BA822" s="200"/>
      <c r="BB822" s="160"/>
      <c r="BC822" s="201"/>
      <c r="BD822" s="201"/>
      <c r="BE822" s="202"/>
      <c r="BF822" s="202"/>
      <c r="BG822" s="150"/>
      <c r="BH822" s="150"/>
      <c r="BI822" s="150"/>
      <c r="BJ822" s="150"/>
      <c r="BK822" s="150"/>
      <c r="BL822" s="150"/>
      <c r="BM822" s="150"/>
      <c r="BN822" s="150"/>
      <c r="BO822" s="150"/>
      <c r="BP822" s="150"/>
    </row>
    <row r="823" spans="2:68" x14ac:dyDescent="0.25">
      <c r="B823" s="113"/>
      <c r="C823" s="118"/>
      <c r="D823" s="89"/>
      <c r="E823" s="89"/>
      <c r="F823" s="119"/>
      <c r="G823" s="118"/>
      <c r="H823" s="118"/>
      <c r="I823" s="118"/>
      <c r="J823" s="118"/>
      <c r="K823" s="118"/>
      <c r="L823" s="86"/>
      <c r="M823" s="86"/>
      <c r="N823" s="86"/>
      <c r="O823" s="86"/>
      <c r="P823" s="129"/>
      <c r="Q823" s="125"/>
      <c r="R823" s="198"/>
      <c r="S823" s="148"/>
      <c r="T823" s="148"/>
      <c r="U823" s="148"/>
      <c r="V823" s="199"/>
      <c r="W823" s="149"/>
      <c r="AR823" s="129"/>
      <c r="AS823" s="200"/>
      <c r="AT823" s="200"/>
      <c r="AU823" s="200"/>
      <c r="AV823" s="200"/>
      <c r="AW823" s="200"/>
      <c r="AX823" s="200"/>
      <c r="AY823" s="200"/>
      <c r="AZ823" s="200"/>
      <c r="BA823" s="200"/>
      <c r="BB823" s="160"/>
      <c r="BC823" s="201"/>
      <c r="BD823" s="201"/>
      <c r="BE823" s="202"/>
      <c r="BF823" s="202"/>
      <c r="BG823" s="150"/>
      <c r="BH823" s="150"/>
      <c r="BI823" s="150"/>
      <c r="BJ823" s="150"/>
      <c r="BK823" s="150"/>
      <c r="BL823" s="150"/>
      <c r="BM823" s="150"/>
      <c r="BN823" s="150"/>
      <c r="BO823" s="150"/>
      <c r="BP823" s="150"/>
    </row>
    <row r="824" spans="2:68" x14ac:dyDescent="0.25">
      <c r="B824" s="113"/>
      <c r="C824" s="118"/>
      <c r="D824" s="89"/>
      <c r="E824" s="89"/>
      <c r="F824" s="119"/>
      <c r="G824" s="118"/>
      <c r="H824" s="118"/>
      <c r="I824" s="118"/>
      <c r="J824" s="118"/>
      <c r="K824" s="118"/>
      <c r="L824" s="86"/>
      <c r="M824" s="86"/>
      <c r="N824" s="86"/>
      <c r="O824" s="86"/>
      <c r="P824" s="129"/>
      <c r="Q824" s="125"/>
      <c r="R824" s="198"/>
      <c r="S824" s="148"/>
      <c r="T824" s="148"/>
      <c r="U824" s="148"/>
      <c r="V824" s="199"/>
      <c r="W824" s="149"/>
      <c r="AR824" s="129"/>
      <c r="AS824" s="200"/>
      <c r="AT824" s="200"/>
      <c r="AU824" s="200"/>
      <c r="AV824" s="200"/>
      <c r="AW824" s="200"/>
      <c r="AX824" s="200"/>
      <c r="AY824" s="200"/>
      <c r="AZ824" s="200"/>
      <c r="BA824" s="200"/>
      <c r="BB824" s="160"/>
      <c r="BC824" s="201"/>
      <c r="BD824" s="201"/>
      <c r="BE824" s="202"/>
      <c r="BF824" s="202"/>
      <c r="BG824" s="150"/>
      <c r="BH824" s="150"/>
      <c r="BI824" s="150"/>
      <c r="BJ824" s="150"/>
      <c r="BK824" s="150"/>
      <c r="BL824" s="150"/>
      <c r="BM824" s="150"/>
      <c r="BN824" s="150"/>
      <c r="BO824" s="150"/>
      <c r="BP824" s="150"/>
    </row>
    <row r="825" spans="2:68" x14ac:dyDescent="0.25">
      <c r="B825" s="113"/>
      <c r="C825" s="118"/>
      <c r="D825" s="89"/>
      <c r="E825" s="89"/>
      <c r="F825" s="119"/>
      <c r="G825" s="118"/>
      <c r="H825" s="118"/>
      <c r="I825" s="118"/>
      <c r="J825" s="118"/>
      <c r="K825" s="118"/>
      <c r="L825" s="86"/>
      <c r="M825" s="86"/>
      <c r="N825" s="86"/>
      <c r="O825" s="86"/>
      <c r="P825" s="129"/>
      <c r="Q825" s="125"/>
      <c r="R825" s="198"/>
      <c r="S825" s="148"/>
      <c r="T825" s="148"/>
      <c r="U825" s="148"/>
      <c r="V825" s="199"/>
      <c r="W825" s="149"/>
      <c r="AR825" s="129"/>
      <c r="AS825" s="200"/>
      <c r="AT825" s="200"/>
      <c r="AU825" s="200"/>
      <c r="AV825" s="200"/>
      <c r="AW825" s="200"/>
      <c r="AX825" s="200"/>
      <c r="AY825" s="200"/>
      <c r="AZ825" s="200"/>
      <c r="BA825" s="200"/>
      <c r="BB825" s="160"/>
      <c r="BC825" s="201"/>
      <c r="BD825" s="201"/>
      <c r="BE825" s="202"/>
      <c r="BF825" s="202"/>
      <c r="BG825" s="150"/>
      <c r="BH825" s="150"/>
      <c r="BI825" s="150"/>
      <c r="BJ825" s="150"/>
      <c r="BK825" s="150"/>
      <c r="BL825" s="150"/>
      <c r="BM825" s="150"/>
      <c r="BN825" s="150"/>
      <c r="BO825" s="150"/>
      <c r="BP825" s="150"/>
    </row>
    <row r="826" spans="2:68" x14ac:dyDescent="0.25">
      <c r="B826" s="113"/>
      <c r="C826" s="118"/>
      <c r="D826" s="89"/>
      <c r="E826" s="89"/>
      <c r="F826" s="119"/>
      <c r="G826" s="118"/>
      <c r="H826" s="118"/>
      <c r="I826" s="118"/>
      <c r="J826" s="118"/>
      <c r="K826" s="118"/>
      <c r="L826" s="86"/>
      <c r="M826" s="86"/>
      <c r="N826" s="86"/>
      <c r="O826" s="86"/>
      <c r="P826" s="129"/>
      <c r="Q826" s="125"/>
      <c r="R826" s="198"/>
      <c r="S826" s="148"/>
      <c r="T826" s="148"/>
      <c r="U826" s="148"/>
      <c r="V826" s="199"/>
      <c r="W826" s="149"/>
      <c r="AR826" s="129"/>
      <c r="AS826" s="200"/>
      <c r="AT826" s="200"/>
      <c r="AU826" s="200"/>
      <c r="AV826" s="200"/>
      <c r="AW826" s="200"/>
      <c r="AX826" s="200"/>
      <c r="AY826" s="200"/>
      <c r="AZ826" s="200"/>
      <c r="BA826" s="200"/>
      <c r="BB826" s="160"/>
      <c r="BC826" s="201"/>
      <c r="BD826" s="201"/>
      <c r="BE826" s="202"/>
      <c r="BF826" s="202"/>
      <c r="BG826" s="150"/>
      <c r="BH826" s="150"/>
      <c r="BI826" s="150"/>
      <c r="BJ826" s="150"/>
      <c r="BK826" s="150"/>
      <c r="BL826" s="150"/>
      <c r="BM826" s="150"/>
      <c r="BN826" s="150"/>
      <c r="BO826" s="150"/>
      <c r="BP826" s="150"/>
    </row>
    <row r="827" spans="2:68" x14ac:dyDescent="0.25">
      <c r="B827" s="113"/>
      <c r="C827" s="118"/>
      <c r="D827" s="89"/>
      <c r="E827" s="89"/>
      <c r="F827" s="119"/>
      <c r="G827" s="118"/>
      <c r="H827" s="118"/>
      <c r="I827" s="118"/>
      <c r="J827" s="118"/>
      <c r="K827" s="118"/>
      <c r="L827" s="86"/>
      <c r="M827" s="86"/>
      <c r="N827" s="86"/>
      <c r="O827" s="86"/>
      <c r="P827" s="129"/>
      <c r="Q827" s="125"/>
      <c r="R827" s="198"/>
      <c r="S827" s="148"/>
      <c r="T827" s="148"/>
      <c r="U827" s="148"/>
      <c r="V827" s="199"/>
      <c r="W827" s="149"/>
      <c r="AR827" s="129"/>
      <c r="AS827" s="200"/>
      <c r="AT827" s="200"/>
      <c r="AU827" s="200"/>
      <c r="AV827" s="200"/>
      <c r="AW827" s="200"/>
      <c r="AX827" s="200"/>
      <c r="AY827" s="200"/>
      <c r="AZ827" s="200"/>
      <c r="BA827" s="200"/>
      <c r="BB827" s="160"/>
      <c r="BC827" s="201"/>
      <c r="BD827" s="201"/>
      <c r="BE827" s="202"/>
      <c r="BF827" s="202"/>
      <c r="BG827" s="150"/>
      <c r="BH827" s="150"/>
      <c r="BI827" s="150"/>
      <c r="BJ827" s="150"/>
      <c r="BK827" s="150"/>
      <c r="BL827" s="150"/>
      <c r="BM827" s="150"/>
      <c r="BN827" s="150"/>
      <c r="BO827" s="150"/>
      <c r="BP827" s="150"/>
    </row>
    <row r="828" spans="2:68" x14ac:dyDescent="0.25">
      <c r="B828" s="113"/>
      <c r="C828" s="118"/>
      <c r="D828" s="89"/>
      <c r="E828" s="89"/>
      <c r="F828" s="119"/>
      <c r="G828" s="118"/>
      <c r="H828" s="118"/>
      <c r="I828" s="118"/>
      <c r="J828" s="118"/>
      <c r="K828" s="118"/>
      <c r="L828" s="86"/>
      <c r="M828" s="86"/>
      <c r="N828" s="86"/>
      <c r="O828" s="86"/>
      <c r="P828" s="129"/>
      <c r="Q828" s="125"/>
      <c r="R828" s="198"/>
      <c r="S828" s="148"/>
      <c r="T828" s="148"/>
      <c r="U828" s="148"/>
      <c r="V828" s="199"/>
      <c r="W828" s="149"/>
      <c r="AR828" s="129"/>
      <c r="AS828" s="200"/>
      <c r="AT828" s="200"/>
      <c r="AU828" s="200"/>
      <c r="AV828" s="200"/>
      <c r="AW828" s="200"/>
      <c r="AX828" s="200"/>
      <c r="AY828" s="200"/>
      <c r="AZ828" s="200"/>
      <c r="BA828" s="200"/>
      <c r="BB828" s="160"/>
      <c r="BC828" s="201"/>
      <c r="BD828" s="201"/>
      <c r="BE828" s="202"/>
      <c r="BF828" s="202"/>
      <c r="BG828" s="150"/>
      <c r="BH828" s="150"/>
      <c r="BI828" s="150"/>
      <c r="BJ828" s="150"/>
      <c r="BK828" s="150"/>
      <c r="BL828" s="150"/>
      <c r="BM828" s="150"/>
      <c r="BN828" s="150"/>
      <c r="BO828" s="150"/>
      <c r="BP828" s="150"/>
    </row>
    <row r="829" spans="2:68" x14ac:dyDescent="0.25">
      <c r="B829" s="113"/>
      <c r="C829" s="118"/>
      <c r="D829" s="89"/>
      <c r="E829" s="89"/>
      <c r="F829" s="119"/>
      <c r="G829" s="118"/>
      <c r="H829" s="118"/>
      <c r="I829" s="118"/>
      <c r="J829" s="118"/>
      <c r="K829" s="118"/>
      <c r="L829" s="86"/>
      <c r="M829" s="86"/>
      <c r="N829" s="86"/>
      <c r="O829" s="86"/>
      <c r="P829" s="129"/>
      <c r="Q829" s="125"/>
      <c r="R829" s="198"/>
      <c r="S829" s="148"/>
      <c r="T829" s="148"/>
      <c r="U829" s="148"/>
      <c r="V829" s="199"/>
      <c r="W829" s="149"/>
      <c r="AR829" s="129"/>
      <c r="AS829" s="200"/>
      <c r="AT829" s="200"/>
      <c r="AU829" s="200"/>
      <c r="AV829" s="200"/>
      <c r="AW829" s="200"/>
      <c r="AX829" s="200"/>
      <c r="AY829" s="200"/>
      <c r="AZ829" s="200"/>
      <c r="BA829" s="200"/>
      <c r="BB829" s="160"/>
      <c r="BC829" s="201"/>
      <c r="BD829" s="201"/>
      <c r="BE829" s="202"/>
      <c r="BF829" s="202"/>
      <c r="BG829" s="150"/>
      <c r="BH829" s="150"/>
      <c r="BI829" s="150"/>
      <c r="BJ829" s="150"/>
      <c r="BK829" s="150"/>
      <c r="BL829" s="150"/>
      <c r="BM829" s="150"/>
      <c r="BN829" s="150"/>
      <c r="BO829" s="150"/>
      <c r="BP829" s="150"/>
    </row>
    <row r="830" spans="2:68" x14ac:dyDescent="0.25">
      <c r="B830" s="113"/>
      <c r="C830" s="118"/>
      <c r="D830" s="89"/>
      <c r="E830" s="89"/>
      <c r="F830" s="119"/>
      <c r="G830" s="118"/>
      <c r="H830" s="118"/>
      <c r="I830" s="118"/>
      <c r="J830" s="118"/>
      <c r="K830" s="118"/>
      <c r="L830" s="86"/>
      <c r="M830" s="86"/>
      <c r="N830" s="86"/>
      <c r="O830" s="86"/>
      <c r="P830" s="129"/>
      <c r="Q830" s="125"/>
      <c r="R830" s="198"/>
      <c r="S830" s="148"/>
      <c r="T830" s="148"/>
      <c r="U830" s="148"/>
      <c r="V830" s="199"/>
      <c r="W830" s="149"/>
      <c r="AR830" s="129"/>
      <c r="AS830" s="200"/>
      <c r="AT830" s="200"/>
      <c r="AU830" s="200"/>
      <c r="AV830" s="200"/>
      <c r="AW830" s="200"/>
      <c r="AX830" s="200"/>
      <c r="AY830" s="200"/>
      <c r="AZ830" s="200"/>
      <c r="BA830" s="200"/>
      <c r="BB830" s="160"/>
      <c r="BC830" s="201"/>
      <c r="BD830" s="201"/>
      <c r="BE830" s="202"/>
      <c r="BF830" s="202"/>
      <c r="BG830" s="150"/>
      <c r="BH830" s="150"/>
      <c r="BI830" s="150"/>
      <c r="BJ830" s="150"/>
      <c r="BK830" s="150"/>
      <c r="BL830" s="150"/>
      <c r="BM830" s="150"/>
      <c r="BN830" s="150"/>
      <c r="BO830" s="150"/>
      <c r="BP830" s="150"/>
    </row>
    <row r="831" spans="2:68" x14ac:dyDescent="0.25">
      <c r="B831" s="113"/>
      <c r="C831" s="118"/>
      <c r="D831" s="89"/>
      <c r="E831" s="89"/>
      <c r="F831" s="119"/>
      <c r="G831" s="118"/>
      <c r="H831" s="118"/>
      <c r="I831" s="118"/>
      <c r="J831" s="118"/>
      <c r="K831" s="118"/>
      <c r="L831" s="86"/>
      <c r="M831" s="86"/>
      <c r="N831" s="86"/>
      <c r="O831" s="86"/>
      <c r="P831" s="129"/>
      <c r="Q831" s="125"/>
      <c r="R831" s="198"/>
      <c r="S831" s="148"/>
      <c r="T831" s="148"/>
      <c r="U831" s="148"/>
      <c r="V831" s="199"/>
      <c r="W831" s="149"/>
      <c r="AR831" s="129"/>
      <c r="AS831" s="200"/>
      <c r="AT831" s="200"/>
      <c r="AU831" s="200"/>
      <c r="AV831" s="200"/>
      <c r="AW831" s="200"/>
      <c r="AX831" s="200"/>
      <c r="AY831" s="200"/>
      <c r="AZ831" s="200"/>
      <c r="BA831" s="200"/>
      <c r="BB831" s="160"/>
      <c r="BC831" s="201"/>
      <c r="BD831" s="201"/>
      <c r="BE831" s="202"/>
      <c r="BF831" s="202"/>
      <c r="BG831" s="150"/>
      <c r="BH831" s="150"/>
      <c r="BI831" s="150"/>
      <c r="BJ831" s="150"/>
      <c r="BK831" s="150"/>
      <c r="BL831" s="150"/>
      <c r="BM831" s="150"/>
      <c r="BN831" s="150"/>
      <c r="BO831" s="150"/>
      <c r="BP831" s="150"/>
    </row>
    <row r="832" spans="2:68" x14ac:dyDescent="0.25">
      <c r="B832" s="113"/>
      <c r="C832" s="118"/>
      <c r="D832" s="89"/>
      <c r="E832" s="89"/>
      <c r="F832" s="119"/>
      <c r="G832" s="118"/>
      <c r="H832" s="118"/>
      <c r="I832" s="118"/>
      <c r="J832" s="118"/>
      <c r="K832" s="118"/>
      <c r="L832" s="86"/>
      <c r="M832" s="86"/>
      <c r="N832" s="86"/>
      <c r="O832" s="86"/>
      <c r="P832" s="129"/>
      <c r="Q832" s="125"/>
      <c r="R832" s="198"/>
      <c r="S832" s="148"/>
      <c r="T832" s="148"/>
      <c r="U832" s="148"/>
      <c r="V832" s="199"/>
      <c r="W832" s="149"/>
      <c r="AR832" s="129"/>
      <c r="AS832" s="200"/>
      <c r="AT832" s="200"/>
      <c r="AU832" s="200"/>
      <c r="AV832" s="200"/>
      <c r="AW832" s="200"/>
      <c r="AX832" s="200"/>
      <c r="AY832" s="200"/>
      <c r="AZ832" s="200"/>
      <c r="BA832" s="200"/>
      <c r="BB832" s="160"/>
      <c r="BC832" s="201"/>
      <c r="BD832" s="201"/>
      <c r="BE832" s="202"/>
      <c r="BF832" s="202"/>
      <c r="BG832" s="150"/>
      <c r="BH832" s="150"/>
      <c r="BI832" s="150"/>
      <c r="BJ832" s="150"/>
      <c r="BK832" s="150"/>
      <c r="BL832" s="150"/>
      <c r="BM832" s="150"/>
      <c r="BN832" s="150"/>
      <c r="BO832" s="150"/>
      <c r="BP832" s="150"/>
    </row>
    <row r="833" spans="2:68" x14ac:dyDescent="0.25">
      <c r="B833" s="113"/>
      <c r="C833" s="118"/>
      <c r="D833" s="89"/>
      <c r="E833" s="89"/>
      <c r="F833" s="119"/>
      <c r="G833" s="118"/>
      <c r="H833" s="118"/>
      <c r="I833" s="118"/>
      <c r="J833" s="118"/>
      <c r="K833" s="118"/>
      <c r="L833" s="86"/>
      <c r="M833" s="86"/>
      <c r="N833" s="86"/>
      <c r="O833" s="86"/>
      <c r="P833" s="129"/>
      <c r="Q833" s="125"/>
      <c r="R833" s="198"/>
      <c r="S833" s="148"/>
      <c r="T833" s="148"/>
      <c r="U833" s="148"/>
      <c r="V833" s="199"/>
      <c r="W833" s="149"/>
      <c r="AR833" s="129"/>
      <c r="AS833" s="200"/>
      <c r="AT833" s="200"/>
      <c r="AU833" s="200"/>
      <c r="AV833" s="200"/>
      <c r="AW833" s="200"/>
      <c r="AX833" s="200"/>
      <c r="AY833" s="200"/>
      <c r="AZ833" s="200"/>
      <c r="BA833" s="200"/>
      <c r="BB833" s="160"/>
      <c r="BC833" s="201"/>
      <c r="BD833" s="201"/>
      <c r="BE833" s="202"/>
      <c r="BF833" s="202"/>
      <c r="BG833" s="150"/>
      <c r="BH833" s="150"/>
      <c r="BI833" s="150"/>
      <c r="BJ833" s="150"/>
      <c r="BK833" s="150"/>
      <c r="BL833" s="150"/>
      <c r="BM833" s="150"/>
      <c r="BN833" s="150"/>
      <c r="BO833" s="150"/>
      <c r="BP833" s="150"/>
    </row>
    <row r="834" spans="2:68" x14ac:dyDescent="0.25">
      <c r="B834" s="113"/>
      <c r="C834" s="118"/>
      <c r="D834" s="89"/>
      <c r="E834" s="89"/>
      <c r="F834" s="119"/>
      <c r="G834" s="118"/>
      <c r="H834" s="118"/>
      <c r="I834" s="118"/>
      <c r="J834" s="118"/>
      <c r="K834" s="118"/>
      <c r="L834" s="86"/>
      <c r="M834" s="86"/>
      <c r="N834" s="86"/>
      <c r="O834" s="86"/>
      <c r="P834" s="129"/>
      <c r="Q834" s="125"/>
      <c r="R834" s="198"/>
      <c r="S834" s="148"/>
      <c r="T834" s="148"/>
      <c r="U834" s="148"/>
      <c r="V834" s="199"/>
      <c r="W834" s="149"/>
      <c r="AR834" s="129"/>
      <c r="AS834" s="200"/>
      <c r="AT834" s="200"/>
      <c r="AU834" s="200"/>
      <c r="AV834" s="200"/>
      <c r="AW834" s="200"/>
      <c r="AX834" s="200"/>
      <c r="AY834" s="200"/>
      <c r="AZ834" s="200"/>
      <c r="BA834" s="200"/>
      <c r="BB834" s="160"/>
      <c r="BC834" s="201"/>
      <c r="BD834" s="201"/>
      <c r="BE834" s="202"/>
      <c r="BF834" s="202"/>
      <c r="BG834" s="150"/>
      <c r="BH834" s="150"/>
      <c r="BI834" s="150"/>
      <c r="BJ834" s="150"/>
      <c r="BK834" s="150"/>
      <c r="BL834" s="150"/>
      <c r="BM834" s="150"/>
      <c r="BN834" s="150"/>
      <c r="BO834" s="150"/>
      <c r="BP834" s="150"/>
    </row>
    <row r="835" spans="2:68" x14ac:dyDescent="0.25">
      <c r="B835" s="113"/>
      <c r="C835" s="118"/>
      <c r="D835" s="89"/>
      <c r="E835" s="89"/>
      <c r="F835" s="119"/>
      <c r="G835" s="118"/>
      <c r="H835" s="118"/>
      <c r="I835" s="118"/>
      <c r="J835" s="118"/>
      <c r="K835" s="118"/>
      <c r="L835" s="86"/>
      <c r="M835" s="86"/>
      <c r="N835" s="86"/>
      <c r="O835" s="86"/>
      <c r="P835" s="129"/>
      <c r="Q835" s="125"/>
      <c r="R835" s="198"/>
      <c r="S835" s="148"/>
      <c r="T835" s="148"/>
      <c r="U835" s="148"/>
      <c r="V835" s="199"/>
      <c r="W835" s="149"/>
      <c r="AR835" s="129"/>
      <c r="AS835" s="200"/>
      <c r="AT835" s="200"/>
      <c r="AU835" s="200"/>
      <c r="AV835" s="200"/>
      <c r="AW835" s="200"/>
      <c r="AX835" s="200"/>
      <c r="AY835" s="200"/>
      <c r="AZ835" s="200"/>
      <c r="BA835" s="200"/>
      <c r="BB835" s="160"/>
      <c r="BC835" s="201"/>
      <c r="BD835" s="201"/>
      <c r="BE835" s="202"/>
      <c r="BF835" s="202"/>
      <c r="BG835" s="150"/>
      <c r="BH835" s="150"/>
      <c r="BI835" s="150"/>
      <c r="BJ835" s="150"/>
      <c r="BK835" s="150"/>
      <c r="BL835" s="150"/>
      <c r="BM835" s="150"/>
      <c r="BN835" s="150"/>
      <c r="BO835" s="150"/>
      <c r="BP835" s="150"/>
    </row>
    <row r="836" spans="2:68" x14ac:dyDescent="0.25">
      <c r="B836" s="113"/>
      <c r="C836" s="118"/>
      <c r="D836" s="89"/>
      <c r="E836" s="89"/>
      <c r="F836" s="119"/>
      <c r="G836" s="118"/>
      <c r="H836" s="118"/>
      <c r="I836" s="118"/>
      <c r="J836" s="118"/>
      <c r="K836" s="118"/>
      <c r="L836" s="86"/>
      <c r="M836" s="86"/>
      <c r="N836" s="86"/>
      <c r="O836" s="86"/>
      <c r="P836" s="129"/>
      <c r="Q836" s="125"/>
      <c r="R836" s="198"/>
      <c r="S836" s="148"/>
      <c r="T836" s="148"/>
      <c r="U836" s="148"/>
      <c r="V836" s="199"/>
      <c r="W836" s="149"/>
      <c r="AR836" s="129"/>
      <c r="AS836" s="200"/>
      <c r="AT836" s="200"/>
      <c r="AU836" s="200"/>
      <c r="AV836" s="200"/>
      <c r="AW836" s="200"/>
      <c r="AX836" s="200"/>
      <c r="AY836" s="200"/>
      <c r="AZ836" s="200"/>
      <c r="BA836" s="200"/>
      <c r="BB836" s="160"/>
      <c r="BC836" s="201"/>
      <c r="BD836" s="201"/>
      <c r="BE836" s="202"/>
      <c r="BF836" s="202"/>
      <c r="BG836" s="150"/>
      <c r="BH836" s="150"/>
      <c r="BI836" s="150"/>
      <c r="BJ836" s="150"/>
      <c r="BK836" s="150"/>
      <c r="BL836" s="150"/>
      <c r="BM836" s="150"/>
      <c r="BN836" s="150"/>
      <c r="BO836" s="150"/>
      <c r="BP836" s="150"/>
    </row>
    <row r="837" spans="2:68" x14ac:dyDescent="0.25">
      <c r="B837" s="113"/>
      <c r="C837" s="118"/>
      <c r="D837" s="89"/>
      <c r="E837" s="89"/>
      <c r="F837" s="119"/>
      <c r="G837" s="118"/>
      <c r="H837" s="118"/>
      <c r="I837" s="118"/>
      <c r="J837" s="118"/>
      <c r="K837" s="118"/>
      <c r="L837" s="86"/>
      <c r="M837" s="86"/>
      <c r="N837" s="86"/>
      <c r="O837" s="86"/>
      <c r="P837" s="129"/>
      <c r="Q837" s="125"/>
      <c r="R837" s="198"/>
      <c r="S837" s="148"/>
      <c r="T837" s="148"/>
      <c r="U837" s="148"/>
      <c r="V837" s="199"/>
      <c r="W837" s="149"/>
      <c r="AR837" s="129"/>
      <c r="AS837" s="200"/>
      <c r="AT837" s="200"/>
      <c r="AU837" s="200"/>
      <c r="AV837" s="200"/>
      <c r="AW837" s="200"/>
      <c r="AX837" s="200"/>
      <c r="AY837" s="200"/>
      <c r="AZ837" s="200"/>
      <c r="BA837" s="200"/>
      <c r="BB837" s="160"/>
      <c r="BC837" s="201"/>
      <c r="BD837" s="201"/>
      <c r="BE837" s="202"/>
      <c r="BF837" s="202"/>
      <c r="BG837" s="150"/>
      <c r="BH837" s="150"/>
      <c r="BI837" s="150"/>
      <c r="BJ837" s="150"/>
      <c r="BK837" s="150"/>
      <c r="BL837" s="150"/>
      <c r="BM837" s="150"/>
      <c r="BN837" s="150"/>
      <c r="BO837" s="150"/>
      <c r="BP837" s="150"/>
    </row>
    <row r="838" spans="2:68" x14ac:dyDescent="0.25">
      <c r="B838" s="113"/>
      <c r="C838" s="118"/>
      <c r="D838" s="89"/>
      <c r="E838" s="89"/>
      <c r="F838" s="119"/>
      <c r="G838" s="118"/>
      <c r="H838" s="118"/>
      <c r="I838" s="118"/>
      <c r="J838" s="118"/>
      <c r="K838" s="118"/>
      <c r="L838" s="86"/>
      <c r="M838" s="86"/>
      <c r="N838" s="86"/>
      <c r="O838" s="86"/>
      <c r="P838" s="129"/>
      <c r="Q838" s="125"/>
      <c r="R838" s="198"/>
      <c r="S838" s="148"/>
      <c r="T838" s="148"/>
      <c r="U838" s="148"/>
      <c r="V838" s="199"/>
      <c r="W838" s="149"/>
      <c r="AR838" s="129"/>
      <c r="AS838" s="200"/>
      <c r="AT838" s="200"/>
      <c r="AU838" s="200"/>
      <c r="AV838" s="200"/>
      <c r="AW838" s="200"/>
      <c r="AX838" s="200"/>
      <c r="AY838" s="200"/>
      <c r="AZ838" s="200"/>
      <c r="BA838" s="200"/>
      <c r="BB838" s="160"/>
      <c r="BC838" s="201"/>
      <c r="BD838" s="201"/>
      <c r="BE838" s="202"/>
      <c r="BF838" s="202"/>
      <c r="BG838" s="150"/>
      <c r="BH838" s="150"/>
      <c r="BI838" s="150"/>
      <c r="BJ838" s="150"/>
      <c r="BK838" s="150"/>
      <c r="BL838" s="150"/>
      <c r="BM838" s="150"/>
      <c r="BN838" s="150"/>
      <c r="BO838" s="150"/>
      <c r="BP838" s="150"/>
    </row>
    <row r="839" spans="2:68" x14ac:dyDescent="0.25">
      <c r="B839" s="113"/>
      <c r="C839" s="118"/>
      <c r="D839" s="89"/>
      <c r="E839" s="89"/>
      <c r="F839" s="119"/>
      <c r="G839" s="118"/>
      <c r="H839" s="118"/>
      <c r="I839" s="118"/>
      <c r="J839" s="118"/>
      <c r="K839" s="118"/>
      <c r="L839" s="86"/>
      <c r="M839" s="86"/>
      <c r="N839" s="86"/>
      <c r="O839" s="86"/>
      <c r="P839" s="129"/>
      <c r="Q839" s="125"/>
      <c r="R839" s="198"/>
      <c r="S839" s="148"/>
      <c r="T839" s="148"/>
      <c r="U839" s="148"/>
      <c r="V839" s="199"/>
      <c r="W839" s="149"/>
      <c r="AR839" s="129"/>
      <c r="AS839" s="200"/>
      <c r="AT839" s="200"/>
      <c r="AU839" s="200"/>
      <c r="AV839" s="200"/>
      <c r="AW839" s="200"/>
      <c r="AX839" s="200"/>
      <c r="AY839" s="200"/>
      <c r="AZ839" s="200"/>
      <c r="BA839" s="200"/>
      <c r="BB839" s="160"/>
      <c r="BC839" s="201"/>
      <c r="BD839" s="201"/>
      <c r="BE839" s="202"/>
      <c r="BF839" s="202"/>
      <c r="BG839" s="150"/>
      <c r="BH839" s="150"/>
      <c r="BI839" s="150"/>
      <c r="BJ839" s="150"/>
      <c r="BK839" s="150"/>
      <c r="BL839" s="150"/>
      <c r="BM839" s="150"/>
      <c r="BN839" s="150"/>
      <c r="BO839" s="150"/>
      <c r="BP839" s="150"/>
    </row>
    <row r="840" spans="2:68" x14ac:dyDescent="0.25">
      <c r="B840" s="113"/>
      <c r="C840" s="118"/>
      <c r="D840" s="89"/>
      <c r="E840" s="89"/>
      <c r="F840" s="119"/>
      <c r="G840" s="118"/>
      <c r="H840" s="118"/>
      <c r="I840" s="118"/>
      <c r="J840" s="118"/>
      <c r="K840" s="118"/>
      <c r="L840" s="86"/>
      <c r="M840" s="86"/>
      <c r="N840" s="86"/>
      <c r="O840" s="86"/>
      <c r="P840" s="129"/>
      <c r="Q840" s="125"/>
      <c r="R840" s="198"/>
      <c r="S840" s="148"/>
      <c r="T840" s="148"/>
      <c r="U840" s="148"/>
      <c r="V840" s="199"/>
      <c r="W840" s="149"/>
      <c r="AR840" s="129"/>
      <c r="AS840" s="200"/>
      <c r="AT840" s="200"/>
      <c r="AU840" s="200"/>
      <c r="AV840" s="200"/>
      <c r="AW840" s="200"/>
      <c r="AX840" s="200"/>
      <c r="AY840" s="200"/>
      <c r="AZ840" s="200"/>
      <c r="BA840" s="200"/>
      <c r="BB840" s="160"/>
      <c r="BC840" s="201"/>
      <c r="BD840" s="201"/>
      <c r="BE840" s="202"/>
      <c r="BF840" s="202"/>
      <c r="BG840" s="150"/>
      <c r="BH840" s="150"/>
      <c r="BI840" s="150"/>
      <c r="BJ840" s="150"/>
      <c r="BK840" s="150"/>
      <c r="BL840" s="150"/>
      <c r="BM840" s="150"/>
      <c r="BN840" s="150"/>
      <c r="BO840" s="150"/>
      <c r="BP840" s="150"/>
    </row>
    <row r="841" spans="2:68" x14ac:dyDescent="0.25">
      <c r="B841" s="113"/>
      <c r="C841" s="118"/>
      <c r="D841" s="89"/>
      <c r="E841" s="89"/>
      <c r="F841" s="119"/>
      <c r="G841" s="118"/>
      <c r="H841" s="118"/>
      <c r="I841" s="118"/>
      <c r="J841" s="118"/>
      <c r="K841" s="118"/>
      <c r="L841" s="86"/>
      <c r="M841" s="86"/>
      <c r="N841" s="86"/>
      <c r="O841" s="86"/>
      <c r="P841" s="129"/>
      <c r="Q841" s="125"/>
      <c r="R841" s="198"/>
      <c r="S841" s="148"/>
      <c r="T841" s="148"/>
      <c r="U841" s="148"/>
      <c r="V841" s="199"/>
      <c r="W841" s="149"/>
      <c r="AR841" s="129"/>
      <c r="AS841" s="200"/>
      <c r="AT841" s="200"/>
      <c r="AU841" s="200"/>
      <c r="AV841" s="200"/>
      <c r="AW841" s="200"/>
      <c r="AX841" s="200"/>
      <c r="AY841" s="200"/>
      <c r="AZ841" s="200"/>
      <c r="BA841" s="200"/>
      <c r="BB841" s="160"/>
      <c r="BC841" s="201"/>
      <c r="BD841" s="201"/>
      <c r="BE841" s="202"/>
      <c r="BF841" s="202"/>
      <c r="BG841" s="150"/>
      <c r="BH841" s="150"/>
      <c r="BI841" s="150"/>
      <c r="BJ841" s="150"/>
      <c r="BK841" s="150"/>
      <c r="BL841" s="150"/>
      <c r="BM841" s="150"/>
      <c r="BN841" s="150"/>
      <c r="BO841" s="150"/>
      <c r="BP841" s="150"/>
    </row>
    <row r="842" spans="2:68" x14ac:dyDescent="0.25">
      <c r="B842" s="113"/>
      <c r="C842" s="118"/>
      <c r="D842" s="89"/>
      <c r="E842" s="89"/>
      <c r="F842" s="119"/>
      <c r="G842" s="118"/>
      <c r="H842" s="118"/>
      <c r="I842" s="118"/>
      <c r="J842" s="118"/>
      <c r="K842" s="118"/>
      <c r="L842" s="86"/>
      <c r="M842" s="86"/>
      <c r="N842" s="86"/>
      <c r="O842" s="86"/>
      <c r="P842" s="129"/>
      <c r="Q842" s="125"/>
      <c r="R842" s="198"/>
      <c r="S842" s="148"/>
      <c r="T842" s="148"/>
      <c r="U842" s="148"/>
      <c r="V842" s="199"/>
      <c r="W842" s="149"/>
      <c r="AR842" s="129"/>
      <c r="AS842" s="200"/>
      <c r="AT842" s="200"/>
      <c r="AU842" s="200"/>
      <c r="AV842" s="200"/>
      <c r="AW842" s="200"/>
      <c r="AX842" s="200"/>
      <c r="AY842" s="200"/>
      <c r="AZ842" s="200"/>
      <c r="BA842" s="200"/>
      <c r="BB842" s="160"/>
      <c r="BC842" s="201"/>
      <c r="BD842" s="201"/>
      <c r="BE842" s="202"/>
      <c r="BF842" s="202"/>
      <c r="BG842" s="150"/>
      <c r="BH842" s="150"/>
      <c r="BI842" s="150"/>
      <c r="BJ842" s="150"/>
      <c r="BK842" s="150"/>
      <c r="BL842" s="150"/>
      <c r="BM842" s="150"/>
      <c r="BN842" s="150"/>
      <c r="BO842" s="150"/>
      <c r="BP842" s="150"/>
    </row>
    <row r="843" spans="2:68" x14ac:dyDescent="0.25">
      <c r="B843" s="113"/>
      <c r="C843" s="118"/>
      <c r="D843" s="89"/>
      <c r="E843" s="89"/>
      <c r="F843" s="119"/>
      <c r="G843" s="118"/>
      <c r="H843" s="118"/>
      <c r="I843" s="118"/>
      <c r="J843" s="118"/>
      <c r="K843" s="118"/>
      <c r="L843" s="86"/>
      <c r="M843" s="86"/>
      <c r="N843" s="86"/>
      <c r="O843" s="86"/>
      <c r="P843" s="129"/>
      <c r="Q843" s="125"/>
      <c r="R843" s="198"/>
      <c r="S843" s="148"/>
      <c r="T843" s="148"/>
      <c r="U843" s="148"/>
      <c r="V843" s="199"/>
      <c r="W843" s="149"/>
      <c r="AR843" s="129"/>
      <c r="AS843" s="200"/>
      <c r="AT843" s="200"/>
      <c r="AU843" s="200"/>
      <c r="AV843" s="200"/>
      <c r="AW843" s="200"/>
      <c r="AX843" s="200"/>
      <c r="AY843" s="200"/>
      <c r="AZ843" s="200"/>
      <c r="BA843" s="200"/>
      <c r="BB843" s="160"/>
      <c r="BC843" s="201"/>
      <c r="BD843" s="201"/>
      <c r="BE843" s="202"/>
      <c r="BF843" s="202"/>
      <c r="BG843" s="150"/>
      <c r="BH843" s="150"/>
      <c r="BI843" s="150"/>
      <c r="BJ843" s="150"/>
      <c r="BK843" s="150"/>
      <c r="BL843" s="150"/>
      <c r="BM843" s="150"/>
      <c r="BN843" s="150"/>
      <c r="BO843" s="150"/>
      <c r="BP843" s="150"/>
    </row>
    <row r="844" spans="2:68" x14ac:dyDescent="0.25">
      <c r="B844" s="113"/>
      <c r="C844" s="118"/>
      <c r="D844" s="89"/>
      <c r="E844" s="89"/>
      <c r="F844" s="119"/>
      <c r="G844" s="118"/>
      <c r="H844" s="118"/>
      <c r="I844" s="118"/>
      <c r="J844" s="118"/>
      <c r="K844" s="118"/>
      <c r="L844" s="86"/>
      <c r="M844" s="86"/>
      <c r="N844" s="86"/>
      <c r="O844" s="86"/>
      <c r="P844" s="129"/>
      <c r="Q844" s="125"/>
      <c r="R844" s="198"/>
      <c r="S844" s="148"/>
      <c r="T844" s="148"/>
      <c r="U844" s="148"/>
      <c r="V844" s="199"/>
      <c r="W844" s="149"/>
      <c r="AR844" s="129"/>
      <c r="AS844" s="200"/>
      <c r="AT844" s="200"/>
      <c r="AU844" s="200"/>
      <c r="AV844" s="200"/>
      <c r="AW844" s="200"/>
      <c r="AX844" s="200"/>
      <c r="AY844" s="200"/>
      <c r="AZ844" s="200"/>
      <c r="BA844" s="200"/>
      <c r="BB844" s="160"/>
      <c r="BC844" s="201"/>
      <c r="BD844" s="201"/>
      <c r="BE844" s="202"/>
      <c r="BF844" s="202"/>
      <c r="BG844" s="150"/>
      <c r="BH844" s="150"/>
      <c r="BI844" s="150"/>
      <c r="BJ844" s="150"/>
      <c r="BK844" s="150"/>
      <c r="BL844" s="150"/>
      <c r="BM844" s="150"/>
      <c r="BN844" s="150"/>
      <c r="BO844" s="150"/>
      <c r="BP844" s="150"/>
    </row>
    <row r="845" spans="2:68" x14ac:dyDescent="0.25">
      <c r="B845" s="113"/>
      <c r="C845" s="118"/>
      <c r="D845" s="89"/>
      <c r="E845" s="89"/>
      <c r="F845" s="119"/>
      <c r="G845" s="118"/>
      <c r="H845" s="118"/>
      <c r="I845" s="118"/>
      <c r="J845" s="118"/>
      <c r="K845" s="118"/>
      <c r="L845" s="86"/>
      <c r="M845" s="86"/>
      <c r="N845" s="86"/>
      <c r="O845" s="86"/>
      <c r="P845" s="129"/>
      <c r="Q845" s="125"/>
      <c r="R845" s="198"/>
      <c r="S845" s="148"/>
      <c r="T845" s="148"/>
      <c r="U845" s="148"/>
      <c r="V845" s="199"/>
      <c r="W845" s="149"/>
      <c r="AR845" s="129"/>
      <c r="AS845" s="200"/>
      <c r="AT845" s="200"/>
      <c r="AU845" s="200"/>
      <c r="AV845" s="200"/>
      <c r="AW845" s="200"/>
      <c r="AX845" s="200"/>
      <c r="AY845" s="200"/>
      <c r="AZ845" s="200"/>
      <c r="BA845" s="200"/>
      <c r="BB845" s="160"/>
      <c r="BC845" s="201"/>
      <c r="BD845" s="201"/>
      <c r="BE845" s="202"/>
      <c r="BF845" s="202"/>
      <c r="BG845" s="150"/>
      <c r="BH845" s="150"/>
      <c r="BI845" s="150"/>
      <c r="BJ845" s="150"/>
      <c r="BK845" s="150"/>
      <c r="BL845" s="150"/>
      <c r="BM845" s="150"/>
      <c r="BN845" s="150"/>
      <c r="BO845" s="150"/>
      <c r="BP845" s="150"/>
    </row>
    <row r="846" spans="2:68" x14ac:dyDescent="0.25">
      <c r="B846" s="113"/>
      <c r="C846" s="118"/>
      <c r="D846" s="89"/>
      <c r="E846" s="89"/>
      <c r="F846" s="119"/>
      <c r="G846" s="118"/>
      <c r="H846" s="118"/>
      <c r="I846" s="118"/>
      <c r="J846" s="118"/>
      <c r="K846" s="118"/>
      <c r="L846" s="86"/>
      <c r="M846" s="86"/>
      <c r="N846" s="86"/>
      <c r="O846" s="86"/>
      <c r="P846" s="129"/>
      <c r="Q846" s="125"/>
      <c r="R846" s="198"/>
      <c r="S846" s="148"/>
      <c r="T846" s="148"/>
      <c r="U846" s="148"/>
      <c r="V846" s="199"/>
      <c r="W846" s="149"/>
      <c r="AR846" s="129"/>
      <c r="AS846" s="200"/>
      <c r="AT846" s="200"/>
      <c r="AU846" s="200"/>
      <c r="AV846" s="200"/>
      <c r="AW846" s="200"/>
      <c r="AX846" s="200"/>
      <c r="AY846" s="200"/>
      <c r="AZ846" s="200"/>
      <c r="BA846" s="200"/>
      <c r="BB846" s="160"/>
      <c r="BC846" s="201"/>
      <c r="BD846" s="201"/>
      <c r="BE846" s="202"/>
      <c r="BF846" s="202"/>
      <c r="BG846" s="150"/>
      <c r="BH846" s="150"/>
      <c r="BI846" s="150"/>
      <c r="BJ846" s="150"/>
      <c r="BK846" s="150"/>
      <c r="BL846" s="150"/>
      <c r="BM846" s="150"/>
      <c r="BN846" s="150"/>
      <c r="BO846" s="150"/>
      <c r="BP846" s="150"/>
    </row>
    <row r="847" spans="2:68" x14ac:dyDescent="0.25">
      <c r="B847" s="113"/>
      <c r="C847" s="118"/>
      <c r="D847" s="89"/>
      <c r="E847" s="89"/>
      <c r="F847" s="119"/>
      <c r="G847" s="118"/>
      <c r="H847" s="118"/>
      <c r="I847" s="118"/>
      <c r="J847" s="118"/>
      <c r="K847" s="118"/>
      <c r="L847" s="86"/>
      <c r="M847" s="86"/>
      <c r="N847" s="86"/>
      <c r="O847" s="86"/>
      <c r="P847" s="129"/>
      <c r="Q847" s="125"/>
      <c r="R847" s="198"/>
      <c r="S847" s="148"/>
      <c r="T847" s="148"/>
      <c r="U847" s="148"/>
      <c r="V847" s="199"/>
      <c r="W847" s="149"/>
      <c r="AR847" s="129"/>
      <c r="AS847" s="200"/>
      <c r="AT847" s="200"/>
      <c r="AU847" s="200"/>
      <c r="AV847" s="200"/>
      <c r="AW847" s="200"/>
      <c r="AX847" s="200"/>
      <c r="AY847" s="200"/>
      <c r="AZ847" s="200"/>
      <c r="BA847" s="200"/>
      <c r="BB847" s="160"/>
      <c r="BC847" s="201"/>
      <c r="BD847" s="201"/>
      <c r="BE847" s="202"/>
      <c r="BF847" s="202"/>
      <c r="BG847" s="150"/>
      <c r="BH847" s="150"/>
      <c r="BI847" s="150"/>
      <c r="BJ847" s="150"/>
      <c r="BK847" s="150"/>
      <c r="BL847" s="150"/>
      <c r="BM847" s="150"/>
      <c r="BN847" s="150"/>
      <c r="BO847" s="150"/>
      <c r="BP847" s="150"/>
    </row>
    <row r="848" spans="2:68" x14ac:dyDescent="0.25">
      <c r="B848" s="113"/>
      <c r="C848" s="118"/>
      <c r="D848" s="89"/>
      <c r="E848" s="89"/>
      <c r="F848" s="119"/>
      <c r="G848" s="118"/>
      <c r="H848" s="118"/>
      <c r="I848" s="118"/>
      <c r="J848" s="118"/>
      <c r="K848" s="118"/>
      <c r="L848" s="86"/>
      <c r="M848" s="86"/>
      <c r="N848" s="86"/>
      <c r="O848" s="86"/>
      <c r="P848" s="129"/>
      <c r="Q848" s="125"/>
      <c r="R848" s="198"/>
      <c r="S848" s="148"/>
      <c r="T848" s="148"/>
      <c r="U848" s="148"/>
      <c r="V848" s="199"/>
      <c r="W848" s="149"/>
      <c r="AR848" s="129"/>
      <c r="AS848" s="200"/>
      <c r="AT848" s="200"/>
      <c r="AU848" s="200"/>
      <c r="AV848" s="200"/>
      <c r="AW848" s="200"/>
      <c r="AX848" s="200"/>
      <c r="AY848" s="200"/>
      <c r="AZ848" s="200"/>
      <c r="BA848" s="200"/>
      <c r="BB848" s="160"/>
      <c r="BC848" s="201"/>
      <c r="BD848" s="201"/>
      <c r="BE848" s="202"/>
      <c r="BF848" s="202"/>
      <c r="BG848" s="150"/>
      <c r="BH848" s="150"/>
      <c r="BI848" s="150"/>
      <c r="BJ848" s="150"/>
      <c r="BK848" s="150"/>
      <c r="BL848" s="150"/>
      <c r="BM848" s="150"/>
      <c r="BN848" s="150"/>
      <c r="BO848" s="150"/>
      <c r="BP848" s="150"/>
    </row>
    <row r="849" spans="2:68" x14ac:dyDescent="0.25">
      <c r="B849" s="113"/>
      <c r="C849" s="118"/>
      <c r="D849" s="89"/>
      <c r="E849" s="89"/>
      <c r="F849" s="119"/>
      <c r="G849" s="118"/>
      <c r="H849" s="118"/>
      <c r="I849" s="118"/>
      <c r="J849" s="118"/>
      <c r="K849" s="118"/>
      <c r="L849" s="86"/>
      <c r="M849" s="86"/>
      <c r="N849" s="86"/>
      <c r="O849" s="86"/>
      <c r="P849" s="129"/>
      <c r="Q849" s="125"/>
      <c r="R849" s="198"/>
      <c r="S849" s="148"/>
      <c r="T849" s="148"/>
      <c r="U849" s="148"/>
      <c r="V849" s="199"/>
      <c r="W849" s="149"/>
      <c r="AR849" s="129"/>
      <c r="AS849" s="200"/>
      <c r="AT849" s="200"/>
      <c r="AU849" s="200"/>
      <c r="AV849" s="200"/>
      <c r="AW849" s="200"/>
      <c r="AX849" s="200"/>
      <c r="AY849" s="200"/>
      <c r="AZ849" s="200"/>
      <c r="BA849" s="200"/>
      <c r="BB849" s="160"/>
      <c r="BC849" s="201"/>
      <c r="BD849" s="201"/>
      <c r="BE849" s="202"/>
      <c r="BF849" s="202"/>
      <c r="BG849" s="150"/>
      <c r="BH849" s="150"/>
      <c r="BI849" s="150"/>
      <c r="BJ849" s="150"/>
      <c r="BK849" s="150"/>
      <c r="BL849" s="150"/>
      <c r="BM849" s="150"/>
      <c r="BN849" s="150"/>
      <c r="BO849" s="150"/>
      <c r="BP849" s="150"/>
    </row>
    <row r="850" spans="2:68" x14ac:dyDescent="0.25">
      <c r="B850" s="113"/>
      <c r="C850" s="118"/>
      <c r="D850" s="89"/>
      <c r="E850" s="89"/>
      <c r="F850" s="119"/>
      <c r="G850" s="118"/>
      <c r="H850" s="118"/>
      <c r="I850" s="118"/>
      <c r="J850" s="118"/>
      <c r="K850" s="118"/>
      <c r="L850" s="86"/>
      <c r="M850" s="86"/>
      <c r="N850" s="86"/>
      <c r="O850" s="86"/>
      <c r="P850" s="129"/>
      <c r="Q850" s="125"/>
      <c r="R850" s="198"/>
      <c r="S850" s="148"/>
      <c r="T850" s="148"/>
      <c r="U850" s="148"/>
      <c r="V850" s="199"/>
      <c r="W850" s="149"/>
      <c r="AR850" s="129"/>
      <c r="AS850" s="200"/>
      <c r="AT850" s="200"/>
      <c r="AU850" s="200"/>
      <c r="AV850" s="200"/>
      <c r="AW850" s="200"/>
      <c r="AX850" s="200"/>
      <c r="AY850" s="200"/>
      <c r="AZ850" s="200"/>
      <c r="BA850" s="200"/>
      <c r="BB850" s="160"/>
      <c r="BC850" s="201"/>
      <c r="BD850" s="201"/>
      <c r="BE850" s="202"/>
      <c r="BF850" s="202"/>
      <c r="BG850" s="150"/>
      <c r="BH850" s="150"/>
      <c r="BI850" s="150"/>
      <c r="BJ850" s="150"/>
      <c r="BK850" s="150"/>
      <c r="BL850" s="150"/>
      <c r="BM850" s="150"/>
      <c r="BN850" s="150"/>
      <c r="BO850" s="150"/>
      <c r="BP850" s="150"/>
    </row>
    <row r="851" spans="2:68" x14ac:dyDescent="0.25">
      <c r="B851" s="113"/>
      <c r="C851" s="118"/>
      <c r="D851" s="89"/>
      <c r="E851" s="89"/>
      <c r="F851" s="119"/>
      <c r="G851" s="118"/>
      <c r="H851" s="118"/>
      <c r="I851" s="118"/>
      <c r="J851" s="118"/>
      <c r="K851" s="118"/>
      <c r="L851" s="86"/>
      <c r="M851" s="86"/>
      <c r="N851" s="86"/>
      <c r="O851" s="86"/>
      <c r="P851" s="129"/>
      <c r="Q851" s="125"/>
      <c r="R851" s="198"/>
      <c r="S851" s="148"/>
      <c r="T851" s="148"/>
      <c r="U851" s="148"/>
      <c r="V851" s="199"/>
      <c r="W851" s="149"/>
      <c r="AR851" s="129"/>
      <c r="AS851" s="200"/>
      <c r="AT851" s="200"/>
      <c r="AU851" s="200"/>
      <c r="AV851" s="200"/>
      <c r="AW851" s="200"/>
      <c r="AX851" s="200"/>
      <c r="AY851" s="200"/>
      <c r="AZ851" s="200"/>
      <c r="BA851" s="200"/>
      <c r="BB851" s="160"/>
      <c r="BC851" s="201"/>
      <c r="BD851" s="201"/>
      <c r="BE851" s="202"/>
      <c r="BF851" s="202"/>
      <c r="BG851" s="150"/>
      <c r="BH851" s="150"/>
      <c r="BI851" s="150"/>
      <c r="BJ851" s="150"/>
      <c r="BK851" s="150"/>
      <c r="BL851" s="150"/>
      <c r="BM851" s="150"/>
      <c r="BN851" s="150"/>
      <c r="BO851" s="150"/>
      <c r="BP851" s="150"/>
    </row>
    <row r="852" spans="2:68" x14ac:dyDescent="0.25">
      <c r="B852" s="113"/>
      <c r="C852" s="118"/>
      <c r="D852" s="89"/>
      <c r="E852" s="89"/>
      <c r="F852" s="119"/>
      <c r="G852" s="118"/>
      <c r="H852" s="118"/>
      <c r="I852" s="118"/>
      <c r="J852" s="118"/>
      <c r="K852" s="118"/>
      <c r="L852" s="86"/>
      <c r="M852" s="86"/>
      <c r="N852" s="86"/>
      <c r="O852" s="86"/>
      <c r="P852" s="129"/>
      <c r="Q852" s="125"/>
      <c r="R852" s="198"/>
      <c r="S852" s="148"/>
      <c r="T852" s="148"/>
      <c r="U852" s="148"/>
      <c r="V852" s="199"/>
      <c r="W852" s="149"/>
      <c r="AR852" s="129"/>
      <c r="AS852" s="200"/>
      <c r="AT852" s="200"/>
      <c r="AU852" s="200"/>
      <c r="AV852" s="200"/>
      <c r="AW852" s="200"/>
      <c r="AX852" s="200"/>
      <c r="AY852" s="200"/>
      <c r="AZ852" s="200"/>
      <c r="BA852" s="200"/>
      <c r="BB852" s="160"/>
      <c r="BC852" s="201"/>
      <c r="BD852" s="201"/>
      <c r="BE852" s="202"/>
      <c r="BF852" s="202"/>
      <c r="BG852" s="150"/>
      <c r="BH852" s="150"/>
      <c r="BI852" s="150"/>
      <c r="BJ852" s="150"/>
      <c r="BK852" s="150"/>
      <c r="BL852" s="150"/>
      <c r="BM852" s="150"/>
      <c r="BN852" s="150"/>
      <c r="BO852" s="150"/>
      <c r="BP852" s="150"/>
    </row>
    <row r="853" spans="2:68" x14ac:dyDescent="0.25">
      <c r="B853" s="113"/>
      <c r="C853" s="118"/>
      <c r="D853" s="89"/>
      <c r="E853" s="89"/>
      <c r="F853" s="119"/>
      <c r="G853" s="118"/>
      <c r="H853" s="118"/>
      <c r="I853" s="118"/>
      <c r="J853" s="118"/>
      <c r="K853" s="118"/>
      <c r="L853" s="86"/>
      <c r="M853" s="86"/>
      <c r="N853" s="86"/>
      <c r="O853" s="86"/>
      <c r="P853" s="129"/>
      <c r="Q853" s="125"/>
      <c r="R853" s="198"/>
      <c r="S853" s="148"/>
      <c r="T853" s="148"/>
      <c r="U853" s="148"/>
      <c r="V853" s="199"/>
      <c r="W853" s="149"/>
      <c r="AR853" s="129"/>
      <c r="AS853" s="200"/>
      <c r="AT853" s="200"/>
      <c r="AU853" s="200"/>
      <c r="AV853" s="200"/>
      <c r="AW853" s="200"/>
      <c r="AX853" s="200"/>
      <c r="AY853" s="200"/>
      <c r="AZ853" s="200"/>
      <c r="BA853" s="200"/>
      <c r="BB853" s="160"/>
      <c r="BC853" s="201"/>
      <c r="BD853" s="201"/>
      <c r="BE853" s="202"/>
      <c r="BF853" s="202"/>
      <c r="BG853" s="150"/>
      <c r="BH853" s="150"/>
      <c r="BI853" s="150"/>
      <c r="BJ853" s="150"/>
      <c r="BK853" s="150"/>
      <c r="BL853" s="150"/>
      <c r="BM853" s="150"/>
      <c r="BN853" s="150"/>
      <c r="BO853" s="150"/>
      <c r="BP853" s="150"/>
    </row>
    <row r="854" spans="2:68" x14ac:dyDescent="0.25">
      <c r="B854" s="113"/>
      <c r="C854" s="118"/>
      <c r="D854" s="89"/>
      <c r="E854" s="89"/>
      <c r="F854" s="119"/>
      <c r="G854" s="118"/>
      <c r="H854" s="118"/>
      <c r="I854" s="118"/>
      <c r="J854" s="118"/>
      <c r="K854" s="118"/>
      <c r="L854" s="86"/>
      <c r="M854" s="86"/>
      <c r="N854" s="86"/>
      <c r="O854" s="86"/>
      <c r="P854" s="129"/>
      <c r="Q854" s="125"/>
      <c r="R854" s="198"/>
      <c r="S854" s="148"/>
      <c r="T854" s="148"/>
      <c r="U854" s="148"/>
      <c r="V854" s="199"/>
      <c r="W854" s="149"/>
      <c r="AR854" s="129"/>
      <c r="AS854" s="200"/>
      <c r="AT854" s="200"/>
      <c r="AU854" s="200"/>
      <c r="AV854" s="200"/>
      <c r="AW854" s="200"/>
      <c r="AX854" s="200"/>
      <c r="AY854" s="200"/>
      <c r="AZ854" s="200"/>
      <c r="BA854" s="200"/>
      <c r="BB854" s="160"/>
      <c r="BC854" s="201"/>
      <c r="BD854" s="201"/>
      <c r="BE854" s="202"/>
      <c r="BF854" s="202"/>
      <c r="BG854" s="150"/>
      <c r="BH854" s="150"/>
      <c r="BI854" s="150"/>
      <c r="BJ854" s="150"/>
      <c r="BK854" s="150"/>
      <c r="BL854" s="150"/>
      <c r="BM854" s="150"/>
      <c r="BN854" s="150"/>
      <c r="BO854" s="150"/>
      <c r="BP854" s="150"/>
    </row>
    <row r="855" spans="2:68" x14ac:dyDescent="0.25">
      <c r="B855" s="113"/>
      <c r="C855" s="118"/>
      <c r="D855" s="89"/>
      <c r="E855" s="89"/>
      <c r="F855" s="119"/>
      <c r="G855" s="118"/>
      <c r="H855" s="118"/>
      <c r="I855" s="118"/>
      <c r="J855" s="118"/>
      <c r="K855" s="118"/>
      <c r="L855" s="86"/>
      <c r="M855" s="86"/>
      <c r="N855" s="86"/>
      <c r="O855" s="86"/>
      <c r="P855" s="129"/>
      <c r="Q855" s="125"/>
      <c r="R855" s="198"/>
      <c r="S855" s="148"/>
      <c r="T855" s="148"/>
      <c r="U855" s="148"/>
      <c r="V855" s="199"/>
      <c r="W855" s="149"/>
      <c r="AR855" s="129"/>
      <c r="AS855" s="200"/>
      <c r="AT855" s="200"/>
      <c r="AU855" s="200"/>
      <c r="AV855" s="200"/>
      <c r="AW855" s="200"/>
      <c r="AX855" s="200"/>
      <c r="AY855" s="200"/>
      <c r="AZ855" s="200"/>
      <c r="BA855" s="200"/>
      <c r="BB855" s="160"/>
      <c r="BC855" s="201"/>
      <c r="BD855" s="201"/>
      <c r="BE855" s="202"/>
      <c r="BF855" s="202"/>
      <c r="BG855" s="150"/>
      <c r="BH855" s="150"/>
      <c r="BI855" s="150"/>
      <c r="BJ855" s="150"/>
      <c r="BK855" s="150"/>
      <c r="BL855" s="150"/>
      <c r="BM855" s="150"/>
      <c r="BN855" s="150"/>
      <c r="BO855" s="150"/>
      <c r="BP855" s="150"/>
    </row>
    <row r="856" spans="2:68" x14ac:dyDescent="0.25">
      <c r="B856" s="113"/>
      <c r="C856" s="118"/>
      <c r="D856" s="89"/>
      <c r="E856" s="89"/>
      <c r="F856" s="119"/>
      <c r="G856" s="118"/>
      <c r="H856" s="118"/>
      <c r="I856" s="118"/>
      <c r="J856" s="118"/>
      <c r="K856" s="118"/>
      <c r="L856" s="86"/>
      <c r="M856" s="86"/>
      <c r="N856" s="86"/>
      <c r="O856" s="86"/>
      <c r="P856" s="129"/>
      <c r="Q856" s="125"/>
      <c r="R856" s="198"/>
      <c r="S856" s="148"/>
      <c r="T856" s="148"/>
      <c r="U856" s="148"/>
      <c r="V856" s="199"/>
      <c r="W856" s="149"/>
      <c r="AR856" s="129"/>
      <c r="AS856" s="200"/>
      <c r="AT856" s="200"/>
      <c r="AU856" s="200"/>
      <c r="AV856" s="200"/>
      <c r="AW856" s="200"/>
      <c r="AX856" s="200"/>
      <c r="AY856" s="200"/>
      <c r="AZ856" s="200"/>
      <c r="BA856" s="200"/>
      <c r="BB856" s="160"/>
      <c r="BC856" s="201"/>
      <c r="BD856" s="201"/>
      <c r="BE856" s="202"/>
      <c r="BF856" s="202"/>
      <c r="BG856" s="150"/>
      <c r="BH856" s="150"/>
      <c r="BI856" s="150"/>
      <c r="BJ856" s="150"/>
      <c r="BK856" s="150"/>
      <c r="BL856" s="150"/>
      <c r="BM856" s="150"/>
      <c r="BN856" s="150"/>
      <c r="BO856" s="150"/>
      <c r="BP856" s="150"/>
    </row>
    <row r="857" spans="2:68" x14ac:dyDescent="0.25">
      <c r="B857" s="113"/>
      <c r="C857" s="118"/>
      <c r="D857" s="89"/>
      <c r="E857" s="89"/>
      <c r="F857" s="119"/>
      <c r="G857" s="118"/>
      <c r="H857" s="118"/>
      <c r="I857" s="118"/>
      <c r="J857" s="118"/>
      <c r="K857" s="118"/>
      <c r="L857" s="86"/>
      <c r="M857" s="86"/>
      <c r="N857" s="86"/>
      <c r="O857" s="86"/>
      <c r="P857" s="129"/>
      <c r="Q857" s="125"/>
      <c r="R857" s="198"/>
      <c r="S857" s="148"/>
      <c r="T857" s="148"/>
      <c r="U857" s="148"/>
      <c r="V857" s="199"/>
      <c r="W857" s="149"/>
      <c r="AR857" s="129"/>
      <c r="AS857" s="200"/>
      <c r="AT857" s="200"/>
      <c r="AU857" s="200"/>
      <c r="AV857" s="200"/>
      <c r="AW857" s="200"/>
      <c r="AX857" s="200"/>
      <c r="AY857" s="200"/>
      <c r="AZ857" s="200"/>
      <c r="BA857" s="200"/>
      <c r="BB857" s="160"/>
      <c r="BC857" s="201"/>
      <c r="BD857" s="201"/>
      <c r="BE857" s="202"/>
      <c r="BF857" s="202"/>
      <c r="BG857" s="150"/>
      <c r="BH857" s="150"/>
      <c r="BI857" s="150"/>
      <c r="BJ857" s="150"/>
      <c r="BK857" s="150"/>
      <c r="BL857" s="150"/>
      <c r="BM857" s="150"/>
      <c r="BN857" s="150"/>
      <c r="BO857" s="150"/>
      <c r="BP857" s="150"/>
    </row>
    <row r="858" spans="2:68" x14ac:dyDescent="0.25">
      <c r="B858" s="113"/>
      <c r="C858" s="118"/>
      <c r="D858" s="89"/>
      <c r="E858" s="89"/>
      <c r="F858" s="119"/>
      <c r="G858" s="118"/>
      <c r="H858" s="118"/>
      <c r="I858" s="118"/>
      <c r="J858" s="118"/>
      <c r="K858" s="118"/>
      <c r="L858" s="86"/>
      <c r="M858" s="86"/>
      <c r="N858" s="86"/>
      <c r="O858" s="86"/>
      <c r="P858" s="129"/>
      <c r="Q858" s="125"/>
      <c r="R858" s="198"/>
      <c r="S858" s="148"/>
      <c r="T858" s="148"/>
      <c r="U858" s="148"/>
      <c r="V858" s="199"/>
      <c r="W858" s="149"/>
      <c r="AR858" s="129"/>
      <c r="AS858" s="200"/>
      <c r="AT858" s="200"/>
      <c r="AU858" s="200"/>
      <c r="AV858" s="200"/>
      <c r="AW858" s="200"/>
      <c r="AX858" s="200"/>
      <c r="AY858" s="200"/>
      <c r="AZ858" s="200"/>
      <c r="BA858" s="200"/>
      <c r="BB858" s="160"/>
      <c r="BC858" s="201"/>
      <c r="BD858" s="201"/>
      <c r="BE858" s="202"/>
      <c r="BF858" s="202"/>
      <c r="BG858" s="150"/>
      <c r="BH858" s="150"/>
      <c r="BI858" s="150"/>
      <c r="BJ858" s="150"/>
      <c r="BK858" s="150"/>
      <c r="BL858" s="150"/>
      <c r="BM858" s="150"/>
      <c r="BN858" s="150"/>
      <c r="BO858" s="150"/>
      <c r="BP858" s="150"/>
    </row>
    <row r="859" spans="2:68" x14ac:dyDescent="0.25">
      <c r="B859" s="113"/>
      <c r="C859" s="118"/>
      <c r="D859" s="89"/>
      <c r="E859" s="89"/>
      <c r="F859" s="119"/>
      <c r="G859" s="118"/>
      <c r="H859" s="118"/>
      <c r="I859" s="118"/>
      <c r="J859" s="118"/>
      <c r="K859" s="118"/>
      <c r="L859" s="86"/>
      <c r="M859" s="86"/>
      <c r="N859" s="86"/>
      <c r="O859" s="86"/>
      <c r="P859" s="129"/>
      <c r="Q859" s="125"/>
      <c r="R859" s="198"/>
      <c r="S859" s="148"/>
      <c r="T859" s="148"/>
      <c r="U859" s="148"/>
      <c r="V859" s="199"/>
      <c r="W859" s="149"/>
      <c r="AR859" s="129"/>
      <c r="AS859" s="200"/>
      <c r="AT859" s="200"/>
      <c r="AU859" s="200"/>
      <c r="AV859" s="200"/>
      <c r="AW859" s="200"/>
      <c r="AX859" s="200"/>
      <c r="AY859" s="200"/>
      <c r="AZ859" s="200"/>
      <c r="BA859" s="200"/>
      <c r="BB859" s="160"/>
      <c r="BC859" s="201"/>
      <c r="BD859" s="201"/>
      <c r="BE859" s="202"/>
      <c r="BF859" s="202"/>
      <c r="BG859" s="150"/>
      <c r="BH859" s="150"/>
      <c r="BI859" s="150"/>
      <c r="BJ859" s="150"/>
      <c r="BK859" s="150"/>
      <c r="BL859" s="150"/>
      <c r="BM859" s="150"/>
      <c r="BN859" s="150"/>
      <c r="BO859" s="150"/>
      <c r="BP859" s="150"/>
    </row>
    <row r="860" spans="2:68" x14ac:dyDescent="0.25">
      <c r="B860" s="113"/>
      <c r="C860" s="118"/>
      <c r="D860" s="89"/>
      <c r="E860" s="89"/>
      <c r="F860" s="119"/>
      <c r="G860" s="118"/>
      <c r="H860" s="118"/>
      <c r="I860" s="118"/>
      <c r="J860" s="118"/>
      <c r="K860" s="118"/>
      <c r="L860" s="86"/>
      <c r="M860" s="86"/>
      <c r="N860" s="86"/>
      <c r="O860" s="86"/>
      <c r="P860" s="129"/>
      <c r="Q860" s="125"/>
      <c r="R860" s="198"/>
      <c r="S860" s="148"/>
      <c r="T860" s="148"/>
      <c r="U860" s="148"/>
      <c r="V860" s="199"/>
      <c r="W860" s="149"/>
      <c r="AR860" s="129"/>
      <c r="AS860" s="200"/>
      <c r="AT860" s="200"/>
      <c r="AU860" s="200"/>
      <c r="AV860" s="200"/>
      <c r="AW860" s="200"/>
      <c r="AX860" s="200"/>
      <c r="AY860" s="200"/>
      <c r="AZ860" s="200"/>
      <c r="BA860" s="200"/>
      <c r="BB860" s="160"/>
      <c r="BC860" s="201"/>
      <c r="BD860" s="201"/>
      <c r="BE860" s="202"/>
      <c r="BF860" s="202"/>
      <c r="BG860" s="150"/>
      <c r="BH860" s="150"/>
      <c r="BI860" s="150"/>
      <c r="BJ860" s="150"/>
      <c r="BK860" s="150"/>
      <c r="BL860" s="150"/>
      <c r="BM860" s="150"/>
      <c r="BN860" s="150"/>
      <c r="BO860" s="150"/>
      <c r="BP860" s="150"/>
    </row>
    <row r="861" spans="2:68" x14ac:dyDescent="0.25">
      <c r="B861" s="113"/>
      <c r="C861" s="118"/>
      <c r="D861" s="89"/>
      <c r="E861" s="89"/>
      <c r="F861" s="119"/>
      <c r="G861" s="118"/>
      <c r="H861" s="118"/>
      <c r="I861" s="118"/>
      <c r="J861" s="118"/>
      <c r="K861" s="118"/>
      <c r="L861" s="86"/>
      <c r="M861" s="86"/>
      <c r="N861" s="86"/>
      <c r="O861" s="86"/>
      <c r="P861" s="129"/>
      <c r="Q861" s="125"/>
      <c r="R861" s="198"/>
      <c r="S861" s="148"/>
      <c r="T861" s="148"/>
      <c r="U861" s="148"/>
      <c r="V861" s="199"/>
      <c r="W861" s="149"/>
      <c r="AR861" s="129"/>
      <c r="AS861" s="200"/>
      <c r="AT861" s="200"/>
      <c r="AU861" s="200"/>
      <c r="AV861" s="200"/>
      <c r="AW861" s="200"/>
      <c r="AX861" s="200"/>
      <c r="AY861" s="200"/>
      <c r="AZ861" s="200"/>
      <c r="BA861" s="200"/>
      <c r="BB861" s="160"/>
      <c r="BC861" s="201"/>
      <c r="BD861" s="201"/>
      <c r="BE861" s="202"/>
      <c r="BF861" s="202"/>
      <c r="BG861" s="150"/>
      <c r="BH861" s="150"/>
      <c r="BI861" s="150"/>
      <c r="BJ861" s="150"/>
      <c r="BK861" s="150"/>
      <c r="BL861" s="150"/>
      <c r="BM861" s="150"/>
      <c r="BN861" s="150"/>
      <c r="BO861" s="150"/>
      <c r="BP861" s="150"/>
    </row>
    <row r="862" spans="2:68" x14ac:dyDescent="0.25">
      <c r="B862" s="113"/>
      <c r="C862" s="118"/>
      <c r="D862" s="89"/>
      <c r="E862" s="89"/>
      <c r="F862" s="119"/>
      <c r="G862" s="118"/>
      <c r="H862" s="118"/>
      <c r="I862" s="118"/>
      <c r="J862" s="118"/>
      <c r="K862" s="118"/>
      <c r="L862" s="86"/>
      <c r="M862" s="86"/>
      <c r="N862" s="86"/>
      <c r="O862" s="86"/>
      <c r="P862" s="129"/>
      <c r="Q862" s="125"/>
      <c r="R862" s="198"/>
      <c r="S862" s="148"/>
      <c r="T862" s="148"/>
      <c r="U862" s="148"/>
      <c r="V862" s="199"/>
      <c r="W862" s="149"/>
      <c r="AR862" s="129"/>
      <c r="AS862" s="200"/>
      <c r="AT862" s="200"/>
      <c r="AU862" s="200"/>
      <c r="AV862" s="200"/>
      <c r="AW862" s="200"/>
      <c r="AX862" s="200"/>
      <c r="AY862" s="200"/>
      <c r="AZ862" s="200"/>
      <c r="BA862" s="200"/>
      <c r="BB862" s="160"/>
      <c r="BC862" s="201"/>
      <c r="BD862" s="201"/>
      <c r="BE862" s="202"/>
      <c r="BF862" s="202"/>
      <c r="BG862" s="150"/>
      <c r="BH862" s="150"/>
      <c r="BI862" s="150"/>
      <c r="BJ862" s="150"/>
      <c r="BK862" s="150"/>
      <c r="BL862" s="150"/>
      <c r="BM862" s="150"/>
      <c r="BN862" s="150"/>
      <c r="BO862" s="150"/>
      <c r="BP862" s="150"/>
    </row>
    <row r="863" spans="2:68" x14ac:dyDescent="0.25">
      <c r="B863" s="113"/>
      <c r="C863" s="118"/>
      <c r="D863" s="89"/>
      <c r="E863" s="89"/>
      <c r="F863" s="119"/>
      <c r="G863" s="118"/>
      <c r="H863" s="118"/>
      <c r="I863" s="118"/>
      <c r="J863" s="118"/>
      <c r="K863" s="118"/>
      <c r="L863" s="86"/>
      <c r="M863" s="86"/>
      <c r="N863" s="86"/>
      <c r="O863" s="86"/>
      <c r="P863" s="129"/>
      <c r="Q863" s="125"/>
      <c r="R863" s="198"/>
      <c r="S863" s="148"/>
      <c r="T863" s="148"/>
      <c r="U863" s="148"/>
      <c r="V863" s="199"/>
      <c r="W863" s="149"/>
      <c r="AR863" s="129"/>
      <c r="AS863" s="200"/>
      <c r="AT863" s="200"/>
      <c r="AU863" s="200"/>
      <c r="AV863" s="200"/>
      <c r="AW863" s="200"/>
      <c r="AX863" s="200"/>
      <c r="AY863" s="200"/>
      <c r="AZ863" s="200"/>
      <c r="BA863" s="200"/>
      <c r="BB863" s="160"/>
      <c r="BC863" s="201"/>
      <c r="BD863" s="201"/>
      <c r="BE863" s="202"/>
      <c r="BF863" s="202"/>
      <c r="BG863" s="150"/>
      <c r="BH863" s="150"/>
      <c r="BI863" s="150"/>
      <c r="BJ863" s="150"/>
      <c r="BK863" s="150"/>
      <c r="BL863" s="150"/>
      <c r="BM863" s="150"/>
      <c r="BN863" s="150"/>
      <c r="BO863" s="150"/>
      <c r="BP863" s="150"/>
    </row>
    <row r="864" spans="2:68" x14ac:dyDescent="0.25">
      <c r="B864" s="113"/>
      <c r="C864" s="118"/>
      <c r="D864" s="89"/>
      <c r="E864" s="89"/>
      <c r="F864" s="119"/>
      <c r="G864" s="118"/>
      <c r="H864" s="118"/>
      <c r="I864" s="118"/>
      <c r="J864" s="118"/>
      <c r="K864" s="118"/>
      <c r="L864" s="86"/>
      <c r="M864" s="86"/>
      <c r="N864" s="86"/>
      <c r="O864" s="86"/>
      <c r="P864" s="129"/>
      <c r="Q864" s="125"/>
      <c r="R864" s="198"/>
      <c r="S864" s="148"/>
      <c r="T864" s="148"/>
      <c r="U864" s="148"/>
      <c r="V864" s="199"/>
      <c r="W864" s="149"/>
      <c r="AR864" s="129"/>
      <c r="AS864" s="200"/>
      <c r="AT864" s="200"/>
      <c r="AU864" s="200"/>
      <c r="AV864" s="200"/>
      <c r="AW864" s="200"/>
      <c r="AX864" s="200"/>
      <c r="AY864" s="200"/>
      <c r="AZ864" s="200"/>
      <c r="BA864" s="200"/>
      <c r="BB864" s="160"/>
      <c r="BC864" s="201"/>
      <c r="BD864" s="201"/>
      <c r="BE864" s="202"/>
      <c r="BF864" s="202"/>
      <c r="BG864" s="150"/>
      <c r="BH864" s="150"/>
      <c r="BI864" s="150"/>
      <c r="BJ864" s="150"/>
      <c r="BK864" s="150"/>
      <c r="BL864" s="150"/>
      <c r="BM864" s="150"/>
      <c r="BN864" s="150"/>
      <c r="BO864" s="150"/>
      <c r="BP864" s="150"/>
    </row>
    <row r="865" spans="2:68" x14ac:dyDescent="0.25">
      <c r="B865" s="113"/>
      <c r="C865" s="118"/>
      <c r="D865" s="89"/>
      <c r="E865" s="89"/>
      <c r="F865" s="119"/>
      <c r="G865" s="118"/>
      <c r="H865" s="118"/>
      <c r="I865" s="118"/>
      <c r="J865" s="118"/>
      <c r="K865" s="118"/>
      <c r="L865" s="86"/>
      <c r="M865" s="86"/>
      <c r="N865" s="86"/>
      <c r="O865" s="86"/>
      <c r="P865" s="129"/>
      <c r="Q865" s="125"/>
      <c r="R865" s="198"/>
      <c r="S865" s="148"/>
      <c r="T865" s="148"/>
      <c r="U865" s="148"/>
      <c r="V865" s="199"/>
      <c r="W865" s="149"/>
      <c r="AR865" s="129"/>
      <c r="AS865" s="200"/>
      <c r="AT865" s="200"/>
      <c r="AU865" s="200"/>
      <c r="AV865" s="200"/>
      <c r="AW865" s="200"/>
      <c r="AX865" s="200"/>
      <c r="AY865" s="200"/>
      <c r="AZ865" s="200"/>
      <c r="BA865" s="200"/>
      <c r="BB865" s="160"/>
      <c r="BC865" s="201"/>
      <c r="BD865" s="201"/>
      <c r="BE865" s="202"/>
      <c r="BF865" s="202"/>
      <c r="BG865" s="150"/>
      <c r="BH865" s="150"/>
      <c r="BI865" s="150"/>
      <c r="BJ865" s="150"/>
      <c r="BK865" s="150"/>
      <c r="BL865" s="150"/>
      <c r="BM865" s="150"/>
      <c r="BN865" s="150"/>
      <c r="BO865" s="150"/>
      <c r="BP865" s="150"/>
    </row>
    <row r="866" spans="2:68" x14ac:dyDescent="0.25">
      <c r="B866" s="113"/>
      <c r="C866" s="118"/>
      <c r="D866" s="89"/>
      <c r="E866" s="89"/>
      <c r="F866" s="119"/>
      <c r="G866" s="118"/>
      <c r="H866" s="118"/>
      <c r="I866" s="118"/>
      <c r="J866" s="118"/>
      <c r="K866" s="118"/>
      <c r="L866" s="86"/>
      <c r="M866" s="86"/>
      <c r="N866" s="86"/>
      <c r="O866" s="86"/>
      <c r="P866" s="129"/>
      <c r="Q866" s="125"/>
      <c r="R866" s="198"/>
      <c r="S866" s="148"/>
      <c r="T866" s="148"/>
      <c r="U866" s="148"/>
      <c r="V866" s="199"/>
      <c r="W866" s="149"/>
      <c r="AR866" s="129"/>
      <c r="AS866" s="200"/>
      <c r="AT866" s="200"/>
      <c r="AU866" s="200"/>
      <c r="AV866" s="200"/>
      <c r="AW866" s="200"/>
      <c r="AX866" s="200"/>
      <c r="AY866" s="200"/>
      <c r="AZ866" s="200"/>
      <c r="BA866" s="200"/>
      <c r="BB866" s="160"/>
      <c r="BC866" s="201"/>
      <c r="BD866" s="201"/>
      <c r="BE866" s="202"/>
      <c r="BF866" s="202"/>
      <c r="BG866" s="150"/>
      <c r="BH866" s="150"/>
      <c r="BI866" s="150"/>
      <c r="BJ866" s="150"/>
      <c r="BK866" s="150"/>
      <c r="BL866" s="150"/>
      <c r="BM866" s="150"/>
      <c r="BN866" s="150"/>
      <c r="BO866" s="150"/>
      <c r="BP866" s="150"/>
    </row>
    <row r="867" spans="2:68" x14ac:dyDescent="0.25">
      <c r="B867" s="113"/>
      <c r="C867" s="118"/>
      <c r="D867" s="89"/>
      <c r="E867" s="89"/>
      <c r="F867" s="119"/>
      <c r="G867" s="118"/>
      <c r="H867" s="118"/>
      <c r="I867" s="118"/>
      <c r="J867" s="118"/>
      <c r="K867" s="118"/>
      <c r="L867" s="86"/>
      <c r="M867" s="86"/>
      <c r="N867" s="86"/>
      <c r="O867" s="86"/>
      <c r="P867" s="129"/>
      <c r="Q867" s="125"/>
      <c r="R867" s="198"/>
      <c r="S867" s="148"/>
      <c r="T867" s="148"/>
      <c r="U867" s="148"/>
      <c r="V867" s="199"/>
      <c r="W867" s="149"/>
      <c r="AR867" s="129"/>
      <c r="AS867" s="200"/>
      <c r="AT867" s="200"/>
      <c r="AU867" s="200"/>
      <c r="AV867" s="200"/>
      <c r="AW867" s="200"/>
      <c r="AX867" s="200"/>
      <c r="AY867" s="200"/>
      <c r="AZ867" s="200"/>
      <c r="BA867" s="200"/>
      <c r="BB867" s="160"/>
      <c r="BC867" s="201"/>
      <c r="BD867" s="201"/>
      <c r="BE867" s="202"/>
      <c r="BF867" s="202"/>
      <c r="BG867" s="150"/>
      <c r="BH867" s="150"/>
      <c r="BI867" s="150"/>
      <c r="BJ867" s="150"/>
      <c r="BK867" s="150"/>
      <c r="BL867" s="150"/>
      <c r="BM867" s="150"/>
      <c r="BN867" s="150"/>
      <c r="BO867" s="150"/>
      <c r="BP867" s="150"/>
    </row>
    <row r="868" spans="2:68" x14ac:dyDescent="0.25">
      <c r="B868" s="113"/>
      <c r="C868" s="118"/>
      <c r="D868" s="89"/>
      <c r="E868" s="89"/>
      <c r="F868" s="119"/>
      <c r="G868" s="118"/>
      <c r="H868" s="118"/>
      <c r="I868" s="118"/>
      <c r="J868" s="118"/>
      <c r="K868" s="118"/>
      <c r="L868" s="86"/>
      <c r="M868" s="86"/>
      <c r="N868" s="86"/>
      <c r="O868" s="86"/>
      <c r="P868" s="129"/>
      <c r="Q868" s="125"/>
      <c r="R868" s="198"/>
      <c r="S868" s="148"/>
      <c r="T868" s="148"/>
      <c r="U868" s="148"/>
      <c r="V868" s="199"/>
      <c r="W868" s="149"/>
      <c r="AR868" s="129"/>
      <c r="AS868" s="200"/>
      <c r="AT868" s="200"/>
      <c r="AU868" s="200"/>
      <c r="AV868" s="200"/>
      <c r="AW868" s="200"/>
      <c r="AX868" s="200"/>
      <c r="AY868" s="200"/>
      <c r="AZ868" s="200"/>
      <c r="BA868" s="200"/>
      <c r="BB868" s="160"/>
      <c r="BC868" s="201"/>
      <c r="BD868" s="201"/>
      <c r="BE868" s="202"/>
      <c r="BF868" s="202"/>
      <c r="BG868" s="150"/>
      <c r="BH868" s="150"/>
      <c r="BI868" s="150"/>
      <c r="BJ868" s="150"/>
      <c r="BK868" s="150"/>
      <c r="BL868" s="150"/>
      <c r="BM868" s="150"/>
      <c r="BN868" s="150"/>
      <c r="BO868" s="150"/>
      <c r="BP868" s="150"/>
    </row>
    <row r="869" spans="2:68" x14ac:dyDescent="0.25">
      <c r="B869" s="113"/>
      <c r="C869" s="118"/>
      <c r="D869" s="89"/>
      <c r="E869" s="89"/>
      <c r="F869" s="119"/>
      <c r="G869" s="118"/>
      <c r="H869" s="118"/>
      <c r="I869" s="118"/>
      <c r="J869" s="118"/>
      <c r="K869" s="118"/>
      <c r="L869" s="86"/>
      <c r="M869" s="86"/>
      <c r="N869" s="86"/>
      <c r="O869" s="86"/>
      <c r="P869" s="129"/>
      <c r="Q869" s="125"/>
      <c r="R869" s="198"/>
      <c r="S869" s="148"/>
      <c r="T869" s="148"/>
      <c r="U869" s="148"/>
      <c r="V869" s="199"/>
      <c r="W869" s="149"/>
      <c r="AR869" s="129"/>
      <c r="AS869" s="200"/>
      <c r="AT869" s="200"/>
      <c r="AU869" s="200"/>
      <c r="AV869" s="200"/>
      <c r="AW869" s="200"/>
      <c r="AX869" s="200"/>
      <c r="AY869" s="200"/>
      <c r="AZ869" s="200"/>
      <c r="BA869" s="200"/>
      <c r="BB869" s="160"/>
      <c r="BC869" s="201"/>
      <c r="BD869" s="201"/>
      <c r="BE869" s="202"/>
      <c r="BF869" s="202"/>
      <c r="BG869" s="150"/>
      <c r="BH869" s="150"/>
      <c r="BI869" s="150"/>
      <c r="BJ869" s="150"/>
      <c r="BK869" s="150"/>
      <c r="BL869" s="150"/>
      <c r="BM869" s="150"/>
      <c r="BN869" s="150"/>
      <c r="BO869" s="150"/>
      <c r="BP869" s="150"/>
    </row>
    <row r="870" spans="2:68" x14ac:dyDescent="0.25">
      <c r="B870" s="113"/>
      <c r="C870" s="118"/>
      <c r="D870" s="89"/>
      <c r="E870" s="89"/>
      <c r="F870" s="119"/>
      <c r="G870" s="118"/>
      <c r="H870" s="118"/>
      <c r="I870" s="118"/>
      <c r="J870" s="118"/>
      <c r="K870" s="118"/>
      <c r="L870" s="86"/>
      <c r="M870" s="86"/>
      <c r="N870" s="86"/>
      <c r="O870" s="86"/>
      <c r="P870" s="129"/>
      <c r="Q870" s="125"/>
      <c r="R870" s="198"/>
      <c r="S870" s="148"/>
      <c r="T870" s="148"/>
      <c r="U870" s="148"/>
      <c r="V870" s="199"/>
      <c r="W870" s="149"/>
      <c r="AR870" s="129"/>
      <c r="AS870" s="200"/>
      <c r="AT870" s="200"/>
      <c r="AU870" s="200"/>
      <c r="AV870" s="200"/>
      <c r="AW870" s="200"/>
      <c r="AX870" s="200"/>
      <c r="AY870" s="200"/>
      <c r="AZ870" s="200"/>
      <c r="BA870" s="200"/>
      <c r="BB870" s="160"/>
      <c r="BC870" s="201"/>
      <c r="BD870" s="201"/>
      <c r="BE870" s="202"/>
      <c r="BF870" s="202"/>
      <c r="BG870" s="150"/>
      <c r="BH870" s="150"/>
      <c r="BI870" s="150"/>
      <c r="BJ870" s="150"/>
      <c r="BK870" s="150"/>
      <c r="BL870" s="150"/>
      <c r="BM870" s="150"/>
      <c r="BN870" s="150"/>
      <c r="BO870" s="150"/>
      <c r="BP870" s="150"/>
    </row>
    <row r="871" spans="2:68" x14ac:dyDescent="0.25">
      <c r="B871" s="113"/>
      <c r="C871" s="118"/>
      <c r="D871" s="89"/>
      <c r="E871" s="89"/>
      <c r="F871" s="119"/>
      <c r="G871" s="118"/>
      <c r="H871" s="118"/>
      <c r="I871" s="118"/>
      <c r="J871" s="118"/>
      <c r="K871" s="118"/>
      <c r="L871" s="86"/>
      <c r="M871" s="86"/>
      <c r="N871" s="86"/>
      <c r="O871" s="86"/>
      <c r="P871" s="129"/>
      <c r="Q871" s="125"/>
      <c r="R871" s="198"/>
      <c r="S871" s="148"/>
      <c r="T871" s="148"/>
      <c r="U871" s="148"/>
      <c r="V871" s="199"/>
      <c r="W871" s="149"/>
      <c r="AR871" s="129"/>
      <c r="AS871" s="200"/>
      <c r="AT871" s="200"/>
      <c r="AU871" s="200"/>
      <c r="AV871" s="200"/>
      <c r="AW871" s="200"/>
      <c r="AX871" s="200"/>
      <c r="AY871" s="200"/>
      <c r="AZ871" s="200"/>
      <c r="BA871" s="200"/>
      <c r="BB871" s="160"/>
      <c r="BC871" s="201"/>
      <c r="BD871" s="201"/>
      <c r="BE871" s="202"/>
      <c r="BF871" s="202"/>
      <c r="BG871" s="150"/>
      <c r="BH871" s="150"/>
      <c r="BI871" s="150"/>
      <c r="BJ871" s="150"/>
      <c r="BK871" s="150"/>
      <c r="BL871" s="150"/>
      <c r="BM871" s="150"/>
      <c r="BN871" s="150"/>
      <c r="BO871" s="150"/>
      <c r="BP871" s="150"/>
    </row>
    <row r="872" spans="2:68" x14ac:dyDescent="0.25">
      <c r="B872" s="113"/>
      <c r="C872" s="118"/>
      <c r="D872" s="89"/>
      <c r="E872" s="89"/>
      <c r="F872" s="119"/>
      <c r="G872" s="118"/>
      <c r="H872" s="118"/>
      <c r="I872" s="118"/>
      <c r="J872" s="118"/>
      <c r="K872" s="118"/>
      <c r="L872" s="86"/>
      <c r="M872" s="86"/>
      <c r="N872" s="86"/>
      <c r="O872" s="86"/>
      <c r="P872" s="129"/>
      <c r="Q872" s="125"/>
      <c r="R872" s="198"/>
      <c r="S872" s="148"/>
      <c r="T872" s="148"/>
      <c r="U872" s="148"/>
      <c r="V872" s="199"/>
      <c r="W872" s="149"/>
      <c r="AR872" s="129"/>
      <c r="AS872" s="200"/>
      <c r="AT872" s="200"/>
      <c r="AU872" s="200"/>
      <c r="AV872" s="200"/>
      <c r="AW872" s="200"/>
      <c r="AX872" s="200"/>
      <c r="AY872" s="200"/>
      <c r="AZ872" s="200"/>
      <c r="BA872" s="200"/>
      <c r="BB872" s="160"/>
      <c r="BC872" s="201"/>
      <c r="BD872" s="201"/>
      <c r="BE872" s="202"/>
      <c r="BF872" s="202"/>
      <c r="BG872" s="150"/>
      <c r="BH872" s="150"/>
      <c r="BI872" s="150"/>
      <c r="BJ872" s="150"/>
      <c r="BK872" s="150"/>
      <c r="BL872" s="150"/>
      <c r="BM872" s="150"/>
      <c r="BN872" s="150"/>
      <c r="BO872" s="150"/>
      <c r="BP872" s="150"/>
    </row>
    <row r="873" spans="2:68" x14ac:dyDescent="0.25">
      <c r="B873" s="113"/>
      <c r="C873" s="118"/>
      <c r="D873" s="89"/>
      <c r="E873" s="89"/>
      <c r="F873" s="119"/>
      <c r="G873" s="118"/>
      <c r="H873" s="118"/>
      <c r="I873" s="118"/>
      <c r="J873" s="118"/>
      <c r="K873" s="118"/>
      <c r="L873" s="86"/>
      <c r="M873" s="86"/>
      <c r="N873" s="86"/>
      <c r="O873" s="86"/>
      <c r="P873" s="129"/>
      <c r="Q873" s="125"/>
      <c r="R873" s="198"/>
      <c r="S873" s="148"/>
      <c r="T873" s="148"/>
      <c r="U873" s="148"/>
      <c r="V873" s="199"/>
      <c r="W873" s="149"/>
      <c r="AR873" s="129"/>
      <c r="AS873" s="200"/>
      <c r="AT873" s="200"/>
      <c r="AU873" s="200"/>
      <c r="AV873" s="200"/>
      <c r="AW873" s="200"/>
      <c r="AX873" s="200"/>
      <c r="AY873" s="200"/>
      <c r="AZ873" s="200"/>
      <c r="BA873" s="200"/>
      <c r="BB873" s="160"/>
      <c r="BC873" s="201"/>
      <c r="BD873" s="201"/>
      <c r="BE873" s="202"/>
      <c r="BF873" s="202"/>
      <c r="BG873" s="150"/>
      <c r="BH873" s="150"/>
      <c r="BI873" s="150"/>
      <c r="BJ873" s="150"/>
      <c r="BK873" s="150"/>
      <c r="BL873" s="150"/>
      <c r="BM873" s="150"/>
      <c r="BN873" s="150"/>
      <c r="BO873" s="150"/>
      <c r="BP873" s="150"/>
    </row>
    <row r="874" spans="2:68" x14ac:dyDescent="0.25">
      <c r="B874" s="113"/>
      <c r="C874" s="118"/>
      <c r="D874" s="89"/>
      <c r="E874" s="89"/>
      <c r="F874" s="119"/>
      <c r="G874" s="118"/>
      <c r="H874" s="118"/>
      <c r="I874" s="118"/>
      <c r="J874" s="118"/>
      <c r="K874" s="118"/>
      <c r="L874" s="86"/>
      <c r="M874" s="86"/>
      <c r="N874" s="86"/>
      <c r="O874" s="86"/>
      <c r="P874" s="129"/>
      <c r="Q874" s="125"/>
      <c r="R874" s="198"/>
      <c r="S874" s="148"/>
      <c r="T874" s="148"/>
      <c r="U874" s="148"/>
      <c r="V874" s="199"/>
      <c r="W874" s="149"/>
      <c r="AR874" s="129"/>
      <c r="AS874" s="200"/>
      <c r="AT874" s="200"/>
      <c r="AU874" s="200"/>
      <c r="AV874" s="200"/>
      <c r="AW874" s="200"/>
      <c r="AX874" s="200"/>
      <c r="AY874" s="200"/>
      <c r="AZ874" s="200"/>
      <c r="BA874" s="200"/>
      <c r="BB874" s="160"/>
      <c r="BC874" s="201"/>
      <c r="BD874" s="201"/>
      <c r="BE874" s="202"/>
      <c r="BF874" s="202"/>
      <c r="BG874" s="150"/>
      <c r="BH874" s="150"/>
      <c r="BI874" s="150"/>
      <c r="BJ874" s="150"/>
      <c r="BK874" s="150"/>
      <c r="BL874" s="150"/>
      <c r="BM874" s="150"/>
      <c r="BN874" s="150"/>
      <c r="BO874" s="150"/>
      <c r="BP874" s="150"/>
    </row>
    <row r="875" spans="2:68" x14ac:dyDescent="0.25">
      <c r="B875" s="113"/>
      <c r="C875" s="118"/>
      <c r="D875" s="89"/>
      <c r="E875" s="89"/>
      <c r="F875" s="119"/>
      <c r="G875" s="118"/>
      <c r="H875" s="118"/>
      <c r="I875" s="118"/>
      <c r="J875" s="118"/>
      <c r="K875" s="118"/>
      <c r="L875" s="86"/>
      <c r="M875" s="86"/>
      <c r="N875" s="86"/>
      <c r="O875" s="86"/>
      <c r="P875" s="129"/>
      <c r="Q875" s="125"/>
      <c r="R875" s="198"/>
      <c r="S875" s="148"/>
      <c r="T875" s="148"/>
      <c r="U875" s="148"/>
      <c r="V875" s="199"/>
      <c r="W875" s="149"/>
      <c r="AR875" s="129"/>
      <c r="AS875" s="200"/>
      <c r="AT875" s="200"/>
      <c r="AU875" s="200"/>
      <c r="AV875" s="200"/>
      <c r="AW875" s="200"/>
      <c r="AX875" s="200"/>
      <c r="AY875" s="200"/>
      <c r="AZ875" s="200"/>
      <c r="BA875" s="200"/>
      <c r="BB875" s="160"/>
      <c r="BC875" s="201"/>
      <c r="BD875" s="201"/>
      <c r="BE875" s="202"/>
      <c r="BF875" s="202"/>
      <c r="BG875" s="150"/>
      <c r="BH875" s="150"/>
      <c r="BI875" s="150"/>
      <c r="BJ875" s="150"/>
      <c r="BK875" s="150"/>
      <c r="BL875" s="150"/>
      <c r="BM875" s="150"/>
      <c r="BN875" s="150"/>
      <c r="BO875" s="150"/>
      <c r="BP875" s="150"/>
    </row>
    <row r="876" spans="2:68" x14ac:dyDescent="0.25">
      <c r="B876" s="113"/>
      <c r="C876" s="118"/>
      <c r="D876" s="89"/>
      <c r="E876" s="89"/>
      <c r="F876" s="119"/>
      <c r="G876" s="118"/>
      <c r="H876" s="118"/>
      <c r="I876" s="118"/>
      <c r="J876" s="118"/>
      <c r="K876" s="118"/>
      <c r="L876" s="86"/>
      <c r="M876" s="86"/>
      <c r="N876" s="86"/>
      <c r="O876" s="86"/>
      <c r="P876" s="129"/>
      <c r="Q876" s="125"/>
      <c r="R876" s="198"/>
      <c r="S876" s="148"/>
      <c r="T876" s="148"/>
      <c r="U876" s="148"/>
      <c r="V876" s="199"/>
      <c r="W876" s="149"/>
      <c r="AR876" s="129"/>
      <c r="AS876" s="200"/>
      <c r="AT876" s="200"/>
      <c r="AU876" s="200"/>
      <c r="AV876" s="200"/>
      <c r="AW876" s="200"/>
      <c r="AX876" s="200"/>
      <c r="AY876" s="200"/>
      <c r="AZ876" s="200"/>
      <c r="BA876" s="200"/>
      <c r="BB876" s="160"/>
      <c r="BC876" s="201"/>
      <c r="BD876" s="201"/>
      <c r="BE876" s="202"/>
      <c r="BF876" s="202"/>
      <c r="BG876" s="150"/>
      <c r="BH876" s="150"/>
      <c r="BI876" s="150"/>
      <c r="BJ876" s="150"/>
      <c r="BK876" s="150"/>
      <c r="BL876" s="150"/>
      <c r="BM876" s="150"/>
      <c r="BN876" s="150"/>
      <c r="BO876" s="150"/>
      <c r="BP876" s="150"/>
    </row>
    <row r="877" spans="2:68" x14ac:dyDescent="0.25">
      <c r="B877" s="113"/>
      <c r="C877" s="118"/>
      <c r="D877" s="89"/>
      <c r="E877" s="89"/>
      <c r="F877" s="119"/>
      <c r="G877" s="118"/>
      <c r="H877" s="118"/>
      <c r="I877" s="118"/>
      <c r="J877" s="118"/>
      <c r="K877" s="118"/>
      <c r="L877" s="86"/>
      <c r="M877" s="86"/>
      <c r="N877" s="86"/>
      <c r="O877" s="86"/>
      <c r="P877" s="129"/>
      <c r="Q877" s="125"/>
      <c r="R877" s="198"/>
      <c r="S877" s="148"/>
      <c r="T877" s="148"/>
      <c r="U877" s="148"/>
      <c r="V877" s="199"/>
      <c r="W877" s="149"/>
      <c r="AR877" s="129"/>
      <c r="AS877" s="200"/>
      <c r="AT877" s="200"/>
      <c r="AU877" s="200"/>
      <c r="AV877" s="200"/>
      <c r="AW877" s="200"/>
      <c r="AX877" s="200"/>
      <c r="AY877" s="200"/>
      <c r="AZ877" s="200"/>
      <c r="BA877" s="200"/>
      <c r="BB877" s="160"/>
      <c r="BC877" s="201"/>
      <c r="BD877" s="201"/>
      <c r="BE877" s="202"/>
      <c r="BF877" s="202"/>
      <c r="BG877" s="150"/>
      <c r="BH877" s="150"/>
      <c r="BI877" s="150"/>
      <c r="BJ877" s="150"/>
      <c r="BK877" s="150"/>
      <c r="BL877" s="150"/>
      <c r="BM877" s="150"/>
      <c r="BN877" s="150"/>
      <c r="BO877" s="150"/>
      <c r="BP877" s="150"/>
    </row>
    <row r="878" spans="2:68" x14ac:dyDescent="0.25">
      <c r="B878" s="113"/>
      <c r="C878" s="118"/>
      <c r="D878" s="89"/>
      <c r="E878" s="89"/>
      <c r="F878" s="119"/>
      <c r="G878" s="118"/>
      <c r="H878" s="118"/>
      <c r="I878" s="118"/>
      <c r="J878" s="118"/>
      <c r="K878" s="118"/>
      <c r="L878" s="86"/>
      <c r="M878" s="86"/>
      <c r="N878" s="86"/>
      <c r="O878" s="86"/>
      <c r="P878" s="129"/>
      <c r="Q878" s="125"/>
      <c r="R878" s="198"/>
      <c r="S878" s="148"/>
      <c r="T878" s="148"/>
      <c r="U878" s="148"/>
      <c r="V878" s="199"/>
      <c r="W878" s="149"/>
      <c r="AR878" s="129"/>
      <c r="AS878" s="200"/>
      <c r="AT878" s="200"/>
      <c r="AU878" s="200"/>
      <c r="AV878" s="200"/>
      <c r="AW878" s="200"/>
      <c r="AX878" s="200"/>
      <c r="AY878" s="200"/>
      <c r="AZ878" s="200"/>
      <c r="BA878" s="200"/>
      <c r="BB878" s="160"/>
      <c r="BC878" s="201"/>
      <c r="BD878" s="201"/>
      <c r="BE878" s="202"/>
      <c r="BF878" s="202"/>
      <c r="BG878" s="150"/>
      <c r="BH878" s="150"/>
      <c r="BI878" s="150"/>
      <c r="BJ878" s="150"/>
      <c r="BK878" s="150"/>
      <c r="BL878" s="150"/>
      <c r="BM878" s="150"/>
      <c r="BN878" s="150"/>
      <c r="BO878" s="150"/>
      <c r="BP878" s="150"/>
    </row>
    <row r="879" spans="2:68" x14ac:dyDescent="0.25">
      <c r="B879" s="113"/>
      <c r="C879" s="118"/>
      <c r="D879" s="89"/>
      <c r="E879" s="89"/>
      <c r="F879" s="119"/>
      <c r="G879" s="118"/>
      <c r="H879" s="118"/>
      <c r="I879" s="118"/>
      <c r="J879" s="118"/>
      <c r="K879" s="118"/>
      <c r="L879" s="86"/>
      <c r="M879" s="86"/>
      <c r="N879" s="86"/>
      <c r="O879" s="86"/>
      <c r="P879" s="129"/>
      <c r="Q879" s="125"/>
      <c r="R879" s="198"/>
      <c r="S879" s="148"/>
      <c r="T879" s="148"/>
      <c r="U879" s="148"/>
      <c r="V879" s="199"/>
      <c r="W879" s="149"/>
      <c r="AR879" s="129"/>
      <c r="AS879" s="200"/>
      <c r="AT879" s="200"/>
      <c r="AU879" s="200"/>
      <c r="AV879" s="200"/>
      <c r="AW879" s="200"/>
      <c r="AX879" s="200"/>
      <c r="AY879" s="200"/>
      <c r="AZ879" s="200"/>
      <c r="BA879" s="200"/>
      <c r="BB879" s="160"/>
      <c r="BC879" s="201"/>
      <c r="BD879" s="201"/>
      <c r="BE879" s="202"/>
      <c r="BF879" s="202"/>
      <c r="BG879" s="150"/>
      <c r="BH879" s="150"/>
      <c r="BI879" s="150"/>
      <c r="BJ879" s="150"/>
      <c r="BK879" s="150"/>
      <c r="BL879" s="150"/>
      <c r="BM879" s="150"/>
      <c r="BN879" s="150"/>
      <c r="BO879" s="150"/>
      <c r="BP879" s="150"/>
    </row>
    <row r="880" spans="2:68" x14ac:dyDescent="0.25">
      <c r="B880" s="113"/>
      <c r="C880" s="118"/>
      <c r="D880" s="89"/>
      <c r="E880" s="89"/>
      <c r="F880" s="119"/>
      <c r="G880" s="118"/>
      <c r="H880" s="118"/>
      <c r="I880" s="118"/>
      <c r="J880" s="118"/>
      <c r="K880" s="118"/>
      <c r="L880" s="86"/>
      <c r="M880" s="86"/>
      <c r="N880" s="86"/>
      <c r="O880" s="86"/>
      <c r="P880" s="129"/>
      <c r="Q880" s="125"/>
      <c r="R880" s="198"/>
      <c r="S880" s="148"/>
      <c r="T880" s="148"/>
      <c r="U880" s="148"/>
      <c r="V880" s="199"/>
      <c r="W880" s="149"/>
      <c r="AR880" s="129"/>
      <c r="AS880" s="200"/>
      <c r="AT880" s="200"/>
      <c r="AU880" s="200"/>
      <c r="AV880" s="200"/>
      <c r="AW880" s="200"/>
      <c r="AX880" s="200"/>
      <c r="AY880" s="200"/>
      <c r="AZ880" s="200"/>
      <c r="BA880" s="200"/>
      <c r="BB880" s="160"/>
      <c r="BC880" s="201"/>
      <c r="BD880" s="201"/>
      <c r="BE880" s="202"/>
      <c r="BF880" s="202"/>
      <c r="BG880" s="150"/>
      <c r="BH880" s="150"/>
      <c r="BI880" s="150"/>
      <c r="BJ880" s="150"/>
      <c r="BK880" s="150"/>
      <c r="BL880" s="150"/>
      <c r="BM880" s="150"/>
      <c r="BN880" s="150"/>
      <c r="BO880" s="150"/>
      <c r="BP880" s="150"/>
    </row>
    <row r="881" spans="2:68" x14ac:dyDescent="0.25">
      <c r="B881" s="113"/>
      <c r="C881" s="118"/>
      <c r="D881" s="89"/>
      <c r="E881" s="89"/>
      <c r="F881" s="119"/>
      <c r="G881" s="118"/>
      <c r="H881" s="118"/>
      <c r="I881" s="118"/>
      <c r="J881" s="118"/>
      <c r="K881" s="118"/>
      <c r="L881" s="86"/>
      <c r="M881" s="86"/>
      <c r="N881" s="86"/>
      <c r="O881" s="86"/>
      <c r="P881" s="129"/>
      <c r="Q881" s="125"/>
      <c r="R881" s="198"/>
      <c r="S881" s="148"/>
      <c r="T881" s="148"/>
      <c r="U881" s="148"/>
      <c r="V881" s="199"/>
      <c r="W881" s="149"/>
      <c r="AR881" s="129"/>
      <c r="AS881" s="200"/>
      <c r="AT881" s="200"/>
      <c r="AU881" s="200"/>
      <c r="AV881" s="200"/>
      <c r="AW881" s="200"/>
      <c r="AX881" s="200"/>
      <c r="AY881" s="200"/>
      <c r="AZ881" s="200"/>
      <c r="BA881" s="200"/>
      <c r="BB881" s="160"/>
      <c r="BC881" s="201"/>
      <c r="BD881" s="201"/>
      <c r="BE881" s="202"/>
      <c r="BF881" s="202"/>
      <c r="BG881" s="150"/>
      <c r="BH881" s="150"/>
      <c r="BI881" s="150"/>
      <c r="BJ881" s="150"/>
      <c r="BK881" s="150"/>
      <c r="BL881" s="150"/>
      <c r="BM881" s="150"/>
      <c r="BN881" s="150"/>
      <c r="BO881" s="150"/>
      <c r="BP881" s="150"/>
    </row>
    <row r="882" spans="2:68" x14ac:dyDescent="0.25">
      <c r="B882" s="113"/>
      <c r="C882" s="118"/>
      <c r="D882" s="89"/>
      <c r="E882" s="89"/>
      <c r="F882" s="119"/>
      <c r="G882" s="118"/>
      <c r="H882" s="118"/>
      <c r="I882" s="118"/>
      <c r="J882" s="118"/>
      <c r="K882" s="118"/>
      <c r="L882" s="86"/>
      <c r="M882" s="86"/>
      <c r="N882" s="86"/>
      <c r="O882" s="86"/>
      <c r="P882" s="129"/>
      <c r="Q882" s="125"/>
      <c r="R882" s="198"/>
      <c r="S882" s="148"/>
      <c r="T882" s="148"/>
      <c r="U882" s="148"/>
      <c r="V882" s="199"/>
      <c r="W882" s="149"/>
      <c r="AR882" s="129"/>
      <c r="AS882" s="200"/>
      <c r="AT882" s="200"/>
      <c r="AU882" s="200"/>
      <c r="AV882" s="200"/>
      <c r="AW882" s="200"/>
      <c r="AX882" s="200"/>
      <c r="AY882" s="200"/>
      <c r="AZ882" s="200"/>
      <c r="BA882" s="200"/>
      <c r="BB882" s="160"/>
      <c r="BC882" s="201"/>
      <c r="BD882" s="201"/>
      <c r="BE882" s="202"/>
      <c r="BF882" s="202"/>
      <c r="BG882" s="150"/>
      <c r="BH882" s="150"/>
      <c r="BI882" s="150"/>
      <c r="BJ882" s="150"/>
      <c r="BK882" s="150"/>
      <c r="BL882" s="150"/>
      <c r="BM882" s="150"/>
      <c r="BN882" s="150"/>
      <c r="BO882" s="150"/>
      <c r="BP882" s="150"/>
    </row>
    <row r="883" spans="2:68" x14ac:dyDescent="0.25">
      <c r="B883" s="113"/>
      <c r="C883" s="118"/>
      <c r="D883" s="89"/>
      <c r="E883" s="89"/>
      <c r="F883" s="119"/>
      <c r="G883" s="118"/>
      <c r="H883" s="118"/>
      <c r="I883" s="118"/>
      <c r="J883" s="118"/>
      <c r="K883" s="118"/>
      <c r="L883" s="86"/>
      <c r="M883" s="86"/>
      <c r="N883" s="86"/>
      <c r="O883" s="86"/>
      <c r="P883" s="129"/>
      <c r="Q883" s="125"/>
      <c r="R883" s="198"/>
      <c r="S883" s="148"/>
      <c r="T883" s="148"/>
      <c r="U883" s="148"/>
      <c r="V883" s="199"/>
      <c r="W883" s="149"/>
      <c r="AR883" s="129"/>
      <c r="AS883" s="200"/>
      <c r="AT883" s="200"/>
      <c r="AU883" s="200"/>
      <c r="AV883" s="200"/>
      <c r="AW883" s="200"/>
      <c r="AX883" s="200"/>
      <c r="AY883" s="200"/>
      <c r="AZ883" s="200"/>
      <c r="BA883" s="200"/>
      <c r="BB883" s="160"/>
      <c r="BC883" s="201"/>
      <c r="BD883" s="201"/>
      <c r="BE883" s="202"/>
      <c r="BF883" s="202"/>
      <c r="BG883" s="150"/>
      <c r="BH883" s="150"/>
      <c r="BI883" s="150"/>
      <c r="BJ883" s="150"/>
      <c r="BK883" s="150"/>
      <c r="BL883" s="150"/>
      <c r="BM883" s="150"/>
      <c r="BN883" s="150"/>
      <c r="BO883" s="150"/>
      <c r="BP883" s="150"/>
    </row>
    <row r="884" spans="2:68" x14ac:dyDescent="0.25">
      <c r="B884" s="113"/>
      <c r="C884" s="118"/>
      <c r="D884" s="89"/>
      <c r="E884" s="89"/>
      <c r="F884" s="119"/>
      <c r="G884" s="118"/>
      <c r="H884" s="118"/>
      <c r="I884" s="118"/>
      <c r="J884" s="118"/>
      <c r="K884" s="118"/>
      <c r="L884" s="86"/>
      <c r="M884" s="86"/>
      <c r="N884" s="86"/>
      <c r="O884" s="86"/>
      <c r="P884" s="129"/>
      <c r="Q884" s="125"/>
      <c r="R884" s="198"/>
      <c r="S884" s="148"/>
      <c r="T884" s="148"/>
      <c r="U884" s="148"/>
      <c r="V884" s="199"/>
      <c r="W884" s="149"/>
      <c r="AR884" s="129"/>
      <c r="AS884" s="200"/>
      <c r="AT884" s="200"/>
      <c r="AU884" s="200"/>
      <c r="AV884" s="200"/>
      <c r="AW884" s="200"/>
      <c r="AX884" s="200"/>
      <c r="AY884" s="200"/>
      <c r="AZ884" s="200"/>
      <c r="BA884" s="200"/>
      <c r="BB884" s="160"/>
      <c r="BC884" s="201"/>
      <c r="BD884" s="201"/>
      <c r="BE884" s="202"/>
      <c r="BF884" s="202"/>
      <c r="BG884" s="150"/>
      <c r="BH884" s="150"/>
      <c r="BI884" s="150"/>
      <c r="BJ884" s="150"/>
      <c r="BK884" s="150"/>
      <c r="BL884" s="150"/>
      <c r="BM884" s="150"/>
      <c r="BN884" s="150"/>
      <c r="BO884" s="150"/>
      <c r="BP884" s="150"/>
    </row>
    <row r="885" spans="2:68" x14ac:dyDescent="0.25">
      <c r="B885" s="113"/>
      <c r="C885" s="118"/>
      <c r="D885" s="89"/>
      <c r="E885" s="89"/>
      <c r="F885" s="119"/>
      <c r="G885" s="118"/>
      <c r="H885" s="118"/>
      <c r="I885" s="118"/>
      <c r="J885" s="118"/>
      <c r="K885" s="118"/>
      <c r="L885" s="86"/>
      <c r="M885" s="86"/>
      <c r="N885" s="86"/>
      <c r="O885" s="86"/>
      <c r="P885" s="129"/>
      <c r="Q885" s="125"/>
      <c r="R885" s="198"/>
      <c r="S885" s="148"/>
      <c r="T885" s="148"/>
      <c r="U885" s="148"/>
      <c r="V885" s="199"/>
      <c r="W885" s="149"/>
      <c r="AR885" s="129"/>
      <c r="AS885" s="200"/>
      <c r="AT885" s="200"/>
      <c r="AU885" s="200"/>
      <c r="AV885" s="200"/>
      <c r="AW885" s="200"/>
      <c r="AX885" s="200"/>
      <c r="AY885" s="200"/>
      <c r="AZ885" s="200"/>
      <c r="BA885" s="200"/>
      <c r="BB885" s="160"/>
      <c r="BC885" s="201"/>
      <c r="BD885" s="201"/>
      <c r="BE885" s="202"/>
      <c r="BF885" s="202"/>
      <c r="BG885" s="150"/>
      <c r="BH885" s="150"/>
      <c r="BI885" s="150"/>
      <c r="BJ885" s="150"/>
      <c r="BK885" s="150"/>
      <c r="BL885" s="150"/>
      <c r="BM885" s="150"/>
      <c r="BN885" s="150"/>
      <c r="BO885" s="150"/>
      <c r="BP885" s="150"/>
    </row>
    <row r="886" spans="2:68" x14ac:dyDescent="0.25">
      <c r="B886" s="113"/>
      <c r="C886" s="118"/>
      <c r="D886" s="89"/>
      <c r="E886" s="89"/>
      <c r="F886" s="119"/>
      <c r="G886" s="118"/>
      <c r="H886" s="118"/>
      <c r="I886" s="118"/>
      <c r="J886" s="118"/>
      <c r="K886" s="118"/>
      <c r="L886" s="86"/>
      <c r="M886" s="86"/>
      <c r="N886" s="86"/>
      <c r="O886" s="86"/>
      <c r="P886" s="129"/>
      <c r="Q886" s="125"/>
      <c r="R886" s="198"/>
      <c r="S886" s="148"/>
      <c r="T886" s="148"/>
      <c r="U886" s="148"/>
      <c r="V886" s="199"/>
      <c r="W886" s="149"/>
      <c r="AR886" s="129"/>
      <c r="AS886" s="200"/>
      <c r="AT886" s="200"/>
      <c r="AU886" s="200"/>
      <c r="AV886" s="200"/>
      <c r="AW886" s="200"/>
      <c r="AX886" s="200"/>
      <c r="AY886" s="200"/>
      <c r="AZ886" s="200"/>
      <c r="BA886" s="200"/>
      <c r="BB886" s="160"/>
      <c r="BC886" s="201"/>
      <c r="BD886" s="201"/>
      <c r="BE886" s="202"/>
      <c r="BF886" s="202"/>
      <c r="BG886" s="150"/>
      <c r="BH886" s="150"/>
      <c r="BI886" s="150"/>
      <c r="BJ886" s="150"/>
      <c r="BK886" s="150"/>
      <c r="BL886" s="150"/>
      <c r="BM886" s="150"/>
      <c r="BN886" s="150"/>
      <c r="BO886" s="150"/>
      <c r="BP886" s="150"/>
    </row>
    <row r="887" spans="2:68" x14ac:dyDescent="0.25">
      <c r="B887" s="113"/>
      <c r="C887" s="118"/>
      <c r="D887" s="89"/>
      <c r="E887" s="89"/>
      <c r="F887" s="119"/>
      <c r="G887" s="118"/>
      <c r="H887" s="118"/>
      <c r="I887" s="118"/>
      <c r="J887" s="118"/>
      <c r="K887" s="118"/>
      <c r="L887" s="86"/>
      <c r="M887" s="86"/>
      <c r="N887" s="86"/>
      <c r="O887" s="86"/>
      <c r="P887" s="129"/>
      <c r="Q887" s="125"/>
      <c r="R887" s="198"/>
      <c r="S887" s="148"/>
      <c r="T887" s="148"/>
      <c r="U887" s="148"/>
      <c r="V887" s="199"/>
      <c r="W887" s="149"/>
      <c r="AR887" s="129"/>
      <c r="AS887" s="200"/>
      <c r="AT887" s="200"/>
      <c r="AU887" s="200"/>
      <c r="AV887" s="200"/>
      <c r="AW887" s="200"/>
      <c r="AX887" s="200"/>
      <c r="AY887" s="200"/>
      <c r="AZ887" s="200"/>
      <c r="BA887" s="200"/>
      <c r="BB887" s="160"/>
      <c r="BC887" s="201"/>
      <c r="BD887" s="201"/>
      <c r="BE887" s="202"/>
      <c r="BF887" s="202"/>
      <c r="BG887" s="150"/>
      <c r="BH887" s="150"/>
      <c r="BI887" s="150"/>
      <c r="BJ887" s="150"/>
      <c r="BK887" s="150"/>
      <c r="BL887" s="150"/>
      <c r="BM887" s="150"/>
      <c r="BN887" s="150"/>
      <c r="BO887" s="150"/>
      <c r="BP887" s="150"/>
    </row>
    <row r="888" spans="2:68" x14ac:dyDescent="0.25">
      <c r="B888" s="113"/>
      <c r="C888" s="118"/>
      <c r="D888" s="89"/>
      <c r="E888" s="89"/>
      <c r="F888" s="119"/>
      <c r="G888" s="118"/>
      <c r="H888" s="118"/>
      <c r="I888" s="118"/>
      <c r="J888" s="118"/>
      <c r="K888" s="118"/>
      <c r="L888" s="86"/>
      <c r="M888" s="86"/>
      <c r="N888" s="86"/>
      <c r="O888" s="86"/>
      <c r="P888" s="129"/>
      <c r="Q888" s="125"/>
      <c r="R888" s="198"/>
      <c r="S888" s="148"/>
      <c r="T888" s="148"/>
      <c r="U888" s="148"/>
      <c r="V888" s="199"/>
      <c r="W888" s="149"/>
      <c r="AR888" s="129"/>
      <c r="AS888" s="200"/>
      <c r="AT888" s="200"/>
      <c r="AU888" s="200"/>
      <c r="AV888" s="200"/>
      <c r="AW888" s="200"/>
      <c r="AX888" s="200"/>
      <c r="AY888" s="200"/>
      <c r="AZ888" s="200"/>
      <c r="BA888" s="200"/>
      <c r="BB888" s="160"/>
      <c r="BC888" s="201"/>
      <c r="BD888" s="201"/>
      <c r="BE888" s="202"/>
      <c r="BF888" s="202"/>
      <c r="BG888" s="150"/>
      <c r="BH888" s="150"/>
      <c r="BI888" s="150"/>
      <c r="BJ888" s="150"/>
      <c r="BK888" s="150"/>
      <c r="BL888" s="150"/>
      <c r="BM888" s="150"/>
      <c r="BN888" s="150"/>
      <c r="BO888" s="150"/>
      <c r="BP888" s="150"/>
    </row>
    <row r="889" spans="2:68" x14ac:dyDescent="0.25">
      <c r="B889" s="113"/>
      <c r="C889" s="118"/>
      <c r="D889" s="89"/>
      <c r="E889" s="89"/>
      <c r="F889" s="119"/>
      <c r="G889" s="118"/>
      <c r="H889" s="118"/>
      <c r="I889" s="118"/>
      <c r="J889" s="118"/>
      <c r="K889" s="118"/>
      <c r="L889" s="86"/>
      <c r="M889" s="86"/>
      <c r="N889" s="86"/>
      <c r="O889" s="86"/>
      <c r="P889" s="129"/>
      <c r="Q889" s="125"/>
      <c r="R889" s="198"/>
      <c r="S889" s="148"/>
      <c r="T889" s="148"/>
      <c r="U889" s="148"/>
      <c r="V889" s="199"/>
      <c r="W889" s="149"/>
      <c r="AR889" s="129"/>
      <c r="AS889" s="200"/>
      <c r="AT889" s="200"/>
      <c r="AU889" s="200"/>
      <c r="AV889" s="200"/>
      <c r="AW889" s="200"/>
      <c r="AX889" s="200"/>
      <c r="AY889" s="200"/>
      <c r="AZ889" s="200"/>
      <c r="BA889" s="200"/>
      <c r="BB889" s="160"/>
      <c r="BC889" s="201"/>
      <c r="BD889" s="201"/>
      <c r="BE889" s="202"/>
      <c r="BF889" s="202"/>
      <c r="BG889" s="150"/>
      <c r="BH889" s="150"/>
      <c r="BI889" s="150"/>
      <c r="BJ889" s="150"/>
      <c r="BK889" s="150"/>
      <c r="BL889" s="150"/>
      <c r="BM889" s="150"/>
      <c r="BN889" s="150"/>
      <c r="BO889" s="150"/>
      <c r="BP889" s="150"/>
    </row>
    <row r="890" spans="2:68" x14ac:dyDescent="0.25">
      <c r="B890" s="113"/>
      <c r="C890" s="118"/>
      <c r="D890" s="89"/>
      <c r="E890" s="89"/>
      <c r="F890" s="119"/>
      <c r="G890" s="118"/>
      <c r="H890" s="118"/>
      <c r="I890" s="118"/>
      <c r="J890" s="118"/>
      <c r="K890" s="118"/>
      <c r="L890" s="86"/>
      <c r="M890" s="86"/>
      <c r="N890" s="86"/>
      <c r="O890" s="86"/>
      <c r="P890" s="129"/>
      <c r="Q890" s="125"/>
      <c r="R890" s="198"/>
      <c r="S890" s="148"/>
      <c r="T890" s="148"/>
      <c r="U890" s="148"/>
      <c r="V890" s="199"/>
      <c r="W890" s="149"/>
      <c r="AR890" s="129"/>
      <c r="AS890" s="200"/>
      <c r="AT890" s="200"/>
      <c r="AU890" s="200"/>
      <c r="AV890" s="200"/>
      <c r="AW890" s="200"/>
      <c r="AX890" s="200"/>
      <c r="AY890" s="200"/>
      <c r="AZ890" s="200"/>
      <c r="BA890" s="200"/>
      <c r="BB890" s="160"/>
      <c r="BC890" s="201"/>
      <c r="BD890" s="201"/>
      <c r="BE890" s="202"/>
      <c r="BF890" s="202"/>
      <c r="BG890" s="150"/>
      <c r="BH890" s="150"/>
      <c r="BI890" s="150"/>
      <c r="BJ890" s="150"/>
      <c r="BK890" s="150"/>
      <c r="BL890" s="150"/>
      <c r="BM890" s="150"/>
      <c r="BN890" s="150"/>
      <c r="BO890" s="150"/>
      <c r="BP890" s="150"/>
    </row>
    <row r="891" spans="2:68" x14ac:dyDescent="0.25">
      <c r="B891" s="113"/>
      <c r="C891" s="118"/>
      <c r="D891" s="89"/>
      <c r="E891" s="89"/>
      <c r="F891" s="119"/>
      <c r="G891" s="118"/>
      <c r="H891" s="118"/>
      <c r="I891" s="118"/>
      <c r="J891" s="118"/>
      <c r="K891" s="118"/>
      <c r="L891" s="86"/>
      <c r="M891" s="86"/>
      <c r="N891" s="86"/>
      <c r="O891" s="86"/>
      <c r="P891" s="129"/>
      <c r="Q891" s="125"/>
      <c r="R891" s="198"/>
      <c r="S891" s="148"/>
      <c r="T891" s="148"/>
      <c r="U891" s="148"/>
      <c r="V891" s="199"/>
      <c r="W891" s="149"/>
      <c r="AR891" s="129"/>
      <c r="AS891" s="200"/>
      <c r="AT891" s="200"/>
      <c r="AU891" s="200"/>
      <c r="AV891" s="200"/>
      <c r="AW891" s="200"/>
      <c r="AX891" s="200"/>
      <c r="AY891" s="200"/>
      <c r="AZ891" s="200"/>
      <c r="BA891" s="200"/>
      <c r="BB891" s="160"/>
      <c r="BC891" s="201"/>
      <c r="BD891" s="201"/>
      <c r="BE891" s="202"/>
      <c r="BF891" s="202"/>
      <c r="BG891" s="150"/>
      <c r="BH891" s="150"/>
      <c r="BI891" s="150"/>
      <c r="BJ891" s="150"/>
      <c r="BK891" s="150"/>
      <c r="BL891" s="150"/>
      <c r="BM891" s="150"/>
      <c r="BN891" s="150"/>
      <c r="BO891" s="150"/>
      <c r="BP891" s="150"/>
    </row>
    <row r="892" spans="2:68" x14ac:dyDescent="0.25">
      <c r="B892" s="113"/>
      <c r="C892" s="118"/>
      <c r="D892" s="89"/>
      <c r="E892" s="89"/>
      <c r="F892" s="119"/>
      <c r="G892" s="118"/>
      <c r="H892" s="118"/>
      <c r="I892" s="118"/>
      <c r="J892" s="118"/>
      <c r="K892" s="118"/>
      <c r="L892" s="86"/>
      <c r="M892" s="86"/>
      <c r="N892" s="86"/>
      <c r="O892" s="86"/>
      <c r="P892" s="129"/>
      <c r="Q892" s="125"/>
      <c r="R892" s="198"/>
      <c r="S892" s="148"/>
      <c r="T892" s="148"/>
      <c r="U892" s="148"/>
      <c r="V892" s="199"/>
      <c r="W892" s="149"/>
      <c r="AR892" s="129"/>
      <c r="AS892" s="200"/>
      <c r="AT892" s="200"/>
      <c r="AU892" s="200"/>
      <c r="AV892" s="200"/>
      <c r="AW892" s="200"/>
      <c r="AX892" s="200"/>
      <c r="AY892" s="200"/>
      <c r="AZ892" s="200"/>
      <c r="BA892" s="200"/>
      <c r="BB892" s="160"/>
      <c r="BC892" s="201"/>
      <c r="BD892" s="201"/>
      <c r="BE892" s="202"/>
      <c r="BF892" s="202"/>
      <c r="BG892" s="150"/>
      <c r="BH892" s="150"/>
      <c r="BI892" s="150"/>
      <c r="BJ892" s="150"/>
      <c r="BK892" s="150"/>
      <c r="BL892" s="150"/>
      <c r="BM892" s="150"/>
      <c r="BN892" s="150"/>
      <c r="BO892" s="150"/>
      <c r="BP892" s="150"/>
    </row>
    <row r="893" spans="2:68" x14ac:dyDescent="0.25">
      <c r="B893" s="113"/>
      <c r="C893" s="118"/>
      <c r="D893" s="89"/>
      <c r="E893" s="89"/>
      <c r="F893" s="119"/>
      <c r="G893" s="118"/>
      <c r="H893" s="118"/>
      <c r="I893" s="118"/>
      <c r="J893" s="118"/>
      <c r="K893" s="118"/>
      <c r="L893" s="86"/>
      <c r="M893" s="86"/>
      <c r="N893" s="86"/>
      <c r="O893" s="86"/>
      <c r="P893" s="129"/>
      <c r="Q893" s="125"/>
      <c r="R893" s="198"/>
      <c r="S893" s="148"/>
      <c r="T893" s="148"/>
      <c r="U893" s="148"/>
      <c r="V893" s="199"/>
      <c r="W893" s="149"/>
      <c r="AR893" s="129"/>
      <c r="AS893" s="200"/>
      <c r="AT893" s="200"/>
      <c r="AU893" s="200"/>
      <c r="AV893" s="200"/>
      <c r="AW893" s="200"/>
      <c r="AX893" s="200"/>
      <c r="AY893" s="200"/>
      <c r="AZ893" s="200"/>
      <c r="BA893" s="200"/>
      <c r="BB893" s="160"/>
      <c r="BC893" s="201"/>
      <c r="BD893" s="201"/>
      <c r="BE893" s="202"/>
      <c r="BF893" s="202"/>
      <c r="BG893" s="150"/>
      <c r="BH893" s="150"/>
      <c r="BI893" s="150"/>
      <c r="BJ893" s="150"/>
      <c r="BK893" s="150"/>
      <c r="BL893" s="150"/>
      <c r="BM893" s="150"/>
      <c r="BN893" s="150"/>
      <c r="BO893" s="150"/>
      <c r="BP893" s="150"/>
    </row>
    <row r="894" spans="2:68" x14ac:dyDescent="0.25">
      <c r="B894" s="113"/>
      <c r="C894" s="118"/>
      <c r="D894" s="89"/>
      <c r="E894" s="89"/>
      <c r="F894" s="119"/>
      <c r="G894" s="118"/>
      <c r="H894" s="118"/>
      <c r="I894" s="118"/>
      <c r="J894" s="118"/>
      <c r="K894" s="118"/>
      <c r="L894" s="86"/>
      <c r="M894" s="86"/>
      <c r="N894" s="86"/>
      <c r="O894" s="86"/>
      <c r="P894" s="129"/>
      <c r="Q894" s="125"/>
      <c r="R894" s="198"/>
      <c r="S894" s="148"/>
      <c r="T894" s="148"/>
      <c r="U894" s="148"/>
      <c r="V894" s="199"/>
      <c r="W894" s="149"/>
      <c r="AR894" s="129"/>
      <c r="AS894" s="200"/>
      <c r="AT894" s="200"/>
      <c r="AU894" s="200"/>
      <c r="AV894" s="200"/>
      <c r="AW894" s="200"/>
      <c r="AX894" s="200"/>
      <c r="AY894" s="200"/>
      <c r="AZ894" s="200"/>
      <c r="BA894" s="200"/>
      <c r="BB894" s="160"/>
      <c r="BC894" s="201"/>
      <c r="BD894" s="201"/>
      <c r="BE894" s="202"/>
      <c r="BF894" s="202"/>
      <c r="BG894" s="150"/>
      <c r="BH894" s="150"/>
      <c r="BI894" s="150"/>
      <c r="BJ894" s="150"/>
      <c r="BK894" s="150"/>
      <c r="BL894" s="150"/>
      <c r="BM894" s="150"/>
      <c r="BN894" s="150"/>
      <c r="BO894" s="150"/>
      <c r="BP894" s="150"/>
    </row>
    <row r="895" spans="2:68" x14ac:dyDescent="0.25">
      <c r="B895" s="113"/>
      <c r="C895" s="118"/>
      <c r="D895" s="89"/>
      <c r="E895" s="89"/>
      <c r="F895" s="119"/>
      <c r="G895" s="118"/>
      <c r="H895" s="118"/>
      <c r="I895" s="118"/>
      <c r="J895" s="118"/>
      <c r="K895" s="118"/>
      <c r="L895" s="86"/>
      <c r="M895" s="86"/>
      <c r="N895" s="86"/>
      <c r="O895" s="86"/>
      <c r="P895" s="129"/>
      <c r="Q895" s="125"/>
      <c r="R895" s="198"/>
      <c r="S895" s="148"/>
      <c r="T895" s="148"/>
      <c r="U895" s="148"/>
      <c r="V895" s="199"/>
      <c r="W895" s="149"/>
      <c r="AR895" s="129"/>
      <c r="AS895" s="200"/>
      <c r="AT895" s="200"/>
      <c r="AU895" s="200"/>
      <c r="AV895" s="200"/>
      <c r="AW895" s="200"/>
      <c r="AX895" s="200"/>
      <c r="AY895" s="200"/>
      <c r="AZ895" s="200"/>
      <c r="BA895" s="200"/>
      <c r="BB895" s="160"/>
      <c r="BC895" s="201"/>
      <c r="BD895" s="201"/>
      <c r="BE895" s="202"/>
      <c r="BF895" s="202"/>
      <c r="BG895" s="150"/>
      <c r="BH895" s="150"/>
      <c r="BI895" s="150"/>
      <c r="BJ895" s="150"/>
      <c r="BK895" s="150"/>
      <c r="BL895" s="150"/>
      <c r="BM895" s="150"/>
      <c r="BN895" s="150"/>
      <c r="BO895" s="150"/>
      <c r="BP895" s="150"/>
    </row>
    <row r="896" spans="2:68" x14ac:dyDescent="0.25">
      <c r="B896" s="113"/>
      <c r="C896" s="118"/>
      <c r="D896" s="89"/>
      <c r="E896" s="89"/>
      <c r="F896" s="119"/>
      <c r="G896" s="118"/>
      <c r="H896" s="118"/>
      <c r="I896" s="118"/>
      <c r="J896" s="118"/>
      <c r="K896" s="118"/>
      <c r="L896" s="86"/>
      <c r="M896" s="86"/>
      <c r="N896" s="86"/>
      <c r="O896" s="86"/>
      <c r="P896" s="129"/>
      <c r="Q896" s="125"/>
      <c r="R896" s="198"/>
      <c r="S896" s="148"/>
      <c r="T896" s="148"/>
      <c r="U896" s="148"/>
      <c r="V896" s="199"/>
      <c r="W896" s="149"/>
      <c r="AR896" s="129"/>
      <c r="AS896" s="200"/>
      <c r="AT896" s="200"/>
      <c r="AU896" s="200"/>
      <c r="AV896" s="200"/>
      <c r="AW896" s="200"/>
      <c r="AX896" s="200"/>
      <c r="AY896" s="200"/>
      <c r="AZ896" s="200"/>
      <c r="BA896" s="200"/>
      <c r="BB896" s="160"/>
      <c r="BC896" s="201"/>
      <c r="BD896" s="201"/>
      <c r="BE896" s="202"/>
      <c r="BF896" s="202"/>
      <c r="BG896" s="150"/>
      <c r="BH896" s="150"/>
      <c r="BI896" s="150"/>
      <c r="BJ896" s="150"/>
      <c r="BK896" s="150"/>
      <c r="BL896" s="150"/>
      <c r="BM896" s="150"/>
      <c r="BN896" s="150"/>
      <c r="BO896" s="150"/>
      <c r="BP896" s="150"/>
    </row>
    <row r="897" spans="2:68" x14ac:dyDescent="0.25">
      <c r="B897" s="113"/>
      <c r="C897" s="118"/>
      <c r="D897" s="89"/>
      <c r="E897" s="89"/>
      <c r="F897" s="119"/>
      <c r="G897" s="118"/>
      <c r="H897" s="118"/>
      <c r="I897" s="118"/>
      <c r="J897" s="118"/>
      <c r="K897" s="118"/>
      <c r="L897" s="86"/>
      <c r="M897" s="86"/>
      <c r="N897" s="86"/>
      <c r="O897" s="86"/>
      <c r="P897" s="129"/>
      <c r="Q897" s="125"/>
      <c r="R897" s="198"/>
      <c r="S897" s="148"/>
      <c r="T897" s="148"/>
      <c r="U897" s="148"/>
      <c r="V897" s="199"/>
      <c r="W897" s="149"/>
      <c r="AR897" s="129"/>
      <c r="AS897" s="200"/>
      <c r="AT897" s="200"/>
      <c r="AU897" s="200"/>
      <c r="AV897" s="200"/>
      <c r="AW897" s="200"/>
      <c r="AX897" s="200"/>
      <c r="AY897" s="200"/>
      <c r="AZ897" s="200"/>
      <c r="BA897" s="200"/>
      <c r="BB897" s="160"/>
      <c r="BC897" s="201"/>
      <c r="BD897" s="201"/>
      <c r="BE897" s="202"/>
      <c r="BF897" s="202"/>
      <c r="BG897" s="150"/>
      <c r="BH897" s="150"/>
      <c r="BI897" s="150"/>
      <c r="BJ897" s="150"/>
      <c r="BK897" s="150"/>
      <c r="BL897" s="150"/>
      <c r="BM897" s="150"/>
      <c r="BN897" s="150"/>
      <c r="BO897" s="150"/>
      <c r="BP897" s="150"/>
    </row>
    <row r="898" spans="2:68" x14ac:dyDescent="0.25">
      <c r="B898" s="113"/>
      <c r="C898" s="118"/>
      <c r="D898" s="89"/>
      <c r="E898" s="89"/>
      <c r="F898" s="119"/>
      <c r="G898" s="118"/>
      <c r="H898" s="118"/>
      <c r="I898" s="118"/>
      <c r="J898" s="118"/>
      <c r="K898" s="118"/>
      <c r="L898" s="86"/>
      <c r="M898" s="86"/>
      <c r="N898" s="86"/>
      <c r="O898" s="86"/>
      <c r="P898" s="129"/>
      <c r="Q898" s="125"/>
      <c r="R898" s="198"/>
      <c r="S898" s="148"/>
      <c r="T898" s="148"/>
      <c r="U898" s="148"/>
      <c r="V898" s="199"/>
      <c r="W898" s="149"/>
      <c r="AR898" s="129"/>
      <c r="AS898" s="200"/>
      <c r="AT898" s="200"/>
      <c r="AU898" s="200"/>
      <c r="AV898" s="200"/>
      <c r="AW898" s="200"/>
      <c r="AX898" s="200"/>
      <c r="AY898" s="200"/>
      <c r="AZ898" s="200"/>
      <c r="BA898" s="200"/>
      <c r="BB898" s="160"/>
      <c r="BC898" s="201"/>
      <c r="BD898" s="201"/>
      <c r="BE898" s="202"/>
      <c r="BF898" s="202"/>
      <c r="BG898" s="150"/>
      <c r="BH898" s="150"/>
      <c r="BI898" s="150"/>
      <c r="BJ898" s="150"/>
      <c r="BK898" s="150"/>
      <c r="BL898" s="150"/>
      <c r="BM898" s="150"/>
      <c r="BN898" s="150"/>
      <c r="BO898" s="150"/>
      <c r="BP898" s="150"/>
    </row>
    <row r="899" spans="2:68" x14ac:dyDescent="0.25">
      <c r="B899" s="113"/>
      <c r="C899" s="118"/>
      <c r="D899" s="89"/>
      <c r="E899" s="89"/>
      <c r="F899" s="119"/>
      <c r="G899" s="118"/>
      <c r="H899" s="118"/>
      <c r="I899" s="118"/>
      <c r="J899" s="118"/>
      <c r="K899" s="118"/>
      <c r="L899" s="86"/>
      <c r="M899" s="86"/>
      <c r="N899" s="86"/>
      <c r="O899" s="86"/>
      <c r="P899" s="129"/>
      <c r="Q899" s="125"/>
      <c r="R899" s="198"/>
      <c r="S899" s="148"/>
      <c r="T899" s="148"/>
      <c r="U899" s="148"/>
      <c r="V899" s="199"/>
      <c r="W899" s="149"/>
      <c r="AR899" s="129"/>
      <c r="AS899" s="200"/>
      <c r="AT899" s="200"/>
      <c r="AU899" s="200"/>
      <c r="AV899" s="200"/>
      <c r="AW899" s="200"/>
      <c r="AX899" s="200"/>
      <c r="AY899" s="200"/>
      <c r="AZ899" s="200"/>
      <c r="BA899" s="200"/>
      <c r="BB899" s="160"/>
      <c r="BC899" s="201"/>
      <c r="BD899" s="201"/>
      <c r="BE899" s="202"/>
      <c r="BF899" s="202"/>
      <c r="BG899" s="150"/>
      <c r="BH899" s="150"/>
      <c r="BI899" s="150"/>
      <c r="BJ899" s="150"/>
      <c r="BK899" s="150"/>
      <c r="BL899" s="150"/>
      <c r="BM899" s="150"/>
      <c r="BN899" s="150"/>
      <c r="BO899" s="150"/>
      <c r="BP899" s="150"/>
    </row>
    <row r="900" spans="2:68" x14ac:dyDescent="0.25">
      <c r="B900" s="113"/>
      <c r="C900" s="118"/>
      <c r="D900" s="89"/>
      <c r="E900" s="89"/>
      <c r="F900" s="119"/>
      <c r="G900" s="118"/>
      <c r="H900" s="118"/>
      <c r="I900" s="118"/>
      <c r="J900" s="118"/>
      <c r="K900" s="118"/>
      <c r="L900" s="86"/>
      <c r="M900" s="86"/>
      <c r="N900" s="86"/>
      <c r="O900" s="86"/>
      <c r="P900" s="129"/>
      <c r="Q900" s="125"/>
      <c r="R900" s="198"/>
      <c r="S900" s="148"/>
      <c r="T900" s="148"/>
      <c r="U900" s="148"/>
      <c r="V900" s="199"/>
      <c r="W900" s="149"/>
      <c r="AR900" s="129"/>
      <c r="AS900" s="200"/>
      <c r="AT900" s="200"/>
      <c r="AU900" s="200"/>
      <c r="AV900" s="200"/>
      <c r="AW900" s="200"/>
      <c r="AX900" s="200"/>
      <c r="AY900" s="200"/>
      <c r="AZ900" s="200"/>
      <c r="BA900" s="200"/>
      <c r="BB900" s="160"/>
      <c r="BC900" s="201"/>
      <c r="BD900" s="201"/>
      <c r="BE900" s="202"/>
      <c r="BF900" s="202"/>
      <c r="BG900" s="150"/>
      <c r="BH900" s="150"/>
      <c r="BI900" s="150"/>
      <c r="BJ900" s="150"/>
      <c r="BK900" s="150"/>
      <c r="BL900" s="150"/>
      <c r="BM900" s="150"/>
      <c r="BN900" s="150"/>
      <c r="BO900" s="150"/>
      <c r="BP900" s="150"/>
    </row>
    <row r="901" spans="2:68" x14ac:dyDescent="0.25">
      <c r="B901" s="113"/>
      <c r="C901" s="118"/>
      <c r="D901" s="89"/>
      <c r="E901" s="89"/>
      <c r="F901" s="119"/>
      <c r="G901" s="118"/>
      <c r="H901" s="118"/>
      <c r="I901" s="118"/>
      <c r="J901" s="118"/>
      <c r="K901" s="118"/>
      <c r="L901" s="86"/>
      <c r="M901" s="86"/>
      <c r="N901" s="86"/>
      <c r="O901" s="86"/>
      <c r="P901" s="129"/>
      <c r="Q901" s="125"/>
      <c r="R901" s="198"/>
      <c r="S901" s="148"/>
      <c r="T901" s="148"/>
      <c r="U901" s="148"/>
      <c r="V901" s="199"/>
      <c r="W901" s="149"/>
      <c r="AR901" s="129"/>
      <c r="AS901" s="200"/>
      <c r="AT901" s="200"/>
      <c r="AU901" s="200"/>
      <c r="AV901" s="200"/>
      <c r="AW901" s="200"/>
      <c r="AX901" s="200"/>
      <c r="AY901" s="200"/>
      <c r="AZ901" s="200"/>
      <c r="BA901" s="200"/>
      <c r="BB901" s="160"/>
      <c r="BC901" s="201"/>
      <c r="BD901" s="201"/>
      <c r="BE901" s="202"/>
      <c r="BF901" s="202"/>
      <c r="BG901" s="150"/>
      <c r="BH901" s="150"/>
      <c r="BI901" s="150"/>
      <c r="BJ901" s="150"/>
      <c r="BK901" s="150"/>
      <c r="BL901" s="150"/>
      <c r="BM901" s="150"/>
      <c r="BN901" s="150"/>
      <c r="BO901" s="150"/>
      <c r="BP901" s="150"/>
    </row>
    <row r="902" spans="2:68" x14ac:dyDescent="0.25">
      <c r="B902" s="113"/>
      <c r="C902" s="118"/>
      <c r="D902" s="89"/>
      <c r="E902" s="89"/>
      <c r="F902" s="119"/>
      <c r="G902" s="118"/>
      <c r="H902" s="118"/>
      <c r="I902" s="118"/>
      <c r="J902" s="118"/>
      <c r="K902" s="118"/>
      <c r="L902" s="86"/>
      <c r="M902" s="86"/>
      <c r="N902" s="86"/>
      <c r="O902" s="86"/>
      <c r="P902" s="129"/>
      <c r="Q902" s="125"/>
      <c r="R902" s="198"/>
      <c r="S902" s="148"/>
      <c r="T902" s="148"/>
      <c r="U902" s="148"/>
      <c r="V902" s="199"/>
      <c r="W902" s="149"/>
      <c r="AR902" s="129"/>
      <c r="AS902" s="200"/>
      <c r="AT902" s="200"/>
      <c r="AU902" s="200"/>
      <c r="AV902" s="200"/>
      <c r="AW902" s="200"/>
      <c r="AX902" s="200"/>
      <c r="AY902" s="200"/>
      <c r="AZ902" s="200"/>
      <c r="BA902" s="200"/>
      <c r="BB902" s="160"/>
      <c r="BC902" s="201"/>
      <c r="BD902" s="201"/>
      <c r="BE902" s="202"/>
      <c r="BF902" s="202"/>
      <c r="BG902" s="150"/>
      <c r="BH902" s="150"/>
      <c r="BI902" s="150"/>
      <c r="BJ902" s="150"/>
      <c r="BK902" s="150"/>
      <c r="BL902" s="150"/>
      <c r="BM902" s="150"/>
      <c r="BN902" s="150"/>
      <c r="BO902" s="150"/>
      <c r="BP902" s="150"/>
    </row>
    <row r="903" spans="2:68" x14ac:dyDescent="0.25">
      <c r="B903" s="113"/>
      <c r="C903" s="118"/>
      <c r="D903" s="89"/>
      <c r="E903" s="89"/>
      <c r="F903" s="119"/>
      <c r="G903" s="118"/>
      <c r="H903" s="118"/>
      <c r="I903" s="118"/>
      <c r="J903" s="118"/>
      <c r="K903" s="118"/>
      <c r="L903" s="86"/>
      <c r="M903" s="86"/>
      <c r="N903" s="86"/>
      <c r="O903" s="86"/>
      <c r="P903" s="129"/>
      <c r="Q903" s="125"/>
      <c r="R903" s="198"/>
      <c r="S903" s="148"/>
      <c r="T903" s="148"/>
      <c r="U903" s="148"/>
      <c r="V903" s="199"/>
      <c r="W903" s="149"/>
      <c r="AR903" s="129"/>
      <c r="AS903" s="200"/>
      <c r="AT903" s="200"/>
      <c r="AU903" s="200"/>
      <c r="AV903" s="200"/>
      <c r="AW903" s="200"/>
      <c r="AX903" s="200"/>
      <c r="AY903" s="200"/>
      <c r="AZ903" s="200"/>
      <c r="BA903" s="200"/>
      <c r="BB903" s="160"/>
      <c r="BC903" s="201"/>
      <c r="BD903" s="201"/>
      <c r="BE903" s="202"/>
      <c r="BF903" s="202"/>
      <c r="BG903" s="150"/>
      <c r="BH903" s="150"/>
      <c r="BI903" s="150"/>
      <c r="BJ903" s="150"/>
      <c r="BK903" s="150"/>
      <c r="BL903" s="150"/>
      <c r="BM903" s="150"/>
      <c r="BN903" s="150"/>
      <c r="BO903" s="150"/>
      <c r="BP903" s="150"/>
    </row>
    <row r="904" spans="2:68" x14ac:dyDescent="0.25">
      <c r="B904" s="113"/>
      <c r="C904" s="118"/>
      <c r="D904" s="89"/>
      <c r="E904" s="89"/>
      <c r="F904" s="119"/>
      <c r="G904" s="118"/>
      <c r="H904" s="118"/>
      <c r="I904" s="118"/>
      <c r="J904" s="118"/>
      <c r="K904" s="118"/>
      <c r="L904" s="86"/>
      <c r="M904" s="86"/>
      <c r="N904" s="86"/>
      <c r="O904" s="86"/>
      <c r="P904" s="129"/>
      <c r="Q904" s="125"/>
      <c r="R904" s="198"/>
      <c r="S904" s="148"/>
      <c r="T904" s="148"/>
      <c r="U904" s="148"/>
      <c r="V904" s="199"/>
      <c r="W904" s="149"/>
      <c r="AR904" s="129"/>
      <c r="AS904" s="200"/>
      <c r="AT904" s="200"/>
      <c r="AU904" s="200"/>
      <c r="AV904" s="200"/>
      <c r="AW904" s="200"/>
      <c r="AX904" s="200"/>
      <c r="AY904" s="200"/>
      <c r="AZ904" s="200"/>
      <c r="BA904" s="200"/>
      <c r="BB904" s="160"/>
      <c r="BC904" s="201"/>
      <c r="BD904" s="201"/>
      <c r="BE904" s="202"/>
      <c r="BF904" s="202"/>
      <c r="BG904" s="150"/>
      <c r="BH904" s="150"/>
      <c r="BI904" s="150"/>
      <c r="BJ904" s="150"/>
      <c r="BK904" s="150"/>
      <c r="BL904" s="150"/>
      <c r="BM904" s="150"/>
      <c r="BN904" s="150"/>
      <c r="BO904" s="150"/>
      <c r="BP904" s="150"/>
    </row>
    <row r="905" spans="2:68" x14ac:dyDescent="0.25">
      <c r="B905" s="113"/>
      <c r="C905" s="118"/>
      <c r="D905" s="89"/>
      <c r="E905" s="89"/>
      <c r="F905" s="119"/>
      <c r="G905" s="118"/>
      <c r="H905" s="118"/>
      <c r="I905" s="118"/>
      <c r="J905" s="118"/>
      <c r="K905" s="118"/>
      <c r="L905" s="86"/>
      <c r="M905" s="86"/>
      <c r="N905" s="86"/>
      <c r="O905" s="86"/>
      <c r="P905" s="129"/>
      <c r="Q905" s="125"/>
      <c r="R905" s="198"/>
      <c r="S905" s="148"/>
      <c r="T905" s="148"/>
      <c r="U905" s="148"/>
      <c r="V905" s="199"/>
      <c r="W905" s="149"/>
      <c r="AR905" s="129"/>
      <c r="AS905" s="200"/>
      <c r="AT905" s="200"/>
      <c r="AU905" s="200"/>
      <c r="AV905" s="200"/>
      <c r="AW905" s="200"/>
      <c r="AX905" s="200"/>
      <c r="AY905" s="200"/>
      <c r="AZ905" s="200"/>
      <c r="BA905" s="200"/>
      <c r="BB905" s="160"/>
      <c r="BC905" s="201"/>
      <c r="BD905" s="201"/>
      <c r="BE905" s="202"/>
      <c r="BF905" s="202"/>
      <c r="BG905" s="150"/>
      <c r="BH905" s="150"/>
      <c r="BI905" s="150"/>
      <c r="BJ905" s="150"/>
      <c r="BK905" s="150"/>
      <c r="BL905" s="150"/>
      <c r="BM905" s="150"/>
      <c r="BN905" s="150"/>
      <c r="BO905" s="150"/>
      <c r="BP905" s="150"/>
    </row>
    <row r="906" spans="2:68" x14ac:dyDescent="0.25">
      <c r="B906" s="113"/>
      <c r="C906" s="118"/>
      <c r="D906" s="89"/>
      <c r="E906" s="89"/>
      <c r="F906" s="119"/>
      <c r="G906" s="118"/>
      <c r="H906" s="118"/>
      <c r="I906" s="118"/>
      <c r="J906" s="118"/>
      <c r="K906" s="118"/>
      <c r="L906" s="86"/>
      <c r="M906" s="86"/>
      <c r="N906" s="86"/>
      <c r="O906" s="86"/>
      <c r="P906" s="129"/>
      <c r="Q906" s="125"/>
      <c r="R906" s="198"/>
      <c r="S906" s="148"/>
      <c r="T906" s="148"/>
      <c r="U906" s="148"/>
      <c r="V906" s="199"/>
      <c r="W906" s="149"/>
      <c r="AR906" s="129"/>
      <c r="AS906" s="200"/>
      <c r="AT906" s="200"/>
      <c r="AU906" s="200"/>
      <c r="AV906" s="200"/>
      <c r="AW906" s="200"/>
      <c r="AX906" s="200"/>
      <c r="AY906" s="200"/>
      <c r="AZ906" s="200"/>
      <c r="BA906" s="200"/>
      <c r="BB906" s="160"/>
      <c r="BC906" s="201"/>
      <c r="BD906" s="201"/>
      <c r="BE906" s="202"/>
      <c r="BF906" s="202"/>
      <c r="BG906" s="150"/>
      <c r="BH906" s="150"/>
      <c r="BI906" s="150"/>
      <c r="BJ906" s="150"/>
      <c r="BK906" s="150"/>
      <c r="BL906" s="150"/>
      <c r="BM906" s="150"/>
      <c r="BN906" s="150"/>
      <c r="BO906" s="150"/>
      <c r="BP906" s="150"/>
    </row>
    <row r="907" spans="2:68" x14ac:dyDescent="0.25">
      <c r="B907" s="113"/>
      <c r="C907" s="118"/>
      <c r="D907" s="89"/>
      <c r="E907" s="89"/>
      <c r="F907" s="119"/>
      <c r="G907" s="118"/>
      <c r="H907" s="118"/>
      <c r="I907" s="118"/>
      <c r="J907" s="118"/>
      <c r="K907" s="118"/>
      <c r="L907" s="86"/>
      <c r="M907" s="86"/>
      <c r="N907" s="86"/>
      <c r="O907" s="86"/>
      <c r="P907" s="129"/>
      <c r="Q907" s="125"/>
      <c r="R907" s="198"/>
      <c r="S907" s="148"/>
      <c r="T907" s="148"/>
      <c r="U907" s="148"/>
      <c r="V907" s="199"/>
      <c r="W907" s="149"/>
      <c r="AR907" s="129"/>
      <c r="AS907" s="200"/>
      <c r="AT907" s="200"/>
      <c r="AU907" s="200"/>
      <c r="AV907" s="200"/>
      <c r="AW907" s="200"/>
      <c r="AX907" s="200"/>
      <c r="AY907" s="200"/>
      <c r="AZ907" s="200"/>
      <c r="BA907" s="200"/>
      <c r="BB907" s="160"/>
      <c r="BC907" s="201"/>
      <c r="BD907" s="201"/>
      <c r="BE907" s="202"/>
      <c r="BF907" s="202"/>
      <c r="BG907" s="150"/>
      <c r="BH907" s="150"/>
      <c r="BI907" s="150"/>
      <c r="BJ907" s="150"/>
      <c r="BK907" s="150"/>
      <c r="BL907" s="150"/>
      <c r="BM907" s="150"/>
      <c r="BN907" s="150"/>
      <c r="BO907" s="150"/>
      <c r="BP907" s="150"/>
    </row>
    <row r="908" spans="2:68" x14ac:dyDescent="0.25">
      <c r="B908" s="113"/>
      <c r="C908" s="118"/>
      <c r="D908" s="89"/>
      <c r="E908" s="89"/>
      <c r="F908" s="119"/>
      <c r="G908" s="118"/>
      <c r="H908" s="118"/>
      <c r="I908" s="118"/>
      <c r="J908" s="118"/>
      <c r="K908" s="118"/>
      <c r="L908" s="86"/>
      <c r="M908" s="86"/>
      <c r="N908" s="86"/>
      <c r="O908" s="86"/>
      <c r="P908" s="129"/>
      <c r="Q908" s="125"/>
      <c r="R908" s="198"/>
      <c r="S908" s="148"/>
      <c r="T908" s="148"/>
      <c r="U908" s="148"/>
      <c r="V908" s="199"/>
      <c r="W908" s="149"/>
      <c r="AR908" s="129"/>
      <c r="AS908" s="200"/>
      <c r="AT908" s="200"/>
      <c r="AU908" s="200"/>
      <c r="AV908" s="200"/>
      <c r="AW908" s="200"/>
      <c r="AX908" s="200"/>
      <c r="AY908" s="200"/>
      <c r="AZ908" s="200"/>
      <c r="BA908" s="200"/>
      <c r="BB908" s="160"/>
      <c r="BC908" s="201"/>
      <c r="BD908" s="201"/>
      <c r="BE908" s="202"/>
      <c r="BF908" s="202"/>
      <c r="BG908" s="150"/>
      <c r="BH908" s="150"/>
      <c r="BI908" s="150"/>
      <c r="BJ908" s="150"/>
      <c r="BK908" s="150"/>
      <c r="BL908" s="150"/>
      <c r="BM908" s="150"/>
      <c r="BN908" s="150"/>
      <c r="BO908" s="150"/>
      <c r="BP908" s="150"/>
    </row>
    <row r="909" spans="2:68" x14ac:dyDescent="0.25">
      <c r="B909" s="113"/>
      <c r="C909" s="118"/>
      <c r="D909" s="89"/>
      <c r="E909" s="89"/>
      <c r="F909" s="119"/>
      <c r="G909" s="118"/>
      <c r="H909" s="118"/>
      <c r="I909" s="118"/>
      <c r="J909" s="118"/>
      <c r="K909" s="118"/>
      <c r="L909" s="86"/>
      <c r="M909" s="86"/>
      <c r="N909" s="86"/>
      <c r="O909" s="86"/>
      <c r="P909" s="129"/>
      <c r="Q909" s="125"/>
      <c r="R909" s="198"/>
      <c r="S909" s="148"/>
      <c r="T909" s="148"/>
      <c r="U909" s="148"/>
      <c r="V909" s="199"/>
      <c r="W909" s="149"/>
      <c r="AR909" s="129"/>
      <c r="AS909" s="200"/>
      <c r="AT909" s="200"/>
      <c r="AU909" s="200"/>
      <c r="AV909" s="200"/>
      <c r="AW909" s="200"/>
      <c r="AX909" s="200"/>
      <c r="AY909" s="200"/>
      <c r="AZ909" s="200"/>
      <c r="BA909" s="200"/>
      <c r="BB909" s="160"/>
      <c r="BC909" s="201"/>
      <c r="BD909" s="201"/>
      <c r="BE909" s="202"/>
      <c r="BF909" s="202"/>
      <c r="BG909" s="150"/>
      <c r="BH909" s="150"/>
      <c r="BI909" s="150"/>
      <c r="BJ909" s="150"/>
      <c r="BK909" s="150"/>
      <c r="BL909" s="150"/>
      <c r="BM909" s="150"/>
      <c r="BN909" s="150"/>
      <c r="BO909" s="150"/>
      <c r="BP909" s="150"/>
    </row>
    <row r="910" spans="2:68" x14ac:dyDescent="0.25">
      <c r="B910" s="113"/>
      <c r="C910" s="118"/>
      <c r="D910" s="89"/>
      <c r="E910" s="89"/>
      <c r="F910" s="119"/>
      <c r="G910" s="118"/>
      <c r="H910" s="118"/>
      <c r="I910" s="118"/>
      <c r="J910" s="118"/>
      <c r="K910" s="118"/>
      <c r="L910" s="86"/>
      <c r="M910" s="86"/>
      <c r="N910" s="86"/>
      <c r="O910" s="86"/>
      <c r="P910" s="129"/>
      <c r="Q910" s="125"/>
      <c r="R910" s="198"/>
      <c r="S910" s="148"/>
      <c r="T910" s="148"/>
      <c r="U910" s="148"/>
      <c r="V910" s="199"/>
      <c r="W910" s="149"/>
      <c r="AR910" s="129"/>
      <c r="AS910" s="200"/>
      <c r="AT910" s="200"/>
      <c r="AU910" s="200"/>
      <c r="AV910" s="200"/>
      <c r="AW910" s="200"/>
      <c r="AX910" s="200"/>
      <c r="AY910" s="200"/>
      <c r="AZ910" s="200"/>
      <c r="BA910" s="200"/>
      <c r="BB910" s="160"/>
      <c r="BC910" s="201"/>
      <c r="BD910" s="201"/>
      <c r="BE910" s="202"/>
      <c r="BF910" s="202"/>
      <c r="BG910" s="150"/>
      <c r="BH910" s="150"/>
      <c r="BI910" s="150"/>
      <c r="BJ910" s="150"/>
      <c r="BK910" s="150"/>
      <c r="BL910" s="150"/>
      <c r="BM910" s="150"/>
      <c r="BN910" s="150"/>
      <c r="BO910" s="150"/>
      <c r="BP910" s="150"/>
    </row>
    <row r="911" spans="2:68" x14ac:dyDescent="0.25">
      <c r="B911" s="113"/>
      <c r="C911" s="118"/>
      <c r="D911" s="89"/>
      <c r="E911" s="89"/>
      <c r="F911" s="119"/>
      <c r="G911" s="118"/>
      <c r="H911" s="118"/>
      <c r="I911" s="118"/>
      <c r="J911" s="118"/>
      <c r="K911" s="118"/>
      <c r="L911" s="86"/>
      <c r="M911" s="86"/>
      <c r="N911" s="86"/>
      <c r="O911" s="86"/>
      <c r="P911" s="129"/>
      <c r="Q911" s="125"/>
      <c r="R911" s="198"/>
      <c r="S911" s="148"/>
      <c r="T911" s="148"/>
      <c r="U911" s="148"/>
      <c r="V911" s="199"/>
      <c r="W911" s="149"/>
      <c r="AR911" s="129"/>
      <c r="AS911" s="200"/>
      <c r="AT911" s="200"/>
      <c r="AU911" s="200"/>
      <c r="AV911" s="200"/>
      <c r="AW911" s="200"/>
      <c r="AX911" s="200"/>
      <c r="AY911" s="200"/>
      <c r="AZ911" s="200"/>
      <c r="BA911" s="200"/>
      <c r="BB911" s="160"/>
      <c r="BC911" s="201"/>
      <c r="BD911" s="201"/>
      <c r="BE911" s="202"/>
      <c r="BF911" s="202"/>
      <c r="BG911" s="150"/>
      <c r="BH911" s="150"/>
      <c r="BI911" s="150"/>
      <c r="BJ911" s="150"/>
      <c r="BK911" s="150"/>
      <c r="BL911" s="150"/>
      <c r="BM911" s="150"/>
      <c r="BN911" s="150"/>
      <c r="BO911" s="150"/>
      <c r="BP911" s="150"/>
    </row>
    <row r="912" spans="2:68" x14ac:dyDescent="0.25">
      <c r="B912" s="113"/>
      <c r="C912" s="118"/>
      <c r="D912" s="89"/>
      <c r="E912" s="89"/>
      <c r="F912" s="119"/>
      <c r="G912" s="118"/>
      <c r="H912" s="118"/>
      <c r="I912" s="118"/>
      <c r="J912" s="118"/>
      <c r="K912" s="118"/>
      <c r="L912" s="86"/>
      <c r="M912" s="86"/>
      <c r="N912" s="86"/>
      <c r="O912" s="86"/>
      <c r="P912" s="129"/>
      <c r="Q912" s="125"/>
      <c r="R912" s="198"/>
      <c r="S912" s="148"/>
      <c r="T912" s="148"/>
      <c r="U912" s="148"/>
      <c r="V912" s="199"/>
      <c r="W912" s="149"/>
      <c r="AR912" s="129"/>
      <c r="AS912" s="200"/>
      <c r="AT912" s="200"/>
      <c r="AU912" s="200"/>
      <c r="AV912" s="200"/>
      <c r="AW912" s="200"/>
      <c r="AX912" s="200"/>
      <c r="AY912" s="200"/>
      <c r="AZ912" s="200"/>
      <c r="BA912" s="200"/>
      <c r="BB912" s="160"/>
      <c r="BC912" s="201"/>
      <c r="BD912" s="201"/>
      <c r="BE912" s="202"/>
      <c r="BF912" s="202"/>
      <c r="BG912" s="150"/>
      <c r="BH912" s="150"/>
      <c r="BI912" s="150"/>
      <c r="BJ912" s="150"/>
      <c r="BK912" s="150"/>
      <c r="BL912" s="150"/>
      <c r="BM912" s="150"/>
      <c r="BN912" s="150"/>
      <c r="BO912" s="150"/>
      <c r="BP912" s="150"/>
    </row>
    <row r="913" spans="2:68" x14ac:dyDescent="0.25">
      <c r="B913" s="113"/>
      <c r="C913" s="118"/>
      <c r="D913" s="89"/>
      <c r="E913" s="89"/>
      <c r="F913" s="119"/>
      <c r="G913" s="118"/>
      <c r="H913" s="118"/>
      <c r="I913" s="118"/>
      <c r="J913" s="118"/>
      <c r="K913" s="118"/>
      <c r="L913" s="86"/>
      <c r="M913" s="86"/>
      <c r="N913" s="86"/>
      <c r="O913" s="86"/>
      <c r="P913" s="129"/>
      <c r="Q913" s="125"/>
      <c r="R913" s="198"/>
      <c r="S913" s="148"/>
      <c r="T913" s="148"/>
      <c r="U913" s="148"/>
      <c r="V913" s="199"/>
      <c r="W913" s="149"/>
      <c r="AR913" s="129"/>
      <c r="AS913" s="200"/>
      <c r="AT913" s="200"/>
      <c r="AU913" s="200"/>
      <c r="AV913" s="200"/>
      <c r="AW913" s="200"/>
      <c r="AX913" s="200"/>
      <c r="AY913" s="200"/>
      <c r="AZ913" s="200"/>
      <c r="BA913" s="200"/>
      <c r="BB913" s="160"/>
      <c r="BC913" s="201"/>
      <c r="BD913" s="201"/>
      <c r="BE913" s="202"/>
      <c r="BF913" s="202"/>
      <c r="BG913" s="150"/>
      <c r="BH913" s="150"/>
      <c r="BI913" s="150"/>
      <c r="BJ913" s="150"/>
      <c r="BK913" s="150"/>
      <c r="BL913" s="150"/>
      <c r="BM913" s="150"/>
      <c r="BN913" s="150"/>
      <c r="BO913" s="150"/>
      <c r="BP913" s="150"/>
    </row>
    <row r="914" spans="2:68" x14ac:dyDescent="0.25">
      <c r="B914" s="113"/>
      <c r="C914" s="118"/>
      <c r="D914" s="89"/>
      <c r="E914" s="89"/>
      <c r="F914" s="119"/>
      <c r="G914" s="118"/>
      <c r="H914" s="118"/>
      <c r="I914" s="118"/>
      <c r="J914" s="118"/>
      <c r="K914" s="118"/>
      <c r="L914" s="86"/>
      <c r="M914" s="86"/>
      <c r="N914" s="86"/>
      <c r="O914" s="86"/>
      <c r="P914" s="129"/>
      <c r="Q914" s="125"/>
      <c r="R914" s="198"/>
      <c r="S914" s="148"/>
      <c r="T914" s="148"/>
      <c r="U914" s="148"/>
      <c r="V914" s="199"/>
      <c r="W914" s="149"/>
      <c r="AR914" s="129"/>
      <c r="AS914" s="200"/>
      <c r="AT914" s="200"/>
      <c r="AU914" s="200"/>
      <c r="AV914" s="200"/>
      <c r="AW914" s="200"/>
      <c r="AX914" s="200"/>
      <c r="AY914" s="200"/>
      <c r="AZ914" s="200"/>
      <c r="BA914" s="200"/>
      <c r="BB914" s="160"/>
      <c r="BC914" s="201"/>
      <c r="BD914" s="201"/>
      <c r="BE914" s="202"/>
      <c r="BF914" s="202"/>
      <c r="BG914" s="150"/>
      <c r="BH914" s="150"/>
      <c r="BI914" s="150"/>
      <c r="BJ914" s="150"/>
      <c r="BK914" s="150"/>
      <c r="BL914" s="150"/>
      <c r="BM914" s="150"/>
      <c r="BN914" s="150"/>
      <c r="BO914" s="150"/>
      <c r="BP914" s="150"/>
    </row>
    <row r="915" spans="2:68" x14ac:dyDescent="0.25">
      <c r="B915" s="113"/>
      <c r="C915" s="118"/>
      <c r="D915" s="89"/>
      <c r="E915" s="89"/>
      <c r="F915" s="119"/>
      <c r="G915" s="118"/>
      <c r="H915" s="118"/>
      <c r="I915" s="118"/>
      <c r="J915" s="118"/>
      <c r="K915" s="118"/>
      <c r="L915" s="86"/>
      <c r="M915" s="86"/>
      <c r="N915" s="86"/>
      <c r="O915" s="86"/>
      <c r="P915" s="129"/>
      <c r="Q915" s="125"/>
      <c r="R915" s="198"/>
      <c r="S915" s="148"/>
      <c r="T915" s="148"/>
      <c r="U915" s="148"/>
      <c r="V915" s="199"/>
      <c r="W915" s="149"/>
      <c r="AR915" s="129"/>
      <c r="AS915" s="200"/>
      <c r="AT915" s="200"/>
      <c r="AU915" s="200"/>
      <c r="AV915" s="200"/>
      <c r="AW915" s="200"/>
      <c r="AX915" s="200"/>
      <c r="AY915" s="200"/>
      <c r="AZ915" s="200"/>
      <c r="BA915" s="200"/>
      <c r="BB915" s="160"/>
      <c r="BC915" s="201"/>
      <c r="BD915" s="201"/>
      <c r="BE915" s="202"/>
      <c r="BF915" s="202"/>
      <c r="BG915" s="150"/>
      <c r="BH915" s="150"/>
      <c r="BI915" s="150"/>
      <c r="BJ915" s="150"/>
      <c r="BK915" s="150"/>
      <c r="BL915" s="150"/>
      <c r="BM915" s="150"/>
      <c r="BN915" s="150"/>
      <c r="BO915" s="150"/>
      <c r="BP915" s="150"/>
    </row>
    <row r="916" spans="2:68" x14ac:dyDescent="0.25">
      <c r="B916" s="113"/>
      <c r="C916" s="118"/>
      <c r="D916" s="89"/>
      <c r="E916" s="89"/>
      <c r="F916" s="119"/>
      <c r="G916" s="118"/>
      <c r="H916" s="118"/>
      <c r="I916" s="118"/>
      <c r="J916" s="118"/>
      <c r="K916" s="118"/>
      <c r="L916" s="86"/>
      <c r="M916" s="86"/>
      <c r="N916" s="86"/>
      <c r="O916" s="86"/>
      <c r="P916" s="129"/>
      <c r="Q916" s="125"/>
      <c r="R916" s="198"/>
      <c r="S916" s="148"/>
      <c r="T916" s="148"/>
      <c r="U916" s="148"/>
      <c r="V916" s="199"/>
      <c r="W916" s="149"/>
      <c r="AR916" s="129"/>
      <c r="AS916" s="200"/>
      <c r="AT916" s="200"/>
      <c r="AU916" s="200"/>
      <c r="AV916" s="200"/>
      <c r="AW916" s="200"/>
      <c r="AX916" s="200"/>
      <c r="AY916" s="200"/>
      <c r="AZ916" s="200"/>
      <c r="BA916" s="200"/>
      <c r="BB916" s="160"/>
      <c r="BC916" s="201"/>
      <c r="BD916" s="201"/>
      <c r="BE916" s="202"/>
      <c r="BF916" s="202"/>
      <c r="BG916" s="150"/>
      <c r="BH916" s="150"/>
      <c r="BI916" s="150"/>
      <c r="BJ916" s="150"/>
      <c r="BK916" s="150"/>
      <c r="BL916" s="150"/>
      <c r="BM916" s="150"/>
      <c r="BN916" s="150"/>
      <c r="BO916" s="150"/>
      <c r="BP916" s="150"/>
    </row>
    <row r="917" spans="2:68" x14ac:dyDescent="0.25">
      <c r="B917" s="113"/>
      <c r="C917" s="118"/>
      <c r="D917" s="89"/>
      <c r="E917" s="89"/>
      <c r="F917" s="119"/>
      <c r="G917" s="118"/>
      <c r="H917" s="118"/>
      <c r="I917" s="118"/>
      <c r="J917" s="118"/>
      <c r="K917" s="118"/>
      <c r="L917" s="86"/>
      <c r="M917" s="86"/>
      <c r="N917" s="86"/>
      <c r="O917" s="86"/>
      <c r="P917" s="129"/>
      <c r="Q917" s="125"/>
      <c r="R917" s="198"/>
      <c r="S917" s="148"/>
      <c r="T917" s="148"/>
      <c r="U917" s="148"/>
      <c r="V917" s="199"/>
      <c r="W917" s="149"/>
      <c r="AR917" s="129"/>
      <c r="AS917" s="200"/>
      <c r="AT917" s="200"/>
      <c r="AU917" s="200"/>
      <c r="AV917" s="200"/>
      <c r="AW917" s="200"/>
      <c r="AX917" s="200"/>
      <c r="AY917" s="200"/>
      <c r="AZ917" s="200"/>
      <c r="BA917" s="200"/>
      <c r="BB917" s="160"/>
      <c r="BC917" s="201"/>
      <c r="BD917" s="201"/>
      <c r="BE917" s="202"/>
      <c r="BF917" s="202"/>
      <c r="BG917" s="150"/>
      <c r="BH917" s="150"/>
      <c r="BI917" s="150"/>
      <c r="BJ917" s="150"/>
      <c r="BK917" s="150"/>
      <c r="BL917" s="150"/>
      <c r="BM917" s="150"/>
      <c r="BN917" s="150"/>
      <c r="BO917" s="150"/>
      <c r="BP917" s="150"/>
    </row>
    <row r="918" spans="2:68" x14ac:dyDescent="0.25">
      <c r="B918" s="113"/>
      <c r="C918" s="118"/>
      <c r="D918" s="89"/>
      <c r="E918" s="89"/>
      <c r="F918" s="119"/>
      <c r="G918" s="118"/>
      <c r="H918" s="118"/>
      <c r="I918" s="118"/>
      <c r="J918" s="118"/>
      <c r="K918" s="118"/>
      <c r="L918" s="86"/>
      <c r="M918" s="86"/>
      <c r="N918" s="86"/>
      <c r="O918" s="86"/>
      <c r="P918" s="129"/>
      <c r="Q918" s="125"/>
      <c r="R918" s="198"/>
      <c r="S918" s="148"/>
      <c r="T918" s="148"/>
      <c r="U918" s="148"/>
      <c r="V918" s="199"/>
      <c r="W918" s="149"/>
      <c r="AR918" s="129"/>
      <c r="AS918" s="200"/>
      <c r="AT918" s="200"/>
      <c r="AU918" s="200"/>
      <c r="AV918" s="200"/>
      <c r="AW918" s="200"/>
      <c r="AX918" s="200"/>
      <c r="AY918" s="200"/>
      <c r="AZ918" s="200"/>
      <c r="BA918" s="200"/>
      <c r="BB918" s="160"/>
      <c r="BC918" s="201"/>
      <c r="BD918" s="201"/>
      <c r="BE918" s="202"/>
      <c r="BF918" s="202"/>
      <c r="BG918" s="150"/>
      <c r="BH918" s="150"/>
      <c r="BI918" s="150"/>
      <c r="BJ918" s="150"/>
      <c r="BK918" s="150"/>
      <c r="BL918" s="150"/>
      <c r="BM918" s="150"/>
      <c r="BN918" s="150"/>
      <c r="BO918" s="150"/>
      <c r="BP918" s="150"/>
    </row>
    <row r="919" spans="2:68" x14ac:dyDescent="0.25">
      <c r="B919" s="113"/>
      <c r="C919" s="118"/>
      <c r="D919" s="89"/>
      <c r="E919" s="89"/>
      <c r="F919" s="119"/>
      <c r="G919" s="118"/>
      <c r="H919" s="118"/>
      <c r="I919" s="118"/>
      <c r="J919" s="118"/>
      <c r="K919" s="118"/>
      <c r="L919" s="86"/>
      <c r="M919" s="86"/>
      <c r="N919" s="86"/>
      <c r="O919" s="86"/>
      <c r="P919" s="129"/>
      <c r="Q919" s="125"/>
      <c r="R919" s="198"/>
      <c r="S919" s="148"/>
      <c r="T919" s="148"/>
      <c r="U919" s="148"/>
      <c r="V919" s="199"/>
      <c r="W919" s="149"/>
      <c r="AR919" s="129"/>
      <c r="AS919" s="200"/>
      <c r="AT919" s="200"/>
      <c r="AU919" s="200"/>
      <c r="AV919" s="200"/>
      <c r="AW919" s="200"/>
      <c r="AX919" s="200"/>
      <c r="AY919" s="200"/>
      <c r="AZ919" s="200"/>
      <c r="BA919" s="200"/>
      <c r="BB919" s="160"/>
      <c r="BC919" s="201"/>
      <c r="BD919" s="201"/>
      <c r="BE919" s="202"/>
      <c r="BF919" s="202"/>
      <c r="BG919" s="150"/>
      <c r="BH919" s="150"/>
      <c r="BI919" s="150"/>
      <c r="BJ919" s="150"/>
      <c r="BK919" s="150"/>
      <c r="BL919" s="150"/>
      <c r="BM919" s="150"/>
      <c r="BN919" s="150"/>
      <c r="BO919" s="150"/>
      <c r="BP919" s="150"/>
    </row>
    <row r="920" spans="2:68" x14ac:dyDescent="0.25">
      <c r="B920" s="113"/>
      <c r="C920" s="118"/>
      <c r="D920" s="89"/>
      <c r="E920" s="89"/>
      <c r="F920" s="119"/>
      <c r="G920" s="118"/>
      <c r="H920" s="118"/>
      <c r="I920" s="118"/>
      <c r="J920" s="118"/>
      <c r="K920" s="118"/>
      <c r="L920" s="86"/>
      <c r="M920" s="86"/>
      <c r="N920" s="86"/>
      <c r="O920" s="86"/>
      <c r="P920" s="129"/>
      <c r="Q920" s="125"/>
      <c r="R920" s="198"/>
      <c r="S920" s="148"/>
      <c r="T920" s="148"/>
      <c r="U920" s="148"/>
      <c r="V920" s="199"/>
      <c r="W920" s="149"/>
      <c r="AR920" s="129"/>
      <c r="AS920" s="200"/>
      <c r="AT920" s="200"/>
      <c r="AU920" s="200"/>
      <c r="AV920" s="200"/>
      <c r="AW920" s="200"/>
      <c r="AX920" s="200"/>
      <c r="AY920" s="200"/>
      <c r="AZ920" s="200"/>
      <c r="BA920" s="200"/>
      <c r="BB920" s="160"/>
      <c r="BC920" s="201"/>
      <c r="BD920" s="201"/>
      <c r="BE920" s="202"/>
      <c r="BF920" s="202"/>
      <c r="BG920" s="150"/>
      <c r="BH920" s="150"/>
      <c r="BI920" s="150"/>
      <c r="BJ920" s="150"/>
      <c r="BK920" s="150"/>
      <c r="BL920" s="150"/>
      <c r="BM920" s="150"/>
      <c r="BN920" s="150"/>
      <c r="BO920" s="150"/>
      <c r="BP920" s="150"/>
    </row>
    <row r="921" spans="2:68" x14ac:dyDescent="0.25">
      <c r="B921" s="113"/>
      <c r="C921" s="118"/>
      <c r="D921" s="89"/>
      <c r="E921" s="89"/>
      <c r="F921" s="119"/>
      <c r="G921" s="118"/>
      <c r="H921" s="118"/>
      <c r="I921" s="118"/>
      <c r="J921" s="118"/>
      <c r="K921" s="118"/>
      <c r="L921" s="86"/>
      <c r="M921" s="86"/>
      <c r="N921" s="86"/>
      <c r="O921" s="86"/>
      <c r="P921" s="129"/>
      <c r="Q921" s="125"/>
      <c r="R921" s="198"/>
      <c r="S921" s="148"/>
      <c r="T921" s="148"/>
      <c r="U921" s="148"/>
      <c r="V921" s="199"/>
      <c r="W921" s="149"/>
      <c r="AR921" s="129"/>
      <c r="AS921" s="200"/>
      <c r="AT921" s="200"/>
      <c r="AU921" s="200"/>
      <c r="AV921" s="200"/>
      <c r="AW921" s="200"/>
      <c r="AX921" s="200"/>
      <c r="AY921" s="200"/>
      <c r="AZ921" s="200"/>
      <c r="BA921" s="200"/>
      <c r="BB921" s="160"/>
      <c r="BC921" s="201"/>
      <c r="BD921" s="201"/>
      <c r="BE921" s="202"/>
      <c r="BF921" s="202"/>
      <c r="BG921" s="150"/>
      <c r="BH921" s="150"/>
      <c r="BI921" s="150"/>
      <c r="BJ921" s="150"/>
      <c r="BK921" s="150"/>
      <c r="BL921" s="150"/>
      <c r="BM921" s="150"/>
      <c r="BN921" s="150"/>
      <c r="BO921" s="150"/>
      <c r="BP921" s="150"/>
    </row>
    <row r="922" spans="2:68" x14ac:dyDescent="0.25">
      <c r="B922" s="113"/>
      <c r="C922" s="118"/>
      <c r="D922" s="89"/>
      <c r="E922" s="89"/>
      <c r="F922" s="119"/>
      <c r="G922" s="118"/>
      <c r="H922" s="118"/>
      <c r="I922" s="118"/>
      <c r="J922" s="118"/>
      <c r="K922" s="118"/>
      <c r="L922" s="86"/>
      <c r="M922" s="86"/>
      <c r="N922" s="86"/>
      <c r="O922" s="86"/>
      <c r="P922" s="129"/>
      <c r="Q922" s="125"/>
      <c r="R922" s="198"/>
      <c r="S922" s="148"/>
      <c r="T922" s="148"/>
      <c r="U922" s="148"/>
      <c r="V922" s="199"/>
      <c r="W922" s="149"/>
      <c r="AR922" s="129"/>
      <c r="AS922" s="200"/>
      <c r="AT922" s="200"/>
      <c r="AU922" s="200"/>
      <c r="AV922" s="200"/>
      <c r="AW922" s="200"/>
      <c r="AX922" s="200"/>
      <c r="AY922" s="200"/>
      <c r="AZ922" s="200"/>
      <c r="BA922" s="200"/>
      <c r="BB922" s="160"/>
      <c r="BC922" s="201"/>
      <c r="BD922" s="201"/>
      <c r="BE922" s="202"/>
      <c r="BF922" s="202"/>
      <c r="BG922" s="150"/>
      <c r="BH922" s="150"/>
      <c r="BI922" s="150"/>
      <c r="BJ922" s="150"/>
      <c r="BK922" s="150"/>
      <c r="BL922" s="150"/>
      <c r="BM922" s="150"/>
      <c r="BN922" s="150"/>
      <c r="BO922" s="150"/>
      <c r="BP922" s="150"/>
    </row>
    <row r="923" spans="2:68" x14ac:dyDescent="0.25">
      <c r="B923" s="113"/>
      <c r="C923" s="118"/>
      <c r="D923" s="89"/>
      <c r="E923" s="89"/>
      <c r="F923" s="119"/>
      <c r="G923" s="118"/>
      <c r="H923" s="118"/>
      <c r="I923" s="118"/>
      <c r="J923" s="118"/>
      <c r="K923" s="118"/>
      <c r="L923" s="86"/>
      <c r="M923" s="86"/>
      <c r="N923" s="86"/>
      <c r="O923" s="86"/>
      <c r="P923" s="129"/>
      <c r="Q923" s="125"/>
      <c r="R923" s="198"/>
      <c r="S923" s="148"/>
      <c r="T923" s="148"/>
      <c r="U923" s="148"/>
      <c r="V923" s="199"/>
      <c r="W923" s="149"/>
      <c r="AR923" s="129"/>
      <c r="AS923" s="200"/>
      <c r="AT923" s="200"/>
      <c r="AU923" s="200"/>
      <c r="AV923" s="200"/>
      <c r="AW923" s="200"/>
      <c r="AX923" s="200"/>
      <c r="AY923" s="200"/>
      <c r="AZ923" s="200"/>
      <c r="BA923" s="200"/>
      <c r="BB923" s="160"/>
      <c r="BC923" s="201"/>
      <c r="BD923" s="201"/>
      <c r="BE923" s="202"/>
      <c r="BF923" s="202"/>
      <c r="BG923" s="150"/>
      <c r="BH923" s="150"/>
      <c r="BI923" s="150"/>
      <c r="BJ923" s="150"/>
      <c r="BK923" s="150"/>
      <c r="BL923" s="150"/>
      <c r="BM923" s="150"/>
      <c r="BN923" s="150"/>
      <c r="BO923" s="150"/>
      <c r="BP923" s="150"/>
    </row>
    <row r="924" spans="2:68" x14ac:dyDescent="0.25">
      <c r="B924" s="113"/>
      <c r="C924" s="118"/>
      <c r="D924" s="89"/>
      <c r="E924" s="89"/>
      <c r="F924" s="119"/>
      <c r="G924" s="118"/>
      <c r="H924" s="118"/>
      <c r="I924" s="118"/>
      <c r="J924" s="118"/>
      <c r="K924" s="118"/>
      <c r="L924" s="86"/>
      <c r="M924" s="86"/>
      <c r="N924" s="86"/>
      <c r="O924" s="86"/>
      <c r="P924" s="129"/>
      <c r="Q924" s="125"/>
      <c r="R924" s="198"/>
      <c r="S924" s="148"/>
      <c r="T924" s="148"/>
      <c r="U924" s="148"/>
      <c r="V924" s="199"/>
      <c r="W924" s="149"/>
      <c r="AR924" s="129"/>
      <c r="AS924" s="200"/>
      <c r="AT924" s="200"/>
      <c r="AU924" s="200"/>
      <c r="AV924" s="200"/>
      <c r="AW924" s="200"/>
      <c r="AX924" s="200"/>
      <c r="AY924" s="200"/>
      <c r="AZ924" s="200"/>
      <c r="BA924" s="200"/>
      <c r="BB924" s="160"/>
      <c r="BC924" s="201"/>
      <c r="BD924" s="201"/>
      <c r="BE924" s="202"/>
      <c r="BF924" s="202"/>
      <c r="BG924" s="150"/>
      <c r="BH924" s="150"/>
      <c r="BI924" s="150"/>
      <c r="BJ924" s="150"/>
      <c r="BK924" s="150"/>
      <c r="BL924" s="150"/>
      <c r="BM924" s="150"/>
      <c r="BN924" s="150"/>
      <c r="BO924" s="150"/>
      <c r="BP924" s="150"/>
    </row>
    <row r="925" spans="2:68" x14ac:dyDescent="0.25">
      <c r="B925" s="113"/>
      <c r="C925" s="118"/>
      <c r="D925" s="89"/>
      <c r="E925" s="89"/>
      <c r="F925" s="119"/>
      <c r="G925" s="118"/>
      <c r="H925" s="118"/>
      <c r="I925" s="118"/>
      <c r="J925" s="118"/>
      <c r="K925" s="118"/>
      <c r="L925" s="86"/>
      <c r="M925" s="86"/>
      <c r="N925" s="86"/>
      <c r="O925" s="86"/>
      <c r="P925" s="129"/>
      <c r="Q925" s="125"/>
      <c r="R925" s="198"/>
      <c r="S925" s="148"/>
      <c r="T925" s="148"/>
      <c r="U925" s="148"/>
      <c r="V925" s="199"/>
      <c r="W925" s="149"/>
      <c r="AR925" s="129"/>
      <c r="AS925" s="200"/>
      <c r="AT925" s="200"/>
      <c r="AU925" s="200"/>
      <c r="AV925" s="200"/>
      <c r="AW925" s="200"/>
      <c r="AX925" s="200"/>
      <c r="AY925" s="200"/>
      <c r="AZ925" s="200"/>
      <c r="BA925" s="200"/>
      <c r="BB925" s="160"/>
      <c r="BC925" s="201"/>
      <c r="BD925" s="201"/>
      <c r="BE925" s="202"/>
      <c r="BF925" s="202"/>
      <c r="BG925" s="150"/>
      <c r="BH925" s="150"/>
      <c r="BI925" s="150"/>
      <c r="BJ925" s="150"/>
      <c r="BK925" s="150"/>
      <c r="BL925" s="150"/>
      <c r="BM925" s="150"/>
      <c r="BN925" s="150"/>
      <c r="BO925" s="150"/>
      <c r="BP925" s="150"/>
    </row>
    <row r="926" spans="2:68" x14ac:dyDescent="0.25">
      <c r="B926" s="113"/>
      <c r="C926" s="118"/>
      <c r="D926" s="89"/>
      <c r="E926" s="89"/>
      <c r="F926" s="119"/>
      <c r="G926" s="118"/>
      <c r="H926" s="118"/>
      <c r="I926" s="118"/>
      <c r="J926" s="118"/>
      <c r="K926" s="118"/>
      <c r="L926" s="86"/>
      <c r="M926" s="86"/>
      <c r="N926" s="86"/>
      <c r="O926" s="86"/>
      <c r="P926" s="129"/>
      <c r="Q926" s="125"/>
      <c r="R926" s="198"/>
      <c r="S926" s="148"/>
      <c r="T926" s="148"/>
      <c r="U926" s="148"/>
      <c r="V926" s="199"/>
      <c r="W926" s="149"/>
      <c r="AR926" s="129"/>
      <c r="AS926" s="200"/>
      <c r="AT926" s="200"/>
      <c r="AU926" s="200"/>
      <c r="AV926" s="200"/>
      <c r="AW926" s="200"/>
      <c r="AX926" s="200"/>
      <c r="AY926" s="200"/>
      <c r="AZ926" s="200"/>
      <c r="BA926" s="200"/>
      <c r="BB926" s="160"/>
      <c r="BC926" s="201"/>
      <c r="BD926" s="201"/>
      <c r="BE926" s="202"/>
      <c r="BF926" s="202"/>
      <c r="BG926" s="150"/>
      <c r="BH926" s="150"/>
      <c r="BI926" s="150"/>
      <c r="BJ926" s="150"/>
      <c r="BK926" s="150"/>
      <c r="BL926" s="150"/>
      <c r="BM926" s="150"/>
      <c r="BN926" s="150"/>
      <c r="BO926" s="150"/>
      <c r="BP926" s="150"/>
    </row>
    <row r="927" spans="2:68" x14ac:dyDescent="0.25">
      <c r="B927" s="113"/>
      <c r="C927" s="118"/>
      <c r="D927" s="89"/>
      <c r="E927" s="89"/>
      <c r="F927" s="119"/>
      <c r="G927" s="118"/>
      <c r="H927" s="118"/>
      <c r="I927" s="118"/>
      <c r="J927" s="118"/>
      <c r="K927" s="118"/>
      <c r="L927" s="86"/>
      <c r="M927" s="86"/>
      <c r="N927" s="86"/>
      <c r="O927" s="86"/>
      <c r="P927" s="129"/>
      <c r="Q927" s="125"/>
      <c r="R927" s="198"/>
      <c r="S927" s="148"/>
      <c r="T927" s="148"/>
      <c r="U927" s="148"/>
      <c r="V927" s="199"/>
      <c r="W927" s="149"/>
      <c r="AR927" s="129"/>
      <c r="AS927" s="200"/>
      <c r="AT927" s="200"/>
      <c r="AU927" s="200"/>
      <c r="AV927" s="200"/>
      <c r="AW927" s="200"/>
      <c r="AX927" s="200"/>
      <c r="AY927" s="200"/>
      <c r="AZ927" s="200"/>
      <c r="BA927" s="200"/>
      <c r="BB927" s="160"/>
      <c r="BC927" s="201"/>
      <c r="BD927" s="201"/>
      <c r="BE927" s="202"/>
      <c r="BF927" s="202"/>
      <c r="BG927" s="150"/>
      <c r="BH927" s="150"/>
      <c r="BI927" s="150"/>
      <c r="BJ927" s="150"/>
      <c r="BK927" s="150"/>
      <c r="BL927" s="150"/>
      <c r="BM927" s="150"/>
      <c r="BN927" s="150"/>
      <c r="BO927" s="150"/>
      <c r="BP927" s="150"/>
    </row>
    <row r="928" spans="2:68" x14ac:dyDescent="0.25">
      <c r="B928" s="113"/>
      <c r="C928" s="118"/>
      <c r="D928" s="89"/>
      <c r="E928" s="89"/>
      <c r="F928" s="119"/>
      <c r="G928" s="118"/>
      <c r="H928" s="118"/>
      <c r="I928" s="118"/>
      <c r="J928" s="118"/>
      <c r="K928" s="118"/>
      <c r="L928" s="86"/>
      <c r="M928" s="86"/>
      <c r="N928" s="86"/>
      <c r="O928" s="86"/>
      <c r="P928" s="129"/>
      <c r="Q928" s="125"/>
      <c r="R928" s="198"/>
      <c r="S928" s="148"/>
      <c r="T928" s="148"/>
      <c r="U928" s="148"/>
      <c r="V928" s="199"/>
      <c r="W928" s="149"/>
      <c r="AR928" s="129"/>
      <c r="AS928" s="200"/>
      <c r="AT928" s="200"/>
      <c r="AU928" s="200"/>
      <c r="AV928" s="200"/>
      <c r="AW928" s="200"/>
      <c r="AX928" s="200"/>
      <c r="AY928" s="200"/>
      <c r="AZ928" s="200"/>
      <c r="BA928" s="200"/>
      <c r="BB928" s="160"/>
      <c r="BC928" s="201"/>
      <c r="BD928" s="201"/>
      <c r="BE928" s="202"/>
      <c r="BF928" s="202"/>
      <c r="BG928" s="150"/>
      <c r="BH928" s="150"/>
      <c r="BI928" s="150"/>
      <c r="BJ928" s="150"/>
      <c r="BK928" s="150"/>
      <c r="BL928" s="150"/>
      <c r="BM928" s="150"/>
      <c r="BN928" s="150"/>
      <c r="BO928" s="150"/>
      <c r="BP928" s="150"/>
    </row>
    <row r="929" spans="2:68" x14ac:dyDescent="0.25">
      <c r="B929" s="113"/>
      <c r="C929" s="118"/>
      <c r="D929" s="89"/>
      <c r="E929" s="89"/>
      <c r="F929" s="119"/>
      <c r="G929" s="118"/>
      <c r="H929" s="118"/>
      <c r="I929" s="118"/>
      <c r="J929" s="118"/>
      <c r="K929" s="118"/>
      <c r="L929" s="86"/>
      <c r="M929" s="86"/>
      <c r="N929" s="86"/>
      <c r="O929" s="86"/>
      <c r="P929" s="129"/>
      <c r="Q929" s="125"/>
      <c r="R929" s="198"/>
      <c r="S929" s="148"/>
      <c r="T929" s="148"/>
      <c r="U929" s="148"/>
      <c r="V929" s="199"/>
      <c r="W929" s="149"/>
      <c r="AR929" s="129"/>
      <c r="AS929" s="200"/>
      <c r="AT929" s="200"/>
      <c r="AU929" s="200"/>
      <c r="AV929" s="200"/>
      <c r="AW929" s="200"/>
      <c r="AX929" s="200"/>
      <c r="AY929" s="200"/>
      <c r="AZ929" s="200"/>
      <c r="BA929" s="200"/>
      <c r="BB929" s="160"/>
      <c r="BC929" s="201"/>
      <c r="BD929" s="201"/>
      <c r="BE929" s="202"/>
      <c r="BF929" s="202"/>
      <c r="BG929" s="150"/>
      <c r="BH929" s="150"/>
      <c r="BI929" s="150"/>
      <c r="BJ929" s="150"/>
      <c r="BK929" s="150"/>
      <c r="BL929" s="150"/>
      <c r="BM929" s="150"/>
      <c r="BN929" s="150"/>
      <c r="BO929" s="150"/>
      <c r="BP929" s="150"/>
    </row>
    <row r="930" spans="2:68" x14ac:dyDescent="0.25">
      <c r="B930" s="113"/>
      <c r="C930" s="118"/>
      <c r="D930" s="89"/>
      <c r="E930" s="89"/>
      <c r="F930" s="119"/>
      <c r="G930" s="118"/>
      <c r="H930" s="118"/>
      <c r="I930" s="118"/>
      <c r="J930" s="118"/>
      <c r="K930" s="118"/>
      <c r="L930" s="86"/>
      <c r="M930" s="86"/>
      <c r="N930" s="86"/>
      <c r="O930" s="86"/>
      <c r="P930" s="129"/>
      <c r="Q930" s="125"/>
      <c r="R930" s="198"/>
      <c r="S930" s="148"/>
      <c r="T930" s="148"/>
      <c r="U930" s="148"/>
      <c r="V930" s="199"/>
      <c r="W930" s="149"/>
      <c r="AR930" s="129"/>
      <c r="AS930" s="200"/>
      <c r="AT930" s="200"/>
      <c r="AU930" s="200"/>
      <c r="AV930" s="200"/>
      <c r="AW930" s="200"/>
      <c r="AX930" s="200"/>
      <c r="AY930" s="200"/>
      <c r="AZ930" s="200"/>
      <c r="BA930" s="200"/>
      <c r="BB930" s="160"/>
      <c r="BC930" s="201"/>
      <c r="BD930" s="201"/>
      <c r="BE930" s="202"/>
      <c r="BF930" s="202"/>
      <c r="BG930" s="150"/>
      <c r="BH930" s="150"/>
      <c r="BI930" s="150"/>
      <c r="BJ930" s="150"/>
      <c r="BK930" s="150"/>
      <c r="BL930" s="150"/>
      <c r="BM930" s="150"/>
      <c r="BN930" s="150"/>
      <c r="BO930" s="150"/>
      <c r="BP930" s="150"/>
    </row>
    <row r="931" spans="2:68" x14ac:dyDescent="0.25">
      <c r="B931" s="113"/>
      <c r="C931" s="118"/>
      <c r="D931" s="89"/>
      <c r="E931" s="89"/>
      <c r="F931" s="119"/>
      <c r="G931" s="118"/>
      <c r="H931" s="118"/>
      <c r="I931" s="118"/>
      <c r="J931" s="118"/>
      <c r="K931" s="118"/>
      <c r="L931" s="86"/>
      <c r="M931" s="86"/>
      <c r="N931" s="86"/>
      <c r="O931" s="86"/>
      <c r="P931" s="129"/>
      <c r="Q931" s="125"/>
      <c r="R931" s="198"/>
      <c r="S931" s="148"/>
      <c r="T931" s="148"/>
      <c r="U931" s="148"/>
      <c r="V931" s="199"/>
      <c r="W931" s="149"/>
      <c r="AR931" s="129"/>
      <c r="AS931" s="200"/>
      <c r="AT931" s="200"/>
      <c r="AU931" s="200"/>
      <c r="AV931" s="200"/>
      <c r="AW931" s="200"/>
      <c r="AX931" s="200"/>
      <c r="AY931" s="200"/>
      <c r="AZ931" s="200"/>
      <c r="BA931" s="200"/>
      <c r="BB931" s="160"/>
      <c r="BC931" s="201"/>
      <c r="BD931" s="201"/>
      <c r="BE931" s="202"/>
      <c r="BF931" s="202"/>
      <c r="BG931" s="150"/>
      <c r="BH931" s="150"/>
      <c r="BI931" s="150"/>
      <c r="BJ931" s="150"/>
      <c r="BK931" s="150"/>
      <c r="BL931" s="150"/>
      <c r="BM931" s="150"/>
      <c r="BN931" s="150"/>
      <c r="BO931" s="150"/>
      <c r="BP931" s="150"/>
    </row>
    <row r="932" spans="2:68" x14ac:dyDescent="0.25">
      <c r="B932" s="113"/>
      <c r="C932" s="118"/>
      <c r="D932" s="89"/>
      <c r="E932" s="89"/>
      <c r="F932" s="119"/>
      <c r="G932" s="118"/>
      <c r="H932" s="118"/>
      <c r="I932" s="118"/>
      <c r="J932" s="118"/>
      <c r="K932" s="118"/>
      <c r="L932" s="86"/>
      <c r="M932" s="86"/>
      <c r="N932" s="86"/>
      <c r="O932" s="86"/>
      <c r="P932" s="129"/>
      <c r="Q932" s="125"/>
      <c r="R932" s="198"/>
      <c r="S932" s="148"/>
      <c r="T932" s="148"/>
      <c r="U932" s="148"/>
      <c r="V932" s="199"/>
      <c r="W932" s="149"/>
      <c r="AR932" s="129"/>
      <c r="AS932" s="200"/>
      <c r="AT932" s="200"/>
      <c r="AU932" s="200"/>
      <c r="AV932" s="200"/>
      <c r="AW932" s="200"/>
      <c r="AX932" s="200"/>
      <c r="AY932" s="200"/>
      <c r="AZ932" s="200"/>
      <c r="BA932" s="200"/>
      <c r="BB932" s="160"/>
      <c r="BC932" s="201"/>
      <c r="BD932" s="201"/>
      <c r="BE932" s="202"/>
      <c r="BF932" s="202"/>
      <c r="BG932" s="150"/>
      <c r="BH932" s="150"/>
      <c r="BI932" s="150"/>
      <c r="BJ932" s="150"/>
      <c r="BK932" s="150"/>
      <c r="BL932" s="150"/>
      <c r="BM932" s="150"/>
      <c r="BN932" s="150"/>
      <c r="BO932" s="150"/>
      <c r="BP932" s="150"/>
    </row>
    <row r="933" spans="2:68" x14ac:dyDescent="0.25">
      <c r="B933" s="113"/>
      <c r="C933" s="118"/>
      <c r="D933" s="89"/>
      <c r="E933" s="89"/>
      <c r="F933" s="119"/>
      <c r="G933" s="118"/>
      <c r="H933" s="118"/>
      <c r="I933" s="118"/>
      <c r="J933" s="118"/>
      <c r="K933" s="118"/>
      <c r="L933" s="86"/>
      <c r="M933" s="86"/>
      <c r="N933" s="86"/>
      <c r="O933" s="86"/>
      <c r="P933" s="129"/>
      <c r="Q933" s="125"/>
      <c r="R933" s="198"/>
      <c r="S933" s="148"/>
      <c r="T933" s="148"/>
      <c r="U933" s="148"/>
      <c r="V933" s="199"/>
      <c r="W933" s="149"/>
      <c r="AR933" s="129"/>
      <c r="AS933" s="200"/>
      <c r="AT933" s="200"/>
      <c r="AU933" s="200"/>
      <c r="AV933" s="200"/>
      <c r="AW933" s="200"/>
      <c r="AX933" s="200"/>
      <c r="AY933" s="200"/>
      <c r="AZ933" s="200"/>
      <c r="BA933" s="200"/>
      <c r="BB933" s="160"/>
      <c r="BC933" s="201"/>
      <c r="BD933" s="201"/>
      <c r="BE933" s="202"/>
      <c r="BF933" s="202"/>
      <c r="BG933" s="150"/>
      <c r="BH933" s="150"/>
      <c r="BI933" s="150"/>
      <c r="BJ933" s="150"/>
      <c r="BK933" s="150"/>
      <c r="BL933" s="150"/>
      <c r="BM933" s="150"/>
      <c r="BN933" s="150"/>
      <c r="BO933" s="150"/>
      <c r="BP933" s="150"/>
    </row>
    <row r="934" spans="2:68" x14ac:dyDescent="0.25">
      <c r="B934" s="113"/>
      <c r="C934" s="118"/>
      <c r="D934" s="89"/>
      <c r="E934" s="89"/>
      <c r="F934" s="119"/>
      <c r="G934" s="118"/>
      <c r="H934" s="118"/>
      <c r="I934" s="118"/>
      <c r="J934" s="118"/>
      <c r="K934" s="118"/>
      <c r="L934" s="86"/>
      <c r="M934" s="86"/>
      <c r="N934" s="86"/>
      <c r="O934" s="86"/>
      <c r="P934" s="129"/>
      <c r="Q934" s="125"/>
      <c r="R934" s="198"/>
      <c r="S934" s="148"/>
      <c r="T934" s="148"/>
      <c r="U934" s="148"/>
      <c r="V934" s="199"/>
      <c r="W934" s="149"/>
      <c r="AR934" s="129"/>
      <c r="AS934" s="200"/>
      <c r="AT934" s="200"/>
      <c r="AU934" s="200"/>
      <c r="AV934" s="200"/>
      <c r="AW934" s="200"/>
      <c r="AX934" s="200"/>
      <c r="AY934" s="200"/>
      <c r="AZ934" s="200"/>
      <c r="BA934" s="200"/>
      <c r="BB934" s="160"/>
      <c r="BC934" s="201"/>
      <c r="BD934" s="201"/>
      <c r="BE934" s="202"/>
      <c r="BF934" s="202"/>
      <c r="BG934" s="150"/>
      <c r="BH934" s="150"/>
      <c r="BI934" s="150"/>
      <c r="BJ934" s="150"/>
      <c r="BK934" s="150"/>
      <c r="BL934" s="150"/>
      <c r="BM934" s="150"/>
      <c r="BN934" s="150"/>
      <c r="BO934" s="150"/>
      <c r="BP934" s="150"/>
    </row>
    <row r="935" spans="2:68" x14ac:dyDescent="0.25">
      <c r="B935" s="113"/>
      <c r="C935" s="118"/>
      <c r="D935" s="89"/>
      <c r="E935" s="89"/>
      <c r="F935" s="119"/>
      <c r="G935" s="118"/>
      <c r="H935" s="118"/>
      <c r="I935" s="118"/>
      <c r="J935" s="118"/>
      <c r="K935" s="118"/>
      <c r="L935" s="86"/>
      <c r="M935" s="86"/>
      <c r="N935" s="86"/>
      <c r="O935" s="86"/>
      <c r="P935" s="129"/>
      <c r="Q935" s="125"/>
      <c r="R935" s="198"/>
      <c r="S935" s="148"/>
      <c r="T935" s="148"/>
      <c r="U935" s="148"/>
      <c r="V935" s="199"/>
      <c r="W935" s="149"/>
      <c r="AR935" s="129"/>
      <c r="AS935" s="200"/>
      <c r="AT935" s="200"/>
      <c r="AU935" s="200"/>
      <c r="AV935" s="200"/>
      <c r="AW935" s="200"/>
      <c r="AX935" s="200"/>
      <c r="AY935" s="200"/>
      <c r="AZ935" s="200"/>
      <c r="BA935" s="200"/>
      <c r="BB935" s="160"/>
      <c r="BC935" s="201"/>
      <c r="BD935" s="201"/>
      <c r="BE935" s="202"/>
      <c r="BF935" s="202"/>
      <c r="BG935" s="150"/>
      <c r="BH935" s="150"/>
      <c r="BI935" s="150"/>
      <c r="BJ935" s="150"/>
      <c r="BK935" s="150"/>
      <c r="BL935" s="150"/>
      <c r="BM935" s="150"/>
      <c r="BN935" s="150"/>
      <c r="BO935" s="150"/>
      <c r="BP935" s="150"/>
    </row>
    <row r="936" spans="2:68" x14ac:dyDescent="0.25">
      <c r="B936" s="113"/>
      <c r="C936" s="118"/>
      <c r="D936" s="89"/>
      <c r="E936" s="89"/>
      <c r="F936" s="119"/>
      <c r="G936" s="118"/>
      <c r="H936" s="118"/>
      <c r="I936" s="118"/>
      <c r="J936" s="118"/>
      <c r="K936" s="118"/>
      <c r="L936" s="86"/>
      <c r="M936" s="86"/>
      <c r="N936" s="86"/>
      <c r="O936" s="86"/>
      <c r="P936" s="129"/>
      <c r="Q936" s="125"/>
      <c r="R936" s="198"/>
      <c r="S936" s="148"/>
      <c r="T936" s="148"/>
      <c r="U936" s="148"/>
      <c r="V936" s="199"/>
      <c r="W936" s="149"/>
      <c r="AR936" s="129"/>
      <c r="AS936" s="200"/>
      <c r="AT936" s="200"/>
      <c r="AU936" s="200"/>
      <c r="AV936" s="200"/>
      <c r="AW936" s="200"/>
      <c r="AX936" s="200"/>
      <c r="AY936" s="200"/>
      <c r="AZ936" s="200"/>
      <c r="BA936" s="200"/>
      <c r="BB936" s="160"/>
      <c r="BC936" s="201"/>
      <c r="BD936" s="201"/>
      <c r="BE936" s="202"/>
      <c r="BF936" s="202"/>
      <c r="BG936" s="150"/>
      <c r="BH936" s="150"/>
      <c r="BI936" s="150"/>
      <c r="BJ936" s="150"/>
      <c r="BK936" s="150"/>
      <c r="BL936" s="150"/>
      <c r="BM936" s="150"/>
      <c r="BN936" s="150"/>
      <c r="BO936" s="150"/>
      <c r="BP936" s="150"/>
    </row>
    <row r="937" spans="2:68" x14ac:dyDescent="0.25">
      <c r="B937" s="113"/>
      <c r="C937" s="118"/>
      <c r="D937" s="89"/>
      <c r="E937" s="89"/>
      <c r="F937" s="119"/>
      <c r="G937" s="118"/>
      <c r="H937" s="118"/>
      <c r="I937" s="118"/>
      <c r="J937" s="118"/>
      <c r="K937" s="118"/>
      <c r="L937" s="86"/>
      <c r="M937" s="86"/>
      <c r="N937" s="86"/>
      <c r="O937" s="86"/>
      <c r="P937" s="129"/>
      <c r="Q937" s="125"/>
      <c r="R937" s="198"/>
      <c r="S937" s="148"/>
      <c r="T937" s="148"/>
      <c r="U937" s="148"/>
      <c r="V937" s="199"/>
      <c r="W937" s="149"/>
      <c r="AR937" s="129"/>
      <c r="AS937" s="200"/>
      <c r="AT937" s="200"/>
      <c r="AU937" s="200"/>
      <c r="AV937" s="200"/>
      <c r="AW937" s="200"/>
      <c r="AX937" s="200"/>
      <c r="AY937" s="200"/>
      <c r="AZ937" s="200"/>
      <c r="BA937" s="200"/>
      <c r="BB937" s="160"/>
      <c r="BC937" s="201"/>
      <c r="BD937" s="201"/>
      <c r="BE937" s="202"/>
      <c r="BF937" s="202"/>
      <c r="BG937" s="150"/>
      <c r="BH937" s="150"/>
      <c r="BI937" s="150"/>
      <c r="BJ937" s="150"/>
      <c r="BK937" s="150"/>
      <c r="BL937" s="150"/>
      <c r="BM937" s="150"/>
      <c r="BN937" s="150"/>
      <c r="BO937" s="150"/>
      <c r="BP937" s="150"/>
    </row>
    <row r="938" spans="2:68" x14ac:dyDescent="0.25">
      <c r="B938" s="113"/>
      <c r="C938" s="118"/>
      <c r="D938" s="89"/>
      <c r="E938" s="89"/>
      <c r="F938" s="119"/>
      <c r="G938" s="118"/>
      <c r="H938" s="118"/>
      <c r="I938" s="118"/>
      <c r="J938" s="118"/>
      <c r="K938" s="118"/>
      <c r="L938" s="86"/>
      <c r="M938" s="86"/>
      <c r="N938" s="86"/>
      <c r="O938" s="86"/>
      <c r="P938" s="129"/>
      <c r="Q938" s="125"/>
      <c r="R938" s="198"/>
      <c r="S938" s="148"/>
      <c r="T938" s="148"/>
      <c r="U938" s="148"/>
      <c r="V938" s="199"/>
      <c r="W938" s="149"/>
      <c r="AR938" s="129"/>
      <c r="AS938" s="200"/>
      <c r="AT938" s="200"/>
      <c r="AU938" s="200"/>
      <c r="AV938" s="200"/>
      <c r="AW938" s="200"/>
      <c r="AX938" s="200"/>
      <c r="AY938" s="200"/>
      <c r="AZ938" s="200"/>
      <c r="BA938" s="200"/>
      <c r="BB938" s="160"/>
      <c r="BC938" s="201"/>
      <c r="BD938" s="201"/>
      <c r="BE938" s="202"/>
      <c r="BF938" s="202"/>
      <c r="BG938" s="150"/>
      <c r="BH938" s="150"/>
      <c r="BI938" s="150"/>
      <c r="BJ938" s="150"/>
      <c r="BK938" s="150"/>
      <c r="BL938" s="150"/>
      <c r="BM938" s="150"/>
      <c r="BN938" s="150"/>
      <c r="BO938" s="150"/>
      <c r="BP938" s="150"/>
    </row>
    <row r="939" spans="2:68" x14ac:dyDescent="0.25">
      <c r="B939" s="113"/>
      <c r="C939" s="118"/>
      <c r="D939" s="89"/>
      <c r="E939" s="89"/>
      <c r="F939" s="119"/>
      <c r="G939" s="118"/>
      <c r="H939" s="118"/>
      <c r="I939" s="118"/>
      <c r="J939" s="118"/>
      <c r="K939" s="118"/>
      <c r="L939" s="86"/>
      <c r="M939" s="86"/>
      <c r="N939" s="86"/>
      <c r="O939" s="86"/>
      <c r="P939" s="129"/>
      <c r="Q939" s="125"/>
      <c r="R939" s="198"/>
      <c r="S939" s="148"/>
      <c r="T939" s="148"/>
      <c r="U939" s="148"/>
      <c r="V939" s="199"/>
      <c r="W939" s="149"/>
      <c r="AR939" s="129"/>
      <c r="AS939" s="200"/>
      <c r="AT939" s="200"/>
      <c r="AU939" s="200"/>
      <c r="AV939" s="200"/>
      <c r="AW939" s="200"/>
      <c r="AX939" s="200"/>
      <c r="AY939" s="200"/>
      <c r="AZ939" s="200"/>
      <c r="BA939" s="200"/>
      <c r="BB939" s="160"/>
      <c r="BC939" s="201"/>
      <c r="BD939" s="201"/>
      <c r="BE939" s="202"/>
      <c r="BF939" s="202"/>
      <c r="BG939" s="150"/>
      <c r="BH939" s="150"/>
      <c r="BI939" s="150"/>
      <c r="BJ939" s="150"/>
      <c r="BK939" s="150"/>
      <c r="BL939" s="150"/>
      <c r="BM939" s="150"/>
      <c r="BN939" s="150"/>
      <c r="BO939" s="150"/>
      <c r="BP939" s="150"/>
    </row>
    <row r="940" spans="2:68" x14ac:dyDescent="0.25">
      <c r="B940" s="113"/>
      <c r="C940" s="118"/>
      <c r="D940" s="89"/>
      <c r="E940" s="89"/>
      <c r="F940" s="119"/>
      <c r="G940" s="118"/>
      <c r="H940" s="118"/>
      <c r="I940" s="118"/>
      <c r="J940" s="118"/>
      <c r="K940" s="118"/>
      <c r="L940" s="86"/>
      <c r="M940" s="86"/>
      <c r="N940" s="86"/>
      <c r="O940" s="86"/>
      <c r="P940" s="129"/>
      <c r="Q940" s="125"/>
      <c r="R940" s="198"/>
      <c r="S940" s="148"/>
      <c r="T940" s="148"/>
      <c r="U940" s="148"/>
      <c r="V940" s="199"/>
      <c r="W940" s="149"/>
      <c r="AR940" s="129"/>
      <c r="AS940" s="200"/>
      <c r="AT940" s="200"/>
      <c r="AU940" s="200"/>
      <c r="AV940" s="200"/>
      <c r="AW940" s="200"/>
      <c r="AX940" s="200"/>
      <c r="AY940" s="200"/>
      <c r="AZ940" s="200"/>
      <c r="BA940" s="200"/>
      <c r="BB940" s="160"/>
      <c r="BC940" s="201"/>
      <c r="BD940" s="201"/>
      <c r="BE940" s="202"/>
      <c r="BF940" s="202"/>
      <c r="BG940" s="150"/>
      <c r="BH940" s="150"/>
      <c r="BI940" s="150"/>
      <c r="BJ940" s="150"/>
      <c r="BK940" s="150"/>
      <c r="BL940" s="150"/>
      <c r="BM940" s="150"/>
      <c r="BN940" s="150"/>
      <c r="BO940" s="150"/>
      <c r="BP940" s="150"/>
    </row>
    <row r="941" spans="2:68" x14ac:dyDescent="0.25">
      <c r="B941" s="113"/>
      <c r="C941" s="118"/>
      <c r="D941" s="89"/>
      <c r="E941" s="89"/>
      <c r="F941" s="119"/>
      <c r="G941" s="118"/>
      <c r="H941" s="118"/>
      <c r="I941" s="118"/>
      <c r="J941" s="118"/>
      <c r="K941" s="118"/>
      <c r="L941" s="86"/>
      <c r="M941" s="86"/>
      <c r="N941" s="86"/>
      <c r="O941" s="86"/>
      <c r="P941" s="129"/>
      <c r="Q941" s="125"/>
      <c r="R941" s="198"/>
      <c r="S941" s="148"/>
      <c r="T941" s="148"/>
      <c r="U941" s="148"/>
      <c r="V941" s="199"/>
      <c r="W941" s="149"/>
      <c r="AR941" s="129"/>
      <c r="AS941" s="200"/>
      <c r="AT941" s="200"/>
      <c r="AU941" s="200"/>
      <c r="AV941" s="200"/>
      <c r="AW941" s="200"/>
      <c r="AX941" s="200"/>
      <c r="AY941" s="200"/>
      <c r="AZ941" s="200"/>
      <c r="BA941" s="200"/>
      <c r="BB941" s="160"/>
      <c r="BC941" s="201"/>
      <c r="BD941" s="201"/>
      <c r="BE941" s="202"/>
      <c r="BF941" s="202"/>
      <c r="BG941" s="150"/>
      <c r="BH941" s="150"/>
      <c r="BI941" s="150"/>
      <c r="BJ941" s="150"/>
      <c r="BK941" s="150"/>
      <c r="BL941" s="150"/>
      <c r="BM941" s="150"/>
      <c r="BN941" s="150"/>
      <c r="BO941" s="150"/>
      <c r="BP941" s="150"/>
    </row>
    <row r="942" spans="2:68" x14ac:dyDescent="0.25">
      <c r="B942" s="113"/>
      <c r="C942" s="118"/>
      <c r="D942" s="89"/>
      <c r="E942" s="89"/>
      <c r="F942" s="119"/>
      <c r="G942" s="118"/>
      <c r="H942" s="118"/>
      <c r="I942" s="118"/>
      <c r="J942" s="118"/>
      <c r="K942" s="118"/>
      <c r="L942" s="86"/>
      <c r="M942" s="86"/>
      <c r="N942" s="86"/>
      <c r="O942" s="86"/>
      <c r="P942" s="129"/>
      <c r="Q942" s="125"/>
      <c r="R942" s="198"/>
      <c r="S942" s="148"/>
      <c r="T942" s="148"/>
      <c r="U942" s="148"/>
      <c r="V942" s="199"/>
      <c r="W942" s="149"/>
      <c r="AR942" s="129"/>
      <c r="AS942" s="200"/>
      <c r="AT942" s="200"/>
      <c r="AU942" s="200"/>
      <c r="AV942" s="200"/>
      <c r="AW942" s="200"/>
      <c r="AX942" s="200"/>
      <c r="AY942" s="200"/>
      <c r="AZ942" s="200"/>
      <c r="BA942" s="200"/>
      <c r="BB942" s="160"/>
      <c r="BC942" s="201"/>
      <c r="BD942" s="201"/>
      <c r="BE942" s="202"/>
      <c r="BF942" s="202"/>
      <c r="BG942" s="150"/>
      <c r="BH942" s="150"/>
      <c r="BI942" s="150"/>
      <c r="BJ942" s="150"/>
      <c r="BK942" s="150"/>
      <c r="BL942" s="150"/>
      <c r="BM942" s="150"/>
      <c r="BN942" s="150"/>
      <c r="BO942" s="150"/>
      <c r="BP942" s="150"/>
    </row>
    <row r="943" spans="2:68" x14ac:dyDescent="0.25">
      <c r="B943" s="113"/>
      <c r="C943" s="118"/>
      <c r="D943" s="89"/>
      <c r="E943" s="89"/>
      <c r="F943" s="119"/>
      <c r="G943" s="118"/>
      <c r="H943" s="118"/>
      <c r="I943" s="118"/>
      <c r="J943" s="118"/>
      <c r="K943" s="118"/>
      <c r="L943" s="86"/>
      <c r="M943" s="86"/>
      <c r="N943" s="86"/>
      <c r="O943" s="86"/>
      <c r="P943" s="129"/>
      <c r="Q943" s="125"/>
      <c r="R943" s="198"/>
      <c r="S943" s="148"/>
      <c r="T943" s="148"/>
      <c r="U943" s="148"/>
      <c r="V943" s="199"/>
      <c r="W943" s="149"/>
      <c r="AR943" s="129"/>
      <c r="AS943" s="200"/>
      <c r="AT943" s="200"/>
      <c r="AU943" s="200"/>
      <c r="AV943" s="200"/>
      <c r="AW943" s="200"/>
      <c r="AX943" s="200"/>
      <c r="AY943" s="200"/>
      <c r="AZ943" s="200"/>
      <c r="BA943" s="200"/>
      <c r="BB943" s="160"/>
      <c r="BC943" s="201"/>
      <c r="BD943" s="201"/>
      <c r="BE943" s="202"/>
      <c r="BF943" s="202"/>
      <c r="BG943" s="150"/>
      <c r="BH943" s="150"/>
      <c r="BI943" s="150"/>
      <c r="BJ943" s="150"/>
      <c r="BK943" s="150"/>
      <c r="BL943" s="150"/>
      <c r="BM943" s="150"/>
      <c r="BN943" s="150"/>
      <c r="BO943" s="150"/>
      <c r="BP943" s="150"/>
    </row>
    <row r="944" spans="2:68" x14ac:dyDescent="0.25">
      <c r="B944" s="113"/>
      <c r="C944" s="118"/>
      <c r="D944" s="89"/>
      <c r="E944" s="89"/>
      <c r="F944" s="119"/>
      <c r="G944" s="118"/>
      <c r="H944" s="118"/>
      <c r="I944" s="118"/>
      <c r="J944" s="118"/>
      <c r="K944" s="118"/>
      <c r="L944" s="86"/>
      <c r="M944" s="86"/>
      <c r="N944" s="86"/>
      <c r="O944" s="86"/>
      <c r="P944" s="129"/>
      <c r="Q944" s="125"/>
      <c r="R944" s="198"/>
      <c r="S944" s="148"/>
      <c r="T944" s="148"/>
      <c r="U944" s="148"/>
      <c r="V944" s="199"/>
      <c r="W944" s="149"/>
      <c r="AR944" s="129"/>
      <c r="AS944" s="200"/>
      <c r="AT944" s="200"/>
      <c r="AU944" s="200"/>
      <c r="AV944" s="200"/>
      <c r="AW944" s="200"/>
      <c r="AX944" s="200"/>
      <c r="AY944" s="200"/>
      <c r="AZ944" s="200"/>
      <c r="BA944" s="200"/>
      <c r="BB944" s="160"/>
      <c r="BC944" s="201"/>
      <c r="BD944" s="201"/>
      <c r="BE944" s="202"/>
      <c r="BF944" s="202"/>
      <c r="BG944" s="150"/>
      <c r="BH944" s="150"/>
      <c r="BI944" s="150"/>
      <c r="BJ944" s="150"/>
      <c r="BK944" s="150"/>
      <c r="BL944" s="150"/>
      <c r="BM944" s="150"/>
      <c r="BN944" s="150"/>
      <c r="BO944" s="150"/>
      <c r="BP944" s="150"/>
    </row>
    <row r="945" spans="2:68" x14ac:dyDescent="0.25">
      <c r="B945" s="113"/>
      <c r="C945" s="118"/>
      <c r="D945" s="89"/>
      <c r="E945" s="89"/>
      <c r="F945" s="119"/>
      <c r="G945" s="118"/>
      <c r="H945" s="118"/>
      <c r="I945" s="118"/>
      <c r="J945" s="118"/>
      <c r="K945" s="118"/>
      <c r="L945" s="86"/>
      <c r="M945" s="86"/>
      <c r="N945" s="86"/>
      <c r="O945" s="86"/>
      <c r="P945" s="129"/>
      <c r="Q945" s="125"/>
      <c r="R945" s="198"/>
      <c r="S945" s="148"/>
      <c r="T945" s="148"/>
      <c r="U945" s="148"/>
      <c r="V945" s="199"/>
      <c r="W945" s="149"/>
      <c r="AR945" s="129"/>
      <c r="AS945" s="200"/>
      <c r="AT945" s="200"/>
      <c r="AU945" s="200"/>
      <c r="AV945" s="200"/>
      <c r="AW945" s="200"/>
      <c r="AX945" s="200"/>
      <c r="AY945" s="200"/>
      <c r="AZ945" s="200"/>
      <c r="BA945" s="200"/>
      <c r="BB945" s="160"/>
      <c r="BC945" s="201"/>
      <c r="BD945" s="201"/>
      <c r="BE945" s="202"/>
      <c r="BF945" s="202"/>
      <c r="BG945" s="150"/>
      <c r="BH945" s="150"/>
      <c r="BI945" s="150"/>
      <c r="BJ945" s="150"/>
      <c r="BK945" s="150"/>
      <c r="BL945" s="150"/>
      <c r="BM945" s="150"/>
      <c r="BN945" s="150"/>
      <c r="BO945" s="150"/>
      <c r="BP945" s="150"/>
    </row>
    <row r="946" spans="2:68" x14ac:dyDescent="0.25">
      <c r="B946" s="113"/>
      <c r="C946" s="118"/>
      <c r="D946" s="89"/>
      <c r="E946" s="89"/>
      <c r="F946" s="119"/>
      <c r="G946" s="118"/>
      <c r="H946" s="118"/>
      <c r="I946" s="118"/>
      <c r="J946" s="118"/>
      <c r="K946" s="118"/>
      <c r="L946" s="86"/>
      <c r="M946" s="86"/>
      <c r="N946" s="86"/>
      <c r="O946" s="86"/>
      <c r="P946" s="129"/>
      <c r="Q946" s="125"/>
      <c r="R946" s="198"/>
      <c r="S946" s="148"/>
      <c r="T946" s="148"/>
      <c r="U946" s="148"/>
      <c r="V946" s="199"/>
      <c r="W946" s="149"/>
      <c r="AR946" s="129"/>
      <c r="AS946" s="200"/>
      <c r="AT946" s="200"/>
      <c r="AU946" s="200"/>
      <c r="AV946" s="200"/>
      <c r="AW946" s="200"/>
      <c r="AX946" s="200"/>
      <c r="AY946" s="200"/>
      <c r="AZ946" s="200"/>
      <c r="BA946" s="200"/>
      <c r="BB946" s="160"/>
      <c r="BC946" s="201"/>
      <c r="BD946" s="201"/>
      <c r="BE946" s="202"/>
      <c r="BF946" s="202"/>
      <c r="BG946" s="150"/>
      <c r="BH946" s="150"/>
      <c r="BI946" s="150"/>
      <c r="BJ946" s="150"/>
      <c r="BK946" s="150"/>
      <c r="BL946" s="150"/>
      <c r="BM946" s="150"/>
      <c r="BN946" s="150"/>
      <c r="BO946" s="150"/>
      <c r="BP946" s="150"/>
    </row>
    <row r="947" spans="2:68" x14ac:dyDescent="0.25">
      <c r="B947" s="113"/>
      <c r="C947" s="118"/>
      <c r="D947" s="89"/>
      <c r="E947" s="89"/>
      <c r="F947" s="119"/>
      <c r="G947" s="118"/>
      <c r="H947" s="118"/>
      <c r="I947" s="118"/>
      <c r="J947" s="118"/>
      <c r="K947" s="118"/>
      <c r="L947" s="86"/>
      <c r="M947" s="86"/>
      <c r="N947" s="86"/>
      <c r="O947" s="86"/>
      <c r="P947" s="129"/>
      <c r="Q947" s="125"/>
      <c r="R947" s="198"/>
      <c r="S947" s="148"/>
      <c r="T947" s="148"/>
      <c r="U947" s="148"/>
      <c r="V947" s="199"/>
      <c r="W947" s="149"/>
      <c r="AR947" s="129"/>
      <c r="AS947" s="200"/>
      <c r="AT947" s="200"/>
      <c r="AU947" s="200"/>
      <c r="AV947" s="200"/>
      <c r="AW947" s="200"/>
      <c r="AX947" s="200"/>
      <c r="AY947" s="200"/>
      <c r="AZ947" s="200"/>
      <c r="BA947" s="200"/>
      <c r="BB947" s="160"/>
      <c r="BC947" s="201"/>
      <c r="BD947" s="201"/>
      <c r="BE947" s="202"/>
      <c r="BF947" s="202"/>
      <c r="BG947" s="150"/>
      <c r="BH947" s="150"/>
      <c r="BI947" s="150"/>
      <c r="BJ947" s="150"/>
      <c r="BK947" s="150"/>
      <c r="BL947" s="150"/>
      <c r="BM947" s="150"/>
      <c r="BN947" s="150"/>
      <c r="BO947" s="150"/>
      <c r="BP947" s="150"/>
    </row>
    <row r="948" spans="2:68" x14ac:dyDescent="0.25">
      <c r="B948" s="113"/>
      <c r="C948" s="118"/>
      <c r="D948" s="89"/>
      <c r="E948" s="89"/>
      <c r="F948" s="119"/>
      <c r="G948" s="118"/>
      <c r="H948" s="118"/>
      <c r="I948" s="118"/>
      <c r="J948" s="118"/>
      <c r="K948" s="118"/>
      <c r="L948" s="86"/>
      <c r="M948" s="86"/>
      <c r="N948" s="86"/>
      <c r="O948" s="86"/>
      <c r="P948" s="129"/>
      <c r="Q948" s="125"/>
      <c r="R948" s="198"/>
      <c r="S948" s="148"/>
      <c r="T948" s="148"/>
      <c r="U948" s="148"/>
      <c r="V948" s="199"/>
      <c r="W948" s="149"/>
      <c r="AR948" s="129"/>
      <c r="AS948" s="200"/>
      <c r="AT948" s="200"/>
      <c r="AU948" s="200"/>
      <c r="AV948" s="200"/>
      <c r="AW948" s="200"/>
      <c r="AX948" s="200"/>
      <c r="AY948" s="200"/>
      <c r="AZ948" s="200"/>
      <c r="BA948" s="200"/>
      <c r="BB948" s="160"/>
      <c r="BC948" s="201"/>
      <c r="BD948" s="201"/>
      <c r="BE948" s="202"/>
      <c r="BF948" s="202"/>
      <c r="BG948" s="150"/>
      <c r="BH948" s="150"/>
      <c r="BI948" s="150"/>
      <c r="BJ948" s="150"/>
      <c r="BK948" s="150"/>
      <c r="BL948" s="150"/>
      <c r="BM948" s="150"/>
      <c r="BN948" s="150"/>
      <c r="BO948" s="150"/>
      <c r="BP948" s="150"/>
    </row>
    <row r="949" spans="2:68" x14ac:dyDescent="0.25">
      <c r="B949" s="113"/>
      <c r="C949" s="118"/>
      <c r="D949" s="89"/>
      <c r="E949" s="89"/>
      <c r="F949" s="119"/>
      <c r="G949" s="118"/>
      <c r="H949" s="118"/>
      <c r="I949" s="118"/>
      <c r="J949" s="118"/>
      <c r="K949" s="118"/>
      <c r="L949" s="86"/>
      <c r="M949" s="86"/>
      <c r="N949" s="86"/>
      <c r="O949" s="86"/>
      <c r="P949" s="129"/>
      <c r="Q949" s="125"/>
      <c r="R949" s="198"/>
      <c r="S949" s="148"/>
      <c r="T949" s="148"/>
      <c r="U949" s="148"/>
      <c r="V949" s="199"/>
      <c r="W949" s="149"/>
      <c r="AR949" s="129"/>
      <c r="AS949" s="200"/>
      <c r="AT949" s="200"/>
      <c r="AU949" s="200"/>
      <c r="AV949" s="200"/>
      <c r="AW949" s="200"/>
      <c r="AX949" s="200"/>
      <c r="AY949" s="200"/>
      <c r="AZ949" s="200"/>
      <c r="BA949" s="200"/>
      <c r="BB949" s="160"/>
      <c r="BC949" s="201"/>
      <c r="BD949" s="201"/>
      <c r="BE949" s="202"/>
      <c r="BF949" s="202"/>
      <c r="BG949" s="150"/>
      <c r="BH949" s="150"/>
      <c r="BI949" s="150"/>
      <c r="BJ949" s="150"/>
      <c r="BK949" s="150"/>
      <c r="BL949" s="150"/>
      <c r="BM949" s="150"/>
      <c r="BN949" s="150"/>
      <c r="BO949" s="150"/>
      <c r="BP949" s="150"/>
    </row>
    <row r="950" spans="2:68" x14ac:dyDescent="0.25">
      <c r="B950" s="113"/>
      <c r="C950" s="118"/>
      <c r="D950" s="89"/>
      <c r="E950" s="89"/>
      <c r="F950" s="119"/>
      <c r="G950" s="118"/>
      <c r="H950" s="118"/>
      <c r="I950" s="118"/>
      <c r="J950" s="118"/>
      <c r="K950" s="118"/>
      <c r="L950" s="86"/>
      <c r="M950" s="86"/>
      <c r="N950" s="86"/>
      <c r="O950" s="86"/>
      <c r="P950" s="129"/>
      <c r="Q950" s="125"/>
      <c r="R950" s="198"/>
      <c r="S950" s="148"/>
      <c r="T950" s="148"/>
      <c r="U950" s="148"/>
      <c r="V950" s="199"/>
      <c r="W950" s="149"/>
      <c r="AR950" s="129"/>
      <c r="AS950" s="200"/>
      <c r="AT950" s="200"/>
      <c r="AU950" s="200"/>
      <c r="AV950" s="200"/>
      <c r="AW950" s="200"/>
      <c r="AX950" s="200"/>
      <c r="AY950" s="200"/>
      <c r="AZ950" s="200"/>
      <c r="BA950" s="200"/>
      <c r="BB950" s="160"/>
      <c r="BC950" s="201"/>
      <c r="BD950" s="201"/>
      <c r="BE950" s="202"/>
      <c r="BF950" s="202"/>
      <c r="BG950" s="150"/>
      <c r="BH950" s="150"/>
      <c r="BI950" s="150"/>
      <c r="BJ950" s="150"/>
      <c r="BK950" s="150"/>
      <c r="BL950" s="150"/>
      <c r="BM950" s="150"/>
      <c r="BN950" s="150"/>
      <c r="BO950" s="150"/>
      <c r="BP950" s="150"/>
    </row>
    <row r="951" spans="2:68" x14ac:dyDescent="0.25">
      <c r="B951" s="113"/>
      <c r="C951" s="118"/>
      <c r="D951" s="89"/>
      <c r="E951" s="89"/>
      <c r="F951" s="119"/>
      <c r="G951" s="118"/>
      <c r="H951" s="118"/>
      <c r="I951" s="118"/>
      <c r="J951" s="118"/>
      <c r="K951" s="118"/>
      <c r="L951" s="86"/>
      <c r="M951" s="86"/>
      <c r="N951" s="86"/>
      <c r="O951" s="86"/>
      <c r="P951" s="129"/>
      <c r="Q951" s="125"/>
      <c r="R951" s="198"/>
      <c r="S951" s="148"/>
      <c r="T951" s="148"/>
      <c r="U951" s="148"/>
      <c r="V951" s="199"/>
      <c r="W951" s="149"/>
      <c r="AR951" s="129"/>
      <c r="AS951" s="200"/>
      <c r="AT951" s="200"/>
      <c r="AU951" s="200"/>
      <c r="AV951" s="200"/>
      <c r="AW951" s="200"/>
      <c r="AX951" s="200"/>
      <c r="AY951" s="200"/>
      <c r="AZ951" s="200"/>
      <c r="BA951" s="200"/>
      <c r="BB951" s="160"/>
      <c r="BC951" s="201"/>
      <c r="BD951" s="201"/>
      <c r="BE951" s="202"/>
      <c r="BF951" s="202"/>
      <c r="BG951" s="150"/>
      <c r="BH951" s="150"/>
      <c r="BI951" s="150"/>
      <c r="BJ951" s="150"/>
      <c r="BK951" s="150"/>
      <c r="BL951" s="150"/>
      <c r="BM951" s="150"/>
      <c r="BN951" s="150"/>
      <c r="BO951" s="150"/>
      <c r="BP951" s="150"/>
    </row>
    <row r="952" spans="2:68" x14ac:dyDescent="0.25">
      <c r="B952" s="113"/>
      <c r="C952" s="118"/>
      <c r="D952" s="89"/>
      <c r="E952" s="89"/>
      <c r="F952" s="119"/>
      <c r="G952" s="118"/>
      <c r="H952" s="118"/>
      <c r="I952" s="118"/>
      <c r="J952" s="118"/>
      <c r="K952" s="118"/>
      <c r="L952" s="86"/>
      <c r="M952" s="86"/>
      <c r="N952" s="86"/>
      <c r="O952" s="86"/>
      <c r="P952" s="129"/>
      <c r="Q952" s="125"/>
      <c r="R952" s="198"/>
      <c r="S952" s="148"/>
      <c r="T952" s="148"/>
      <c r="U952" s="148"/>
      <c r="V952" s="199"/>
      <c r="W952" s="149"/>
      <c r="AR952" s="129"/>
      <c r="AS952" s="200"/>
      <c r="AT952" s="200"/>
      <c r="AU952" s="200"/>
      <c r="AV952" s="200"/>
      <c r="AW952" s="200"/>
      <c r="AX952" s="200"/>
      <c r="AY952" s="200"/>
      <c r="AZ952" s="200"/>
      <c r="BA952" s="200"/>
      <c r="BB952" s="160"/>
      <c r="BC952" s="201"/>
      <c r="BD952" s="201"/>
      <c r="BE952" s="202"/>
      <c r="BF952" s="202"/>
      <c r="BG952" s="150"/>
      <c r="BH952" s="150"/>
      <c r="BI952" s="150"/>
      <c r="BJ952" s="150"/>
      <c r="BK952" s="150"/>
      <c r="BL952" s="150"/>
      <c r="BM952" s="150"/>
      <c r="BN952" s="150"/>
      <c r="BO952" s="150"/>
      <c r="BP952" s="150"/>
    </row>
    <row r="953" spans="2:68" x14ac:dyDescent="0.25">
      <c r="B953" s="113"/>
      <c r="C953" s="118"/>
      <c r="D953" s="89"/>
      <c r="E953" s="89"/>
      <c r="F953" s="119"/>
      <c r="G953" s="118"/>
      <c r="H953" s="118"/>
      <c r="I953" s="118"/>
      <c r="J953" s="118"/>
      <c r="K953" s="118"/>
      <c r="L953" s="86"/>
      <c r="M953" s="86"/>
      <c r="N953" s="86"/>
      <c r="O953" s="86"/>
      <c r="P953" s="129"/>
      <c r="Q953" s="125"/>
      <c r="R953" s="198"/>
      <c r="S953" s="148"/>
      <c r="T953" s="148"/>
      <c r="U953" s="148"/>
      <c r="V953" s="199"/>
      <c r="W953" s="149"/>
      <c r="AR953" s="129"/>
      <c r="AS953" s="200"/>
      <c r="AT953" s="200"/>
      <c r="AU953" s="200"/>
      <c r="AV953" s="200"/>
      <c r="AW953" s="200"/>
      <c r="AX953" s="200"/>
      <c r="AY953" s="200"/>
      <c r="AZ953" s="200"/>
      <c r="BA953" s="200"/>
      <c r="BB953" s="160"/>
      <c r="BC953" s="201"/>
      <c r="BD953" s="201"/>
      <c r="BE953" s="202"/>
      <c r="BF953" s="202"/>
      <c r="BG953" s="150"/>
      <c r="BH953" s="150"/>
      <c r="BI953" s="150"/>
      <c r="BJ953" s="150"/>
      <c r="BK953" s="150"/>
      <c r="BL953" s="150"/>
      <c r="BM953" s="150"/>
      <c r="BN953" s="150"/>
      <c r="BO953" s="150"/>
      <c r="BP953" s="150"/>
    </row>
    <row r="954" spans="2:68" x14ac:dyDescent="0.25">
      <c r="B954" s="113"/>
      <c r="C954" s="118"/>
      <c r="D954" s="89"/>
      <c r="E954" s="89"/>
      <c r="F954" s="119"/>
      <c r="G954" s="118"/>
      <c r="H954" s="118"/>
      <c r="I954" s="118"/>
      <c r="J954" s="118"/>
      <c r="K954" s="118"/>
      <c r="L954" s="86"/>
      <c r="M954" s="86"/>
      <c r="N954" s="86"/>
      <c r="O954" s="86"/>
      <c r="P954" s="129"/>
      <c r="Q954" s="125"/>
      <c r="R954" s="198"/>
      <c r="S954" s="148"/>
      <c r="T954" s="148"/>
      <c r="U954" s="148"/>
      <c r="V954" s="199"/>
      <c r="W954" s="149"/>
      <c r="AR954" s="129"/>
      <c r="AS954" s="200"/>
      <c r="AT954" s="200"/>
      <c r="AU954" s="200"/>
      <c r="AV954" s="200"/>
      <c r="AW954" s="200"/>
      <c r="AX954" s="200"/>
      <c r="AY954" s="200"/>
      <c r="AZ954" s="200"/>
      <c r="BA954" s="200"/>
      <c r="BB954" s="160"/>
      <c r="BC954" s="201"/>
      <c r="BD954" s="201"/>
      <c r="BE954" s="202"/>
      <c r="BF954" s="202"/>
      <c r="BG954" s="150"/>
      <c r="BH954" s="150"/>
      <c r="BI954" s="150"/>
      <c r="BJ954" s="150"/>
      <c r="BK954" s="150"/>
      <c r="BL954" s="150"/>
      <c r="BM954" s="150"/>
      <c r="BN954" s="150"/>
      <c r="BO954" s="150"/>
      <c r="BP954" s="150"/>
    </row>
    <row r="955" spans="2:68" x14ac:dyDescent="0.25">
      <c r="B955" s="113"/>
      <c r="C955" s="118"/>
      <c r="D955" s="89"/>
      <c r="E955" s="89"/>
      <c r="F955" s="119"/>
      <c r="G955" s="118"/>
      <c r="H955" s="118"/>
      <c r="I955" s="118"/>
      <c r="J955" s="118"/>
      <c r="K955" s="118"/>
      <c r="L955" s="86"/>
      <c r="M955" s="86"/>
      <c r="N955" s="86"/>
      <c r="O955" s="86"/>
      <c r="P955" s="129"/>
      <c r="Q955" s="125"/>
      <c r="R955" s="198"/>
      <c r="S955" s="148"/>
      <c r="T955" s="148"/>
      <c r="U955" s="148"/>
      <c r="V955" s="199"/>
      <c r="W955" s="149"/>
      <c r="AR955" s="129"/>
      <c r="AS955" s="200"/>
      <c r="AT955" s="200"/>
      <c r="AU955" s="200"/>
      <c r="AV955" s="200"/>
      <c r="AW955" s="200"/>
      <c r="AX955" s="200"/>
      <c r="AY955" s="200"/>
      <c r="AZ955" s="200"/>
      <c r="BA955" s="200"/>
      <c r="BB955" s="160"/>
      <c r="BC955" s="201"/>
      <c r="BD955" s="201"/>
      <c r="BE955" s="202"/>
      <c r="BF955" s="202"/>
      <c r="BG955" s="150"/>
      <c r="BH955" s="150"/>
      <c r="BI955" s="150"/>
      <c r="BJ955" s="150"/>
      <c r="BK955" s="150"/>
      <c r="BL955" s="150"/>
      <c r="BM955" s="150"/>
      <c r="BN955" s="150"/>
      <c r="BO955" s="150"/>
      <c r="BP955" s="150"/>
    </row>
    <row r="956" spans="2:68" x14ac:dyDescent="0.25">
      <c r="B956" s="113"/>
      <c r="C956" s="118"/>
      <c r="D956" s="89"/>
      <c r="E956" s="89"/>
      <c r="F956" s="119"/>
      <c r="G956" s="118"/>
      <c r="H956" s="118"/>
      <c r="I956" s="118"/>
      <c r="J956" s="118"/>
      <c r="K956" s="118"/>
      <c r="L956" s="86"/>
      <c r="M956" s="86"/>
      <c r="N956" s="86"/>
      <c r="O956" s="86"/>
      <c r="P956" s="129"/>
      <c r="Q956" s="125"/>
      <c r="R956" s="198"/>
      <c r="S956" s="148"/>
      <c r="T956" s="148"/>
      <c r="U956" s="148"/>
      <c r="V956" s="199"/>
      <c r="W956" s="149"/>
      <c r="AR956" s="129"/>
      <c r="AS956" s="200"/>
      <c r="AT956" s="200"/>
      <c r="AU956" s="200"/>
      <c r="AV956" s="200"/>
      <c r="AW956" s="200"/>
      <c r="AX956" s="200"/>
      <c r="AY956" s="200"/>
      <c r="AZ956" s="200"/>
      <c r="BA956" s="200"/>
      <c r="BB956" s="160"/>
      <c r="BC956" s="201"/>
      <c r="BD956" s="201"/>
      <c r="BE956" s="202"/>
      <c r="BF956" s="202"/>
      <c r="BG956" s="150"/>
      <c r="BH956" s="150"/>
      <c r="BI956" s="150"/>
      <c r="BJ956" s="150"/>
      <c r="BK956" s="150"/>
      <c r="BL956" s="150"/>
      <c r="BM956" s="150"/>
      <c r="BN956" s="150"/>
      <c r="BO956" s="150"/>
      <c r="BP956" s="150"/>
    </row>
    <row r="957" spans="2:68" x14ac:dyDescent="0.25">
      <c r="B957" s="113"/>
      <c r="C957" s="118"/>
      <c r="D957" s="89"/>
      <c r="E957" s="89"/>
      <c r="F957" s="119"/>
      <c r="G957" s="118"/>
      <c r="H957" s="118"/>
      <c r="I957" s="118"/>
      <c r="J957" s="118"/>
      <c r="K957" s="118"/>
      <c r="L957" s="86"/>
      <c r="M957" s="86"/>
      <c r="N957" s="86"/>
      <c r="O957" s="86"/>
      <c r="P957" s="129"/>
      <c r="Q957" s="125"/>
      <c r="R957" s="198"/>
      <c r="S957" s="148"/>
      <c r="T957" s="148"/>
      <c r="U957" s="148"/>
      <c r="V957" s="199"/>
      <c r="W957" s="149"/>
      <c r="AR957" s="129"/>
      <c r="AS957" s="200"/>
      <c r="AT957" s="200"/>
      <c r="AU957" s="200"/>
      <c r="AV957" s="200"/>
      <c r="AW957" s="200"/>
      <c r="AX957" s="200"/>
      <c r="AY957" s="200"/>
      <c r="AZ957" s="200"/>
      <c r="BA957" s="200"/>
      <c r="BB957" s="160"/>
      <c r="BC957" s="201"/>
      <c r="BD957" s="201"/>
      <c r="BE957" s="202"/>
      <c r="BF957" s="202"/>
      <c r="BG957" s="150"/>
      <c r="BH957" s="150"/>
      <c r="BI957" s="150"/>
      <c r="BJ957" s="150"/>
      <c r="BK957" s="150"/>
      <c r="BL957" s="150"/>
      <c r="BM957" s="150"/>
      <c r="BN957" s="150"/>
      <c r="BO957" s="150"/>
      <c r="BP957" s="150"/>
    </row>
    <row r="958" spans="2:68" x14ac:dyDescent="0.25">
      <c r="B958" s="113"/>
      <c r="C958" s="118"/>
      <c r="D958" s="89"/>
      <c r="E958" s="89"/>
      <c r="F958" s="119"/>
      <c r="G958" s="118"/>
      <c r="H958" s="118"/>
      <c r="I958" s="118"/>
      <c r="J958" s="118"/>
      <c r="K958" s="118"/>
      <c r="L958" s="86"/>
      <c r="M958" s="86"/>
      <c r="N958" s="86"/>
      <c r="O958" s="86"/>
      <c r="P958" s="129"/>
      <c r="Q958" s="125"/>
      <c r="R958" s="198"/>
      <c r="S958" s="148"/>
      <c r="T958" s="148"/>
      <c r="U958" s="148"/>
      <c r="V958" s="199"/>
      <c r="W958" s="149"/>
      <c r="AR958" s="129"/>
      <c r="AS958" s="200"/>
      <c r="AT958" s="200"/>
      <c r="AU958" s="200"/>
      <c r="AV958" s="200"/>
      <c r="AW958" s="200"/>
      <c r="AX958" s="200"/>
      <c r="AY958" s="200"/>
      <c r="AZ958" s="200"/>
      <c r="BA958" s="200"/>
      <c r="BB958" s="160"/>
      <c r="BC958" s="201"/>
      <c r="BD958" s="201"/>
      <c r="BE958" s="202"/>
      <c r="BF958" s="202"/>
      <c r="BG958" s="150"/>
      <c r="BH958" s="150"/>
      <c r="BI958" s="150"/>
      <c r="BJ958" s="150"/>
      <c r="BK958" s="150"/>
      <c r="BL958" s="150"/>
      <c r="BM958" s="150"/>
      <c r="BN958" s="150"/>
      <c r="BO958" s="150"/>
      <c r="BP958" s="150"/>
    </row>
    <row r="959" spans="2:68" x14ac:dyDescent="0.25">
      <c r="B959" s="113"/>
      <c r="C959" s="118"/>
      <c r="D959" s="89"/>
      <c r="E959" s="89"/>
      <c r="F959" s="119"/>
      <c r="G959" s="118"/>
      <c r="H959" s="118"/>
      <c r="I959" s="118"/>
      <c r="J959" s="118"/>
      <c r="K959" s="118"/>
      <c r="L959" s="86"/>
      <c r="M959" s="86"/>
      <c r="N959" s="86"/>
      <c r="O959" s="86"/>
      <c r="P959" s="129"/>
      <c r="Q959" s="125"/>
      <c r="R959" s="198"/>
      <c r="S959" s="148"/>
      <c r="T959" s="148"/>
      <c r="U959" s="148"/>
      <c r="V959" s="199"/>
      <c r="W959" s="149"/>
      <c r="AR959" s="129"/>
      <c r="AS959" s="200"/>
      <c r="AT959" s="200"/>
      <c r="AU959" s="200"/>
      <c r="AV959" s="200"/>
      <c r="AW959" s="200"/>
      <c r="AX959" s="200"/>
      <c r="AY959" s="200"/>
      <c r="AZ959" s="200"/>
      <c r="BA959" s="200"/>
      <c r="BB959" s="160"/>
      <c r="BC959" s="201"/>
      <c r="BD959" s="201"/>
      <c r="BE959" s="202"/>
      <c r="BF959" s="202"/>
      <c r="BG959" s="150"/>
      <c r="BH959" s="150"/>
      <c r="BI959" s="150"/>
      <c r="BJ959" s="150"/>
      <c r="BK959" s="150"/>
      <c r="BL959" s="150"/>
      <c r="BM959" s="150"/>
      <c r="BN959" s="150"/>
      <c r="BO959" s="150"/>
      <c r="BP959" s="150"/>
    </row>
    <row r="960" spans="2:68" x14ac:dyDescent="0.25">
      <c r="B960" s="113"/>
      <c r="C960" s="118"/>
      <c r="D960" s="89"/>
      <c r="E960" s="89"/>
      <c r="F960" s="119"/>
      <c r="G960" s="118"/>
      <c r="H960" s="118"/>
      <c r="I960" s="118"/>
      <c r="J960" s="118"/>
      <c r="K960" s="118"/>
      <c r="L960" s="86"/>
      <c r="M960" s="86"/>
      <c r="N960" s="86"/>
      <c r="O960" s="86"/>
      <c r="P960" s="129"/>
      <c r="Q960" s="125"/>
      <c r="R960" s="198"/>
      <c r="S960" s="148"/>
      <c r="T960" s="148"/>
      <c r="U960" s="148"/>
      <c r="V960" s="199"/>
      <c r="W960" s="149"/>
      <c r="AR960" s="129"/>
      <c r="AS960" s="200"/>
      <c r="AT960" s="200"/>
      <c r="AU960" s="200"/>
      <c r="AV960" s="200"/>
      <c r="AW960" s="200"/>
      <c r="AX960" s="200"/>
      <c r="AY960" s="200"/>
      <c r="AZ960" s="200"/>
      <c r="BA960" s="200"/>
      <c r="BB960" s="160"/>
      <c r="BC960" s="201"/>
      <c r="BD960" s="201"/>
      <c r="BE960" s="202"/>
      <c r="BF960" s="202"/>
      <c r="BG960" s="150"/>
      <c r="BH960" s="150"/>
      <c r="BI960" s="150"/>
      <c r="BJ960" s="150"/>
      <c r="BK960" s="150"/>
      <c r="BL960" s="150"/>
      <c r="BM960" s="150"/>
      <c r="BN960" s="150"/>
      <c r="BO960" s="150"/>
      <c r="BP960" s="150"/>
    </row>
    <row r="961" spans="2:68" x14ac:dyDescent="0.25">
      <c r="B961" s="113"/>
      <c r="C961" s="118"/>
      <c r="D961" s="89"/>
      <c r="E961" s="89"/>
      <c r="F961" s="119"/>
      <c r="G961" s="118"/>
      <c r="H961" s="118"/>
      <c r="I961" s="118"/>
      <c r="J961" s="118"/>
      <c r="K961" s="118"/>
      <c r="L961" s="86"/>
      <c r="M961" s="86"/>
      <c r="N961" s="86"/>
      <c r="O961" s="86"/>
      <c r="P961" s="129"/>
      <c r="Q961" s="125"/>
      <c r="R961" s="198"/>
      <c r="S961" s="148"/>
      <c r="T961" s="148"/>
      <c r="U961" s="148"/>
      <c r="V961" s="199"/>
      <c r="W961" s="149"/>
      <c r="AR961" s="129"/>
      <c r="AS961" s="200"/>
      <c r="AT961" s="200"/>
      <c r="AU961" s="200"/>
      <c r="AV961" s="200"/>
      <c r="AW961" s="200"/>
      <c r="AX961" s="200"/>
      <c r="AY961" s="200"/>
      <c r="AZ961" s="200"/>
      <c r="BA961" s="200"/>
      <c r="BB961" s="160"/>
      <c r="BC961" s="201"/>
      <c r="BD961" s="201"/>
      <c r="BE961" s="202"/>
      <c r="BF961" s="202"/>
      <c r="BG961" s="150"/>
      <c r="BH961" s="150"/>
      <c r="BI961" s="150"/>
      <c r="BJ961" s="150"/>
      <c r="BK961" s="150"/>
      <c r="BL961" s="150"/>
      <c r="BM961" s="150"/>
      <c r="BN961" s="150"/>
      <c r="BO961" s="150"/>
      <c r="BP961" s="150"/>
    </row>
    <row r="962" spans="2:68" x14ac:dyDescent="0.25">
      <c r="B962" s="113"/>
      <c r="C962" s="118"/>
      <c r="D962" s="89"/>
      <c r="E962" s="89"/>
      <c r="F962" s="119"/>
      <c r="G962" s="118"/>
      <c r="H962" s="118"/>
      <c r="I962" s="118"/>
      <c r="J962" s="118"/>
      <c r="K962" s="118"/>
      <c r="L962" s="86"/>
      <c r="M962" s="86"/>
      <c r="N962" s="86"/>
      <c r="O962" s="86"/>
      <c r="P962" s="129"/>
      <c r="Q962" s="125"/>
      <c r="R962" s="198"/>
      <c r="S962" s="148"/>
      <c r="T962" s="148"/>
      <c r="U962" s="148"/>
      <c r="V962" s="199"/>
      <c r="W962" s="149"/>
      <c r="AR962" s="129"/>
      <c r="AS962" s="200"/>
      <c r="AT962" s="200"/>
      <c r="AU962" s="200"/>
      <c r="AV962" s="200"/>
      <c r="AW962" s="200"/>
      <c r="AX962" s="200"/>
      <c r="AY962" s="200"/>
      <c r="AZ962" s="200"/>
      <c r="BA962" s="200"/>
      <c r="BB962" s="160"/>
      <c r="BC962" s="201"/>
      <c r="BD962" s="201"/>
      <c r="BE962" s="202"/>
      <c r="BF962" s="202"/>
      <c r="BG962" s="150"/>
      <c r="BH962" s="150"/>
      <c r="BI962" s="150"/>
      <c r="BJ962" s="150"/>
      <c r="BK962" s="150"/>
      <c r="BL962" s="150"/>
      <c r="BM962" s="150"/>
      <c r="BN962" s="150"/>
      <c r="BO962" s="150"/>
      <c r="BP962" s="150"/>
    </row>
    <row r="963" spans="2:68" x14ac:dyDescent="0.25">
      <c r="B963" s="113"/>
      <c r="C963" s="118"/>
      <c r="D963" s="89"/>
      <c r="E963" s="89"/>
      <c r="F963" s="119"/>
      <c r="G963" s="118"/>
      <c r="H963" s="118"/>
      <c r="I963" s="118"/>
      <c r="J963" s="118"/>
      <c r="K963" s="118"/>
      <c r="L963" s="86"/>
      <c r="M963" s="86"/>
      <c r="N963" s="86"/>
      <c r="O963" s="86"/>
      <c r="P963" s="129"/>
      <c r="Q963" s="125"/>
      <c r="R963" s="198"/>
      <c r="S963" s="148"/>
      <c r="T963" s="148"/>
      <c r="U963" s="148"/>
      <c r="V963" s="199"/>
      <c r="W963" s="149"/>
      <c r="AR963" s="129"/>
      <c r="AS963" s="200"/>
      <c r="AT963" s="200"/>
      <c r="AU963" s="200"/>
      <c r="AV963" s="200"/>
      <c r="AW963" s="200"/>
      <c r="AX963" s="200"/>
      <c r="AY963" s="200"/>
      <c r="AZ963" s="200"/>
      <c r="BA963" s="200"/>
      <c r="BB963" s="160"/>
      <c r="BC963" s="201"/>
      <c r="BD963" s="201"/>
      <c r="BE963" s="202"/>
      <c r="BF963" s="202"/>
      <c r="BG963" s="150"/>
      <c r="BH963" s="150"/>
      <c r="BI963" s="150"/>
      <c r="BJ963" s="150"/>
      <c r="BK963" s="150"/>
      <c r="BL963" s="150"/>
      <c r="BM963" s="150"/>
      <c r="BN963" s="150"/>
      <c r="BO963" s="150"/>
      <c r="BP963" s="150"/>
    </row>
    <row r="964" spans="2:68" x14ac:dyDescent="0.25">
      <c r="B964" s="113"/>
      <c r="C964" s="118"/>
      <c r="D964" s="89"/>
      <c r="E964" s="89"/>
      <c r="F964" s="119"/>
      <c r="G964" s="118"/>
      <c r="H964" s="118"/>
      <c r="I964" s="118"/>
      <c r="J964" s="118"/>
      <c r="K964" s="118"/>
      <c r="L964" s="86"/>
      <c r="M964" s="86"/>
      <c r="N964" s="86"/>
      <c r="O964" s="86"/>
      <c r="P964" s="129"/>
      <c r="Q964" s="125"/>
      <c r="R964" s="198"/>
      <c r="S964" s="148"/>
      <c r="T964" s="148"/>
      <c r="U964" s="148"/>
      <c r="V964" s="199"/>
      <c r="W964" s="149"/>
      <c r="AR964" s="129"/>
      <c r="AS964" s="200"/>
      <c r="AT964" s="200"/>
      <c r="AU964" s="200"/>
      <c r="AV964" s="200"/>
      <c r="AW964" s="200"/>
      <c r="AX964" s="200"/>
      <c r="AY964" s="200"/>
      <c r="AZ964" s="200"/>
      <c r="BA964" s="200"/>
      <c r="BB964" s="160"/>
      <c r="BC964" s="201"/>
      <c r="BD964" s="201"/>
      <c r="BE964" s="202"/>
      <c r="BF964" s="202"/>
      <c r="BG964" s="150"/>
      <c r="BH964" s="150"/>
      <c r="BI964" s="150"/>
      <c r="BJ964" s="150"/>
      <c r="BK964" s="150"/>
      <c r="BL964" s="150"/>
      <c r="BM964" s="150"/>
      <c r="BN964" s="150"/>
      <c r="BO964" s="150"/>
      <c r="BP964" s="150"/>
    </row>
    <row r="965" spans="2:68" x14ac:dyDescent="0.25">
      <c r="B965" s="113"/>
      <c r="C965" s="118"/>
      <c r="D965" s="89"/>
      <c r="E965" s="89"/>
      <c r="F965" s="119"/>
      <c r="G965" s="118"/>
      <c r="H965" s="118"/>
      <c r="I965" s="118"/>
      <c r="J965" s="118"/>
      <c r="K965" s="118"/>
      <c r="L965" s="86"/>
      <c r="M965" s="86"/>
      <c r="N965" s="86"/>
      <c r="O965" s="86"/>
      <c r="P965" s="129"/>
      <c r="Q965" s="125"/>
      <c r="R965" s="198"/>
      <c r="S965" s="148"/>
      <c r="T965" s="148"/>
      <c r="U965" s="148"/>
      <c r="V965" s="199"/>
      <c r="W965" s="149"/>
      <c r="AR965" s="129"/>
      <c r="AS965" s="200"/>
      <c r="AT965" s="200"/>
      <c r="AU965" s="200"/>
      <c r="AV965" s="200"/>
      <c r="AW965" s="200"/>
      <c r="AX965" s="200"/>
      <c r="AY965" s="200"/>
      <c r="AZ965" s="200"/>
      <c r="BA965" s="200"/>
      <c r="BB965" s="160"/>
      <c r="BC965" s="201"/>
      <c r="BD965" s="201"/>
      <c r="BE965" s="202"/>
      <c r="BF965" s="202"/>
      <c r="BG965" s="150"/>
      <c r="BH965" s="150"/>
      <c r="BI965" s="150"/>
      <c r="BJ965" s="150"/>
      <c r="BK965" s="150"/>
      <c r="BL965" s="150"/>
      <c r="BM965" s="150"/>
      <c r="BN965" s="150"/>
      <c r="BO965" s="150"/>
      <c r="BP965" s="150"/>
    </row>
    <row r="966" spans="2:68" x14ac:dyDescent="0.25">
      <c r="B966" s="113"/>
      <c r="C966" s="118"/>
      <c r="D966" s="89"/>
      <c r="E966" s="89"/>
      <c r="F966" s="119"/>
      <c r="G966" s="118"/>
      <c r="H966" s="118"/>
      <c r="I966" s="118"/>
      <c r="J966" s="118"/>
      <c r="K966" s="118"/>
      <c r="L966" s="86"/>
      <c r="M966" s="86"/>
      <c r="N966" s="86"/>
      <c r="O966" s="86"/>
      <c r="P966" s="129"/>
      <c r="Q966" s="125"/>
      <c r="R966" s="198"/>
      <c r="S966" s="148"/>
      <c r="T966" s="148"/>
      <c r="U966" s="148"/>
      <c r="V966" s="199"/>
      <c r="W966" s="149"/>
      <c r="AR966" s="129"/>
      <c r="AS966" s="200"/>
      <c r="AT966" s="200"/>
      <c r="AU966" s="200"/>
      <c r="AV966" s="200"/>
      <c r="AW966" s="200"/>
      <c r="AX966" s="200"/>
      <c r="AY966" s="200"/>
      <c r="AZ966" s="200"/>
      <c r="BA966" s="200"/>
      <c r="BB966" s="160"/>
      <c r="BC966" s="201"/>
      <c r="BD966" s="201"/>
      <c r="BE966" s="202"/>
      <c r="BF966" s="202"/>
      <c r="BG966" s="150"/>
      <c r="BH966" s="150"/>
      <c r="BI966" s="150"/>
      <c r="BJ966" s="150"/>
      <c r="BK966" s="150"/>
      <c r="BL966" s="150"/>
      <c r="BM966" s="150"/>
      <c r="BN966" s="150"/>
      <c r="BO966" s="150"/>
      <c r="BP966" s="150"/>
    </row>
    <row r="967" spans="2:68" x14ac:dyDescent="0.25">
      <c r="B967" s="113"/>
      <c r="C967" s="118"/>
      <c r="D967" s="89"/>
      <c r="E967" s="89"/>
      <c r="F967" s="119"/>
      <c r="G967" s="118"/>
      <c r="H967" s="118"/>
      <c r="I967" s="118"/>
      <c r="J967" s="118"/>
      <c r="K967" s="118"/>
      <c r="L967" s="86"/>
      <c r="M967" s="86"/>
      <c r="N967" s="86"/>
      <c r="O967" s="86"/>
      <c r="P967" s="129"/>
      <c r="Q967" s="125"/>
      <c r="R967" s="198"/>
      <c r="S967" s="148"/>
      <c r="T967" s="148"/>
      <c r="U967" s="148"/>
      <c r="V967" s="199"/>
      <c r="W967" s="149"/>
      <c r="AR967" s="129"/>
      <c r="AS967" s="200"/>
      <c r="AT967" s="200"/>
      <c r="AU967" s="200"/>
      <c r="AV967" s="200"/>
      <c r="AW967" s="200"/>
      <c r="AX967" s="200"/>
      <c r="AY967" s="200"/>
      <c r="AZ967" s="200"/>
      <c r="BA967" s="200"/>
      <c r="BB967" s="160"/>
      <c r="BC967" s="201"/>
      <c r="BD967" s="201"/>
      <c r="BE967" s="202"/>
      <c r="BF967" s="202"/>
      <c r="BG967" s="150"/>
      <c r="BH967" s="150"/>
      <c r="BI967" s="150"/>
      <c r="BJ967" s="150"/>
      <c r="BK967" s="150"/>
      <c r="BL967" s="150"/>
      <c r="BM967" s="150"/>
      <c r="BN967" s="150"/>
      <c r="BO967" s="150"/>
      <c r="BP967" s="150"/>
    </row>
    <row r="968" spans="2:68" x14ac:dyDescent="0.25">
      <c r="B968" s="113"/>
      <c r="C968" s="118"/>
      <c r="D968" s="89"/>
      <c r="E968" s="89"/>
      <c r="F968" s="119"/>
      <c r="G968" s="118"/>
      <c r="H968" s="118"/>
      <c r="I968" s="118"/>
      <c r="J968" s="118"/>
      <c r="K968" s="118"/>
      <c r="L968" s="86"/>
      <c r="M968" s="86"/>
      <c r="N968" s="86"/>
      <c r="O968" s="86"/>
      <c r="P968" s="129"/>
      <c r="Q968" s="125"/>
      <c r="R968" s="198"/>
      <c r="S968" s="148"/>
      <c r="T968" s="148"/>
      <c r="U968" s="148"/>
      <c r="V968" s="199"/>
      <c r="W968" s="149"/>
      <c r="AR968" s="129"/>
      <c r="AS968" s="200"/>
      <c r="AT968" s="200"/>
      <c r="AU968" s="200"/>
      <c r="AV968" s="200"/>
      <c r="AW968" s="200"/>
      <c r="AX968" s="200"/>
      <c r="AY968" s="200"/>
      <c r="AZ968" s="200"/>
      <c r="BA968" s="200"/>
      <c r="BB968" s="160"/>
      <c r="BC968" s="201"/>
      <c r="BD968" s="201"/>
      <c r="BE968" s="202"/>
      <c r="BF968" s="202"/>
      <c r="BG968" s="150"/>
      <c r="BH968" s="150"/>
      <c r="BI968" s="150"/>
      <c r="BJ968" s="150"/>
      <c r="BK968" s="150"/>
      <c r="BL968" s="150"/>
      <c r="BM968" s="150"/>
      <c r="BN968" s="150"/>
      <c r="BO968" s="150"/>
      <c r="BP968" s="150"/>
    </row>
    <row r="969" spans="2:68" x14ac:dyDescent="0.25">
      <c r="B969" s="113"/>
      <c r="C969" s="118"/>
      <c r="D969" s="89"/>
      <c r="E969" s="89"/>
      <c r="F969" s="119"/>
      <c r="G969" s="118"/>
      <c r="H969" s="118"/>
      <c r="I969" s="118"/>
      <c r="J969" s="118"/>
      <c r="K969" s="118"/>
      <c r="L969" s="86"/>
      <c r="M969" s="86"/>
      <c r="N969" s="86"/>
      <c r="O969" s="86"/>
      <c r="P969" s="129"/>
      <c r="Q969" s="125"/>
      <c r="R969" s="198"/>
      <c r="S969" s="148"/>
      <c r="T969" s="148"/>
      <c r="U969" s="148"/>
      <c r="V969" s="199"/>
      <c r="W969" s="149"/>
      <c r="AR969" s="129"/>
      <c r="AS969" s="200"/>
      <c r="AT969" s="200"/>
      <c r="AU969" s="200"/>
      <c r="AV969" s="200"/>
      <c r="AW969" s="200"/>
      <c r="AX969" s="200"/>
      <c r="AY969" s="200"/>
      <c r="AZ969" s="200"/>
      <c r="BA969" s="200"/>
      <c r="BB969" s="160"/>
      <c r="BC969" s="201"/>
      <c r="BD969" s="201"/>
      <c r="BE969" s="202"/>
      <c r="BF969" s="202"/>
      <c r="BG969" s="150"/>
      <c r="BH969" s="150"/>
      <c r="BI969" s="150"/>
      <c r="BJ969" s="150"/>
      <c r="BK969" s="150"/>
      <c r="BL969" s="150"/>
      <c r="BM969" s="150"/>
      <c r="BN969" s="150"/>
      <c r="BO969" s="150"/>
      <c r="BP969" s="150"/>
    </row>
    <row r="970" spans="2:68" x14ac:dyDescent="0.25">
      <c r="B970" s="113"/>
      <c r="C970" s="118"/>
      <c r="D970" s="89"/>
      <c r="E970" s="89"/>
      <c r="F970" s="119"/>
      <c r="G970" s="118"/>
      <c r="H970" s="118"/>
      <c r="I970" s="118"/>
      <c r="J970" s="118"/>
      <c r="K970" s="118"/>
      <c r="L970" s="86"/>
      <c r="M970" s="86"/>
      <c r="N970" s="86"/>
      <c r="O970" s="86"/>
      <c r="P970" s="129"/>
      <c r="Q970" s="125"/>
      <c r="R970" s="198"/>
      <c r="S970" s="148"/>
      <c r="T970" s="148"/>
      <c r="U970" s="148"/>
      <c r="V970" s="199"/>
      <c r="W970" s="149"/>
      <c r="AR970" s="129"/>
      <c r="AS970" s="200"/>
      <c r="AT970" s="200"/>
      <c r="AU970" s="200"/>
      <c r="AV970" s="200"/>
      <c r="AW970" s="200"/>
      <c r="AX970" s="200"/>
      <c r="AY970" s="200"/>
      <c r="AZ970" s="200"/>
      <c r="BA970" s="200"/>
      <c r="BB970" s="160"/>
      <c r="BC970" s="201"/>
      <c r="BD970" s="201"/>
      <c r="BE970" s="202"/>
      <c r="BF970" s="202"/>
      <c r="BG970" s="150"/>
      <c r="BH970" s="150"/>
      <c r="BI970" s="150"/>
      <c r="BJ970" s="150"/>
      <c r="BK970" s="150"/>
      <c r="BL970" s="150"/>
      <c r="BM970" s="150"/>
      <c r="BN970" s="150"/>
      <c r="BO970" s="150"/>
      <c r="BP970" s="150"/>
    </row>
    <row r="971" spans="2:68" x14ac:dyDescent="0.25">
      <c r="B971" s="113"/>
      <c r="C971" s="118"/>
      <c r="D971" s="89"/>
      <c r="E971" s="89"/>
      <c r="F971" s="119"/>
      <c r="G971" s="118"/>
      <c r="H971" s="118"/>
      <c r="I971" s="118"/>
      <c r="J971" s="118"/>
      <c r="K971" s="118"/>
      <c r="L971" s="86"/>
      <c r="M971" s="86"/>
      <c r="N971" s="86"/>
      <c r="O971" s="86"/>
      <c r="P971" s="129"/>
      <c r="Q971" s="125"/>
      <c r="R971" s="198"/>
      <c r="S971" s="148"/>
      <c r="T971" s="148"/>
      <c r="U971" s="148"/>
      <c r="V971" s="199"/>
      <c r="W971" s="149"/>
      <c r="AR971" s="129"/>
      <c r="AS971" s="200"/>
      <c r="AT971" s="200"/>
      <c r="AU971" s="200"/>
      <c r="AV971" s="200"/>
      <c r="AW971" s="200"/>
      <c r="AX971" s="200"/>
      <c r="AY971" s="200"/>
      <c r="AZ971" s="200"/>
      <c r="BA971" s="200"/>
      <c r="BB971" s="160"/>
      <c r="BC971" s="201"/>
      <c r="BD971" s="201"/>
      <c r="BE971" s="202"/>
      <c r="BF971" s="202"/>
      <c r="BG971" s="150"/>
      <c r="BH971" s="150"/>
      <c r="BI971" s="150"/>
      <c r="BJ971" s="150"/>
      <c r="BK971" s="150"/>
      <c r="BL971" s="150"/>
      <c r="BM971" s="150"/>
      <c r="BN971" s="150"/>
      <c r="BO971" s="150"/>
      <c r="BP971" s="150"/>
    </row>
    <row r="972" spans="2:68" x14ac:dyDescent="0.25">
      <c r="B972" s="113"/>
      <c r="C972" s="118"/>
      <c r="D972" s="89"/>
      <c r="E972" s="89"/>
      <c r="F972" s="119"/>
      <c r="G972" s="118"/>
      <c r="H972" s="118"/>
      <c r="I972" s="118"/>
      <c r="J972" s="118"/>
      <c r="K972" s="118"/>
      <c r="L972" s="86"/>
      <c r="M972" s="86"/>
      <c r="N972" s="86"/>
      <c r="O972" s="86"/>
      <c r="P972" s="129"/>
      <c r="Q972" s="125"/>
      <c r="R972" s="198"/>
      <c r="S972" s="148"/>
      <c r="T972" s="148"/>
      <c r="U972" s="148"/>
      <c r="V972" s="199"/>
      <c r="W972" s="149"/>
      <c r="AR972" s="129"/>
      <c r="AS972" s="200"/>
      <c r="AT972" s="200"/>
      <c r="AU972" s="200"/>
      <c r="AV972" s="200"/>
      <c r="AW972" s="200"/>
      <c r="AX972" s="200"/>
      <c r="AY972" s="200"/>
      <c r="AZ972" s="200"/>
      <c r="BA972" s="200"/>
      <c r="BB972" s="160"/>
      <c r="BC972" s="201"/>
      <c r="BD972" s="201"/>
      <c r="BE972" s="202"/>
      <c r="BF972" s="202"/>
      <c r="BG972" s="150"/>
      <c r="BH972" s="150"/>
      <c r="BI972" s="150"/>
      <c r="BJ972" s="150"/>
      <c r="BK972" s="150"/>
      <c r="BL972" s="150"/>
      <c r="BM972" s="150"/>
      <c r="BN972" s="150"/>
      <c r="BO972" s="150"/>
      <c r="BP972" s="150"/>
    </row>
    <row r="973" spans="2:68" x14ac:dyDescent="0.25">
      <c r="B973" s="113"/>
      <c r="C973" s="118"/>
      <c r="D973" s="89"/>
      <c r="E973" s="89"/>
      <c r="F973" s="119"/>
      <c r="G973" s="118"/>
      <c r="H973" s="118"/>
      <c r="I973" s="118"/>
      <c r="J973" s="118"/>
      <c r="K973" s="118"/>
      <c r="L973" s="86"/>
      <c r="M973" s="86"/>
      <c r="N973" s="86"/>
      <c r="O973" s="86"/>
      <c r="P973" s="129"/>
      <c r="Q973" s="125"/>
      <c r="R973" s="198"/>
      <c r="S973" s="148"/>
      <c r="T973" s="148"/>
      <c r="U973" s="148"/>
      <c r="V973" s="199"/>
      <c r="W973" s="149"/>
      <c r="AR973" s="129"/>
      <c r="AS973" s="200"/>
      <c r="AT973" s="200"/>
      <c r="AU973" s="200"/>
      <c r="AV973" s="200"/>
      <c r="AW973" s="200"/>
      <c r="AX973" s="200"/>
      <c r="AY973" s="200"/>
      <c r="AZ973" s="200"/>
      <c r="BA973" s="200"/>
      <c r="BB973" s="160"/>
      <c r="BC973" s="201"/>
      <c r="BD973" s="201"/>
      <c r="BE973" s="202"/>
      <c r="BF973" s="202"/>
      <c r="BG973" s="150"/>
      <c r="BH973" s="150"/>
      <c r="BI973" s="150"/>
      <c r="BJ973" s="150"/>
      <c r="BK973" s="150"/>
      <c r="BL973" s="150"/>
      <c r="BM973" s="150"/>
      <c r="BN973" s="150"/>
      <c r="BO973" s="150"/>
      <c r="BP973" s="150"/>
    </row>
    <row r="974" spans="2:68" x14ac:dyDescent="0.25">
      <c r="B974" s="113"/>
      <c r="C974" s="118"/>
      <c r="D974" s="89"/>
      <c r="E974" s="89"/>
      <c r="F974" s="119"/>
      <c r="G974" s="118"/>
      <c r="H974" s="118"/>
      <c r="I974" s="118"/>
      <c r="J974" s="118"/>
      <c r="K974" s="118"/>
      <c r="L974" s="86"/>
      <c r="M974" s="86"/>
      <c r="N974" s="86"/>
      <c r="O974" s="86"/>
      <c r="P974" s="129"/>
      <c r="Q974" s="125"/>
      <c r="R974" s="198"/>
      <c r="S974" s="148"/>
      <c r="T974" s="148"/>
      <c r="U974" s="148"/>
      <c r="V974" s="199"/>
      <c r="W974" s="149"/>
      <c r="AR974" s="129"/>
      <c r="AS974" s="200"/>
      <c r="AT974" s="200"/>
      <c r="AU974" s="200"/>
      <c r="AV974" s="200"/>
      <c r="AW974" s="200"/>
      <c r="AX974" s="200"/>
      <c r="AY974" s="200"/>
      <c r="AZ974" s="200"/>
      <c r="BA974" s="200"/>
      <c r="BB974" s="160"/>
      <c r="BC974" s="201"/>
      <c r="BD974" s="201"/>
      <c r="BE974" s="202"/>
      <c r="BF974" s="202"/>
      <c r="BG974" s="150"/>
      <c r="BH974" s="150"/>
      <c r="BI974" s="150"/>
      <c r="BJ974" s="150"/>
      <c r="BK974" s="150"/>
      <c r="BL974" s="150"/>
      <c r="BM974" s="150"/>
      <c r="BN974" s="150"/>
      <c r="BO974" s="150"/>
      <c r="BP974" s="150"/>
    </row>
    <row r="975" spans="2:68" x14ac:dyDescent="0.25">
      <c r="B975" s="113"/>
      <c r="C975" s="118"/>
      <c r="D975" s="89"/>
      <c r="E975" s="89"/>
      <c r="F975" s="119"/>
      <c r="G975" s="118"/>
      <c r="H975" s="118"/>
      <c r="I975" s="118"/>
      <c r="J975" s="118"/>
      <c r="K975" s="118"/>
      <c r="L975" s="86"/>
      <c r="M975" s="86"/>
      <c r="N975" s="86"/>
      <c r="O975" s="86"/>
      <c r="P975" s="129"/>
      <c r="Q975" s="125"/>
      <c r="R975" s="198"/>
      <c r="S975" s="148"/>
      <c r="T975" s="148"/>
      <c r="U975" s="148"/>
      <c r="V975" s="199"/>
      <c r="W975" s="149"/>
      <c r="AR975" s="129"/>
      <c r="AS975" s="200"/>
      <c r="AT975" s="200"/>
      <c r="AU975" s="200"/>
      <c r="AV975" s="200"/>
      <c r="AW975" s="200"/>
      <c r="AX975" s="200"/>
      <c r="AY975" s="200"/>
      <c r="AZ975" s="200"/>
      <c r="BA975" s="200"/>
      <c r="BB975" s="160"/>
      <c r="BC975" s="201"/>
      <c r="BD975" s="201"/>
      <c r="BE975" s="202"/>
      <c r="BF975" s="202"/>
      <c r="BG975" s="150"/>
      <c r="BH975" s="150"/>
      <c r="BI975" s="150"/>
      <c r="BJ975" s="150"/>
      <c r="BK975" s="150"/>
      <c r="BL975" s="150"/>
      <c r="BM975" s="150"/>
      <c r="BN975" s="150"/>
      <c r="BO975" s="150"/>
      <c r="BP975" s="150"/>
    </row>
    <row r="976" spans="2:68" x14ac:dyDescent="0.25">
      <c r="B976" s="113"/>
      <c r="C976" s="118"/>
      <c r="D976" s="89"/>
      <c r="E976" s="89"/>
      <c r="F976" s="119"/>
      <c r="G976" s="118"/>
      <c r="H976" s="118"/>
      <c r="I976" s="118"/>
      <c r="J976" s="118"/>
      <c r="K976" s="118"/>
      <c r="L976" s="86"/>
      <c r="M976" s="86"/>
      <c r="N976" s="86"/>
      <c r="O976" s="86"/>
      <c r="P976" s="129"/>
      <c r="Q976" s="125"/>
      <c r="R976" s="198"/>
      <c r="S976" s="148"/>
      <c r="T976" s="148"/>
      <c r="U976" s="148"/>
      <c r="V976" s="199"/>
      <c r="W976" s="149"/>
      <c r="AR976" s="129"/>
      <c r="AS976" s="200"/>
      <c r="AT976" s="200"/>
      <c r="AU976" s="200"/>
      <c r="AV976" s="200"/>
      <c r="AW976" s="200"/>
      <c r="AX976" s="200"/>
      <c r="AY976" s="200"/>
      <c r="AZ976" s="200"/>
      <c r="BA976" s="200"/>
      <c r="BB976" s="160"/>
      <c r="BC976" s="201"/>
      <c r="BD976" s="201"/>
      <c r="BE976" s="202"/>
      <c r="BF976" s="202"/>
      <c r="BG976" s="150"/>
      <c r="BH976" s="150"/>
      <c r="BI976" s="150"/>
      <c r="BJ976" s="150"/>
      <c r="BK976" s="150"/>
      <c r="BL976" s="150"/>
      <c r="BM976" s="150"/>
      <c r="BN976" s="150"/>
      <c r="BO976" s="150"/>
      <c r="BP976" s="150"/>
    </row>
    <row r="977" spans="2:68" x14ac:dyDescent="0.25">
      <c r="B977" s="113"/>
      <c r="C977" s="118"/>
      <c r="D977" s="89"/>
      <c r="E977" s="89"/>
      <c r="F977" s="119"/>
      <c r="G977" s="118"/>
      <c r="H977" s="118"/>
      <c r="I977" s="118"/>
      <c r="J977" s="118"/>
      <c r="K977" s="118"/>
      <c r="L977" s="86"/>
      <c r="M977" s="86"/>
      <c r="N977" s="86"/>
      <c r="O977" s="86"/>
      <c r="P977" s="129"/>
      <c r="Q977" s="125"/>
      <c r="R977" s="198"/>
      <c r="S977" s="148"/>
      <c r="T977" s="148"/>
      <c r="U977" s="148"/>
      <c r="V977" s="199"/>
      <c r="W977" s="149"/>
      <c r="AR977" s="129"/>
      <c r="AS977" s="200"/>
      <c r="AT977" s="200"/>
      <c r="AU977" s="200"/>
      <c r="AV977" s="200"/>
      <c r="AW977" s="200"/>
      <c r="AX977" s="200"/>
      <c r="AY977" s="200"/>
      <c r="AZ977" s="200"/>
      <c r="BA977" s="200"/>
      <c r="BB977" s="160"/>
      <c r="BC977" s="201"/>
      <c r="BD977" s="201"/>
      <c r="BE977" s="202"/>
      <c r="BF977" s="202"/>
      <c r="BG977" s="150"/>
      <c r="BH977" s="150"/>
      <c r="BI977" s="150"/>
      <c r="BJ977" s="150"/>
      <c r="BK977" s="150"/>
      <c r="BL977" s="150"/>
      <c r="BM977" s="150"/>
      <c r="BN977" s="150"/>
      <c r="BO977" s="150"/>
      <c r="BP977" s="150"/>
    </row>
    <row r="978" spans="2:68" x14ac:dyDescent="0.25">
      <c r="B978" s="113"/>
      <c r="C978" s="118"/>
      <c r="D978" s="89"/>
      <c r="E978" s="89"/>
      <c r="F978" s="119"/>
      <c r="G978" s="118"/>
      <c r="H978" s="118"/>
      <c r="I978" s="118"/>
      <c r="J978" s="118"/>
      <c r="K978" s="118"/>
      <c r="L978" s="86"/>
      <c r="M978" s="86"/>
      <c r="N978" s="86"/>
      <c r="O978" s="86"/>
      <c r="P978" s="129"/>
      <c r="Q978" s="125"/>
      <c r="R978" s="198"/>
      <c r="S978" s="148"/>
      <c r="T978" s="148"/>
      <c r="U978" s="148"/>
      <c r="V978" s="199"/>
      <c r="W978" s="149"/>
      <c r="AR978" s="129"/>
      <c r="AS978" s="200"/>
      <c r="AT978" s="200"/>
      <c r="AU978" s="200"/>
      <c r="AV978" s="200"/>
      <c r="AW978" s="200"/>
      <c r="AX978" s="200"/>
      <c r="AY978" s="200"/>
      <c r="AZ978" s="200"/>
      <c r="BA978" s="200"/>
      <c r="BB978" s="160"/>
      <c r="BC978" s="201"/>
      <c r="BD978" s="201"/>
      <c r="BE978" s="202"/>
      <c r="BF978" s="202"/>
      <c r="BG978" s="150"/>
      <c r="BH978" s="150"/>
      <c r="BI978" s="150"/>
      <c r="BJ978" s="150"/>
      <c r="BK978" s="150"/>
      <c r="BL978" s="150"/>
      <c r="BM978" s="150"/>
      <c r="BN978" s="150"/>
      <c r="BO978" s="150"/>
      <c r="BP978" s="150"/>
    </row>
    <row r="979" spans="2:68" x14ac:dyDescent="0.25">
      <c r="B979" s="113"/>
      <c r="C979" s="118"/>
      <c r="D979" s="89"/>
      <c r="E979" s="89"/>
      <c r="F979" s="119"/>
      <c r="G979" s="118"/>
      <c r="H979" s="118"/>
      <c r="I979" s="118"/>
      <c r="J979" s="118"/>
      <c r="K979" s="118"/>
      <c r="L979" s="86"/>
      <c r="M979" s="86"/>
      <c r="N979" s="86"/>
      <c r="O979" s="86"/>
      <c r="P979" s="129"/>
      <c r="Q979" s="125"/>
      <c r="R979" s="198"/>
      <c r="S979" s="148"/>
      <c r="T979" s="148"/>
      <c r="U979" s="148"/>
      <c r="V979" s="199"/>
      <c r="W979" s="149"/>
      <c r="AR979" s="129"/>
      <c r="AS979" s="200"/>
      <c r="AT979" s="200"/>
      <c r="AU979" s="200"/>
      <c r="AV979" s="200"/>
      <c r="AW979" s="200"/>
      <c r="AX979" s="200"/>
      <c r="AY979" s="200"/>
      <c r="AZ979" s="200"/>
      <c r="BA979" s="200"/>
      <c r="BB979" s="160"/>
      <c r="BC979" s="201"/>
      <c r="BD979" s="201"/>
      <c r="BE979" s="202"/>
      <c r="BF979" s="202"/>
      <c r="BG979" s="150"/>
      <c r="BH979" s="150"/>
      <c r="BI979" s="150"/>
      <c r="BJ979" s="150"/>
      <c r="BK979" s="150"/>
      <c r="BL979" s="150"/>
      <c r="BM979" s="150"/>
      <c r="BN979" s="150"/>
      <c r="BO979" s="150"/>
      <c r="BP979" s="150"/>
    </row>
    <row r="980" spans="2:68" x14ac:dyDescent="0.25">
      <c r="B980" s="113"/>
      <c r="C980" s="118"/>
      <c r="D980" s="89"/>
      <c r="E980" s="89"/>
      <c r="F980" s="119"/>
      <c r="G980" s="118"/>
      <c r="H980" s="118"/>
      <c r="I980" s="118"/>
      <c r="J980" s="118"/>
      <c r="K980" s="118"/>
      <c r="L980" s="86"/>
      <c r="M980" s="86"/>
      <c r="N980" s="86"/>
      <c r="O980" s="86"/>
      <c r="P980" s="129"/>
      <c r="Q980" s="125"/>
      <c r="R980" s="198"/>
      <c r="S980" s="148"/>
      <c r="T980" s="148"/>
      <c r="U980" s="148"/>
      <c r="V980" s="199"/>
      <c r="W980" s="149"/>
      <c r="AR980" s="129"/>
      <c r="AS980" s="200"/>
      <c r="AT980" s="200"/>
      <c r="AU980" s="200"/>
      <c r="AV980" s="200"/>
      <c r="AW980" s="200"/>
      <c r="AX980" s="200"/>
      <c r="AY980" s="200"/>
      <c r="AZ980" s="200"/>
      <c r="BA980" s="200"/>
      <c r="BB980" s="160"/>
      <c r="BC980" s="201"/>
      <c r="BD980" s="201"/>
      <c r="BE980" s="202"/>
      <c r="BF980" s="202"/>
      <c r="BG980" s="150"/>
      <c r="BH980" s="150"/>
      <c r="BI980" s="150"/>
      <c r="BJ980" s="150"/>
      <c r="BK980" s="150"/>
      <c r="BL980" s="150"/>
      <c r="BM980" s="150"/>
      <c r="BN980" s="150"/>
      <c r="BO980" s="150"/>
      <c r="BP980" s="150"/>
    </row>
    <row r="981" spans="2:68" x14ac:dyDescent="0.25">
      <c r="B981" s="113"/>
      <c r="C981" s="118"/>
      <c r="D981" s="89"/>
      <c r="E981" s="89"/>
      <c r="F981" s="119"/>
      <c r="G981" s="118"/>
      <c r="H981" s="118"/>
      <c r="I981" s="118"/>
      <c r="J981" s="118"/>
      <c r="K981" s="118"/>
      <c r="L981" s="86"/>
      <c r="M981" s="86"/>
      <c r="N981" s="86"/>
      <c r="O981" s="86"/>
      <c r="P981" s="129"/>
      <c r="Q981" s="125"/>
      <c r="R981" s="198"/>
      <c r="S981" s="148"/>
      <c r="T981" s="148"/>
      <c r="U981" s="148"/>
      <c r="V981" s="199"/>
      <c r="W981" s="149"/>
      <c r="AR981" s="129"/>
      <c r="AS981" s="200"/>
      <c r="AT981" s="200"/>
      <c r="AU981" s="200"/>
      <c r="AV981" s="200"/>
      <c r="AW981" s="200"/>
      <c r="AX981" s="200"/>
      <c r="AY981" s="200"/>
      <c r="AZ981" s="200"/>
      <c r="BA981" s="200"/>
      <c r="BB981" s="160"/>
      <c r="BC981" s="201"/>
      <c r="BD981" s="201"/>
      <c r="BE981" s="202"/>
      <c r="BF981" s="202"/>
      <c r="BG981" s="150"/>
      <c r="BH981" s="150"/>
      <c r="BI981" s="150"/>
      <c r="BJ981" s="150"/>
      <c r="BK981" s="150"/>
      <c r="BL981" s="150"/>
      <c r="BM981" s="150"/>
      <c r="BN981" s="150"/>
      <c r="BO981" s="150"/>
      <c r="BP981" s="150"/>
    </row>
    <row r="982" spans="2:68" x14ac:dyDescent="0.25">
      <c r="B982" s="113"/>
      <c r="C982" s="118"/>
      <c r="D982" s="89"/>
      <c r="E982" s="89"/>
      <c r="F982" s="119"/>
      <c r="G982" s="118"/>
      <c r="H982" s="118"/>
      <c r="I982" s="118"/>
      <c r="J982" s="118"/>
      <c r="K982" s="118"/>
      <c r="L982" s="86"/>
      <c r="M982" s="86"/>
      <c r="N982" s="86"/>
      <c r="O982" s="86"/>
      <c r="P982" s="129"/>
      <c r="Q982" s="125"/>
      <c r="R982" s="198"/>
      <c r="S982" s="148"/>
      <c r="T982" s="148"/>
      <c r="U982" s="148"/>
      <c r="V982" s="199"/>
      <c r="W982" s="149"/>
      <c r="AR982" s="129"/>
      <c r="AS982" s="200"/>
      <c r="AT982" s="200"/>
      <c r="AU982" s="200"/>
      <c r="AV982" s="200"/>
      <c r="AW982" s="200"/>
      <c r="AX982" s="200"/>
      <c r="AY982" s="200"/>
      <c r="AZ982" s="200"/>
      <c r="BA982" s="200"/>
      <c r="BB982" s="160"/>
      <c r="BC982" s="201"/>
      <c r="BD982" s="201"/>
      <c r="BE982" s="202"/>
      <c r="BF982" s="202"/>
      <c r="BG982" s="150"/>
      <c r="BH982" s="150"/>
      <c r="BI982" s="150"/>
      <c r="BJ982" s="150"/>
      <c r="BK982" s="150"/>
      <c r="BL982" s="150"/>
      <c r="BM982" s="150"/>
      <c r="BN982" s="150"/>
      <c r="BO982" s="150"/>
      <c r="BP982" s="150"/>
    </row>
    <row r="983" spans="2:68" x14ac:dyDescent="0.25">
      <c r="B983" s="113"/>
      <c r="C983" s="118"/>
      <c r="D983" s="89"/>
      <c r="E983" s="89"/>
      <c r="F983" s="119"/>
      <c r="G983" s="118"/>
      <c r="H983" s="118"/>
      <c r="I983" s="118"/>
      <c r="J983" s="118"/>
      <c r="K983" s="118"/>
      <c r="L983" s="86"/>
      <c r="M983" s="86"/>
      <c r="N983" s="86"/>
      <c r="O983" s="86"/>
      <c r="P983" s="129"/>
      <c r="Q983" s="125"/>
      <c r="R983" s="198"/>
      <c r="S983" s="148"/>
      <c r="T983" s="148"/>
      <c r="U983" s="148"/>
      <c r="V983" s="199"/>
      <c r="W983" s="149"/>
      <c r="AR983" s="129"/>
      <c r="AS983" s="200"/>
      <c r="AT983" s="200"/>
      <c r="AU983" s="200"/>
      <c r="AV983" s="200"/>
      <c r="AW983" s="200"/>
      <c r="AX983" s="200"/>
      <c r="AY983" s="200"/>
      <c r="AZ983" s="200"/>
      <c r="BA983" s="200"/>
      <c r="BB983" s="160"/>
      <c r="BC983" s="201"/>
      <c r="BD983" s="201"/>
      <c r="BE983" s="202"/>
      <c r="BF983" s="202"/>
      <c r="BG983" s="150"/>
      <c r="BH983" s="150"/>
      <c r="BI983" s="150"/>
      <c r="BJ983" s="150"/>
      <c r="BK983" s="150"/>
      <c r="BL983" s="150"/>
      <c r="BM983" s="150"/>
      <c r="BN983" s="150"/>
      <c r="BO983" s="150"/>
      <c r="BP983" s="150"/>
    </row>
    <row r="984" spans="2:68" x14ac:dyDescent="0.25">
      <c r="B984" s="113"/>
      <c r="C984" s="118"/>
      <c r="D984" s="89"/>
      <c r="E984" s="89"/>
      <c r="F984" s="119"/>
      <c r="G984" s="118"/>
      <c r="H984" s="118"/>
      <c r="I984" s="118"/>
      <c r="J984" s="118"/>
      <c r="K984" s="118"/>
      <c r="L984" s="86"/>
      <c r="M984" s="86"/>
      <c r="N984" s="86"/>
      <c r="O984" s="86"/>
      <c r="P984" s="129"/>
      <c r="Q984" s="125"/>
      <c r="R984" s="198"/>
      <c r="S984" s="148"/>
      <c r="T984" s="148"/>
      <c r="U984" s="148"/>
      <c r="V984" s="199"/>
      <c r="W984" s="149"/>
      <c r="AR984" s="129"/>
      <c r="AS984" s="200"/>
      <c r="AT984" s="200"/>
      <c r="AU984" s="200"/>
      <c r="AV984" s="200"/>
      <c r="AW984" s="200"/>
      <c r="AX984" s="200"/>
      <c r="AY984" s="200"/>
      <c r="AZ984" s="200"/>
      <c r="BA984" s="200"/>
      <c r="BB984" s="160"/>
      <c r="BC984" s="201"/>
      <c r="BD984" s="201"/>
      <c r="BE984" s="202"/>
      <c r="BF984" s="202"/>
      <c r="BG984" s="150"/>
      <c r="BH984" s="150"/>
      <c r="BI984" s="150"/>
      <c r="BJ984" s="150"/>
      <c r="BK984" s="150"/>
      <c r="BL984" s="150"/>
      <c r="BM984" s="150"/>
      <c r="BN984" s="150"/>
      <c r="BO984" s="150"/>
      <c r="BP984" s="150"/>
    </row>
    <row r="985" spans="2:68" x14ac:dyDescent="0.25">
      <c r="B985" s="113"/>
      <c r="C985" s="118"/>
      <c r="D985" s="89"/>
      <c r="E985" s="89"/>
      <c r="F985" s="119"/>
      <c r="G985" s="118"/>
      <c r="H985" s="118"/>
      <c r="I985" s="118"/>
      <c r="J985" s="118"/>
      <c r="K985" s="118"/>
      <c r="L985" s="86"/>
      <c r="M985" s="86"/>
      <c r="N985" s="86"/>
      <c r="O985" s="86"/>
      <c r="P985" s="129"/>
      <c r="Q985" s="125"/>
      <c r="R985" s="198"/>
      <c r="S985" s="148"/>
      <c r="T985" s="148"/>
      <c r="U985" s="148"/>
      <c r="V985" s="199"/>
      <c r="W985" s="149"/>
      <c r="AR985" s="129"/>
      <c r="AS985" s="200"/>
      <c r="AT985" s="200"/>
      <c r="AU985" s="200"/>
      <c r="AV985" s="200"/>
      <c r="AW985" s="200"/>
      <c r="AX985" s="200"/>
      <c r="AY985" s="200"/>
      <c r="AZ985" s="200"/>
      <c r="BA985" s="200"/>
      <c r="BB985" s="160"/>
      <c r="BC985" s="201"/>
      <c r="BD985" s="201"/>
      <c r="BE985" s="202"/>
      <c r="BF985" s="202"/>
      <c r="BG985" s="150"/>
      <c r="BH985" s="150"/>
      <c r="BI985" s="150"/>
      <c r="BJ985" s="150"/>
      <c r="BK985" s="150"/>
      <c r="BL985" s="150"/>
      <c r="BM985" s="150"/>
      <c r="BN985" s="150"/>
      <c r="BO985" s="150"/>
      <c r="BP985" s="150"/>
    </row>
    <row r="986" spans="2:68" x14ac:dyDescent="0.25">
      <c r="B986" s="113"/>
      <c r="C986" s="118"/>
      <c r="D986" s="89"/>
      <c r="E986" s="89"/>
      <c r="F986" s="119"/>
      <c r="G986" s="118"/>
      <c r="H986" s="118"/>
      <c r="I986" s="118"/>
      <c r="J986" s="118"/>
      <c r="K986" s="118"/>
      <c r="L986" s="86"/>
      <c r="M986" s="86"/>
      <c r="N986" s="86"/>
      <c r="O986" s="86"/>
      <c r="P986" s="129"/>
      <c r="Q986" s="125"/>
      <c r="R986" s="198"/>
      <c r="S986" s="148"/>
      <c r="T986" s="148"/>
      <c r="U986" s="148"/>
      <c r="V986" s="199"/>
      <c r="W986" s="149"/>
      <c r="AR986" s="129"/>
      <c r="AS986" s="200"/>
      <c r="AT986" s="200"/>
      <c r="AU986" s="200"/>
      <c r="AV986" s="200"/>
      <c r="AW986" s="200"/>
      <c r="AX986" s="200"/>
      <c r="AY986" s="200"/>
      <c r="AZ986" s="200"/>
      <c r="BA986" s="200"/>
      <c r="BB986" s="160"/>
      <c r="BC986" s="201"/>
      <c r="BD986" s="201"/>
      <c r="BE986" s="202"/>
      <c r="BF986" s="202"/>
      <c r="BG986" s="150"/>
      <c r="BH986" s="150"/>
      <c r="BI986" s="150"/>
      <c r="BJ986" s="150"/>
      <c r="BK986" s="150"/>
      <c r="BL986" s="150"/>
      <c r="BM986" s="150"/>
      <c r="BN986" s="150"/>
      <c r="BO986" s="150"/>
      <c r="BP986" s="150"/>
    </row>
    <row r="987" spans="2:68" x14ac:dyDescent="0.25">
      <c r="B987" s="113"/>
      <c r="C987" s="118"/>
      <c r="D987" s="89"/>
      <c r="E987" s="89"/>
      <c r="F987" s="119"/>
      <c r="G987" s="118"/>
      <c r="H987" s="118"/>
      <c r="I987" s="118"/>
      <c r="J987" s="118"/>
      <c r="K987" s="118"/>
      <c r="L987" s="86"/>
      <c r="M987" s="86"/>
      <c r="N987" s="86"/>
      <c r="O987" s="86"/>
      <c r="P987" s="129"/>
      <c r="Q987" s="125"/>
      <c r="R987" s="198"/>
      <c r="S987" s="148"/>
      <c r="T987" s="148"/>
      <c r="U987" s="148"/>
      <c r="V987" s="199"/>
      <c r="W987" s="149"/>
      <c r="AR987" s="129"/>
      <c r="AS987" s="200"/>
      <c r="AT987" s="200"/>
      <c r="AU987" s="200"/>
      <c r="AV987" s="200"/>
      <c r="AW987" s="200"/>
      <c r="AX987" s="200"/>
      <c r="AY987" s="200"/>
      <c r="AZ987" s="200"/>
      <c r="BA987" s="200"/>
      <c r="BB987" s="160"/>
      <c r="BC987" s="201"/>
      <c r="BD987" s="201"/>
      <c r="BE987" s="202"/>
      <c r="BF987" s="202"/>
      <c r="BG987" s="150"/>
      <c r="BH987" s="150"/>
      <c r="BI987" s="150"/>
      <c r="BJ987" s="150"/>
      <c r="BK987" s="150"/>
      <c r="BL987" s="150"/>
      <c r="BM987" s="150"/>
      <c r="BN987" s="150"/>
      <c r="BO987" s="150"/>
      <c r="BP987" s="150"/>
    </row>
    <row r="988" spans="2:68" x14ac:dyDescent="0.25">
      <c r="B988" s="113"/>
      <c r="C988" s="118"/>
      <c r="D988" s="89"/>
      <c r="E988" s="89"/>
      <c r="F988" s="119"/>
      <c r="G988" s="118"/>
      <c r="H988" s="118"/>
      <c r="I988" s="118"/>
      <c r="J988" s="118"/>
      <c r="K988" s="118"/>
      <c r="L988" s="86"/>
      <c r="M988" s="86"/>
      <c r="N988" s="86"/>
      <c r="O988" s="86"/>
      <c r="P988" s="129"/>
      <c r="Q988" s="125"/>
      <c r="R988" s="198"/>
      <c r="S988" s="148"/>
      <c r="T988" s="148"/>
      <c r="U988" s="148"/>
      <c r="V988" s="199"/>
      <c r="W988" s="149"/>
      <c r="AR988" s="129"/>
      <c r="AS988" s="200"/>
      <c r="AT988" s="200"/>
      <c r="AU988" s="200"/>
      <c r="AV988" s="200"/>
      <c r="AW988" s="200"/>
      <c r="AX988" s="200"/>
      <c r="AY988" s="200"/>
      <c r="AZ988" s="200"/>
      <c r="BA988" s="200"/>
      <c r="BB988" s="160"/>
      <c r="BC988" s="201"/>
      <c r="BD988" s="201"/>
      <c r="BE988" s="202"/>
      <c r="BF988" s="202"/>
      <c r="BG988" s="150"/>
      <c r="BH988" s="150"/>
      <c r="BI988" s="150"/>
      <c r="BJ988" s="150"/>
      <c r="BK988" s="150"/>
      <c r="BL988" s="150"/>
      <c r="BM988" s="150"/>
      <c r="BN988" s="150"/>
      <c r="BO988" s="150"/>
      <c r="BP988" s="150"/>
    </row>
    <row r="989" spans="2:68" x14ac:dyDescent="0.25">
      <c r="B989" s="113"/>
      <c r="C989" s="118"/>
      <c r="D989" s="89"/>
      <c r="E989" s="89"/>
      <c r="F989" s="119"/>
      <c r="G989" s="118"/>
      <c r="H989" s="118"/>
      <c r="I989" s="118"/>
      <c r="J989" s="118"/>
      <c r="K989" s="118"/>
      <c r="L989" s="86"/>
      <c r="M989" s="86"/>
      <c r="N989" s="86"/>
      <c r="O989" s="86"/>
      <c r="P989" s="129"/>
      <c r="Q989" s="125"/>
      <c r="R989" s="198"/>
      <c r="S989" s="148"/>
      <c r="T989" s="148"/>
      <c r="U989" s="148"/>
      <c r="V989" s="199"/>
      <c r="W989" s="149"/>
      <c r="AR989" s="129"/>
      <c r="AS989" s="200"/>
      <c r="AT989" s="200"/>
      <c r="AU989" s="200"/>
      <c r="AV989" s="200"/>
      <c r="AW989" s="200"/>
      <c r="AX989" s="200"/>
      <c r="AY989" s="200"/>
      <c r="AZ989" s="200"/>
      <c r="BA989" s="200"/>
      <c r="BB989" s="160"/>
      <c r="BC989" s="201"/>
      <c r="BD989" s="201"/>
      <c r="BE989" s="202"/>
      <c r="BF989" s="202"/>
      <c r="BG989" s="150"/>
      <c r="BH989" s="150"/>
      <c r="BI989" s="150"/>
      <c r="BJ989" s="150"/>
      <c r="BK989" s="150"/>
      <c r="BL989" s="150"/>
      <c r="BM989" s="150"/>
      <c r="BN989" s="150"/>
      <c r="BO989" s="150"/>
      <c r="BP989" s="150"/>
    </row>
    <row r="990" spans="2:68" x14ac:dyDescent="0.25">
      <c r="B990" s="113"/>
      <c r="C990" s="118"/>
      <c r="D990" s="89"/>
      <c r="E990" s="89"/>
      <c r="F990" s="119"/>
      <c r="G990" s="118"/>
      <c r="H990" s="118"/>
      <c r="I990" s="118"/>
      <c r="J990" s="118"/>
      <c r="K990" s="118"/>
      <c r="L990" s="86"/>
      <c r="M990" s="86"/>
      <c r="N990" s="86"/>
      <c r="O990" s="86"/>
      <c r="P990" s="129"/>
      <c r="Q990" s="125"/>
      <c r="R990" s="198"/>
      <c r="S990" s="148"/>
      <c r="T990" s="148"/>
      <c r="U990" s="148"/>
      <c r="V990" s="199"/>
      <c r="W990" s="149"/>
      <c r="AR990" s="129"/>
      <c r="AS990" s="200"/>
      <c r="AT990" s="200"/>
      <c r="AU990" s="200"/>
      <c r="AV990" s="200"/>
      <c r="AW990" s="200"/>
      <c r="AX990" s="200"/>
      <c r="AY990" s="200"/>
      <c r="AZ990" s="200"/>
      <c r="BA990" s="200"/>
      <c r="BB990" s="160"/>
      <c r="BC990" s="201"/>
      <c r="BD990" s="201"/>
      <c r="BE990" s="202"/>
      <c r="BF990" s="202"/>
      <c r="BG990" s="150"/>
      <c r="BH990" s="150"/>
      <c r="BI990" s="150"/>
      <c r="BJ990" s="150"/>
      <c r="BK990" s="150"/>
      <c r="BL990" s="150"/>
      <c r="BM990" s="150"/>
      <c r="BN990" s="150"/>
      <c r="BO990" s="150"/>
      <c r="BP990" s="150"/>
    </row>
    <row r="991" spans="2:68" x14ac:dyDescent="0.25">
      <c r="B991" s="113"/>
      <c r="C991" s="118"/>
      <c r="D991" s="89"/>
      <c r="E991" s="89"/>
      <c r="F991" s="119"/>
      <c r="G991" s="118"/>
      <c r="H991" s="118"/>
      <c r="I991" s="118"/>
      <c r="J991" s="118"/>
      <c r="K991" s="118"/>
      <c r="L991" s="86"/>
      <c r="M991" s="86"/>
      <c r="N991" s="86"/>
      <c r="O991" s="86"/>
      <c r="P991" s="129"/>
      <c r="Q991" s="125"/>
      <c r="R991" s="198"/>
      <c r="S991" s="148"/>
      <c r="T991" s="148"/>
      <c r="U991" s="148"/>
      <c r="V991" s="199"/>
      <c r="W991" s="149"/>
      <c r="AR991" s="129"/>
      <c r="AS991" s="200"/>
      <c r="AT991" s="200"/>
      <c r="AU991" s="200"/>
      <c r="AV991" s="200"/>
      <c r="AW991" s="200"/>
      <c r="AX991" s="200"/>
      <c r="AY991" s="200"/>
      <c r="AZ991" s="200"/>
      <c r="BA991" s="200"/>
      <c r="BB991" s="160"/>
      <c r="BC991" s="201"/>
      <c r="BD991" s="201"/>
      <c r="BE991" s="202"/>
      <c r="BF991" s="202"/>
      <c r="BG991" s="150"/>
      <c r="BH991" s="150"/>
      <c r="BI991" s="150"/>
      <c r="BJ991" s="150"/>
      <c r="BK991" s="150"/>
      <c r="BL991" s="150"/>
      <c r="BM991" s="150"/>
      <c r="BN991" s="150"/>
      <c r="BO991" s="150"/>
      <c r="BP991" s="150"/>
    </row>
    <row r="992" spans="2:68" x14ac:dyDescent="0.25">
      <c r="B992" s="113"/>
      <c r="C992" s="118"/>
      <c r="D992" s="89"/>
      <c r="E992" s="89"/>
      <c r="F992" s="119"/>
      <c r="G992" s="118"/>
      <c r="H992" s="118"/>
      <c r="I992" s="118"/>
      <c r="J992" s="118"/>
      <c r="K992" s="118"/>
      <c r="L992" s="86"/>
      <c r="M992" s="86"/>
      <c r="N992" s="86"/>
      <c r="O992" s="86"/>
      <c r="P992" s="129"/>
      <c r="Q992" s="125"/>
      <c r="R992" s="198"/>
      <c r="S992" s="148"/>
      <c r="T992" s="148"/>
      <c r="U992" s="148"/>
      <c r="V992" s="199"/>
      <c r="W992" s="149"/>
      <c r="AR992" s="129"/>
      <c r="AS992" s="200"/>
      <c r="AT992" s="200"/>
      <c r="AU992" s="200"/>
      <c r="AV992" s="200"/>
      <c r="AW992" s="200"/>
      <c r="AX992" s="200"/>
      <c r="AY992" s="200"/>
      <c r="AZ992" s="200"/>
      <c r="BA992" s="200"/>
      <c r="BB992" s="160"/>
      <c r="BC992" s="201"/>
      <c r="BD992" s="201"/>
      <c r="BE992" s="202"/>
      <c r="BF992" s="202"/>
      <c r="BG992" s="150"/>
      <c r="BH992" s="150"/>
      <c r="BI992" s="150"/>
      <c r="BJ992" s="150"/>
      <c r="BK992" s="150"/>
      <c r="BL992" s="150"/>
      <c r="BM992" s="150"/>
      <c r="BN992" s="150"/>
      <c r="BO992" s="150"/>
      <c r="BP992" s="150"/>
    </row>
    <row r="993" spans="2:68" x14ac:dyDescent="0.25">
      <c r="B993" s="113"/>
      <c r="C993" s="118"/>
      <c r="D993" s="89"/>
      <c r="E993" s="89"/>
      <c r="F993" s="119"/>
      <c r="G993" s="118"/>
      <c r="H993" s="118"/>
      <c r="I993" s="118"/>
      <c r="J993" s="118"/>
      <c r="K993" s="118"/>
      <c r="L993" s="86"/>
      <c r="M993" s="86"/>
      <c r="N993" s="86"/>
      <c r="O993" s="86"/>
      <c r="P993" s="129"/>
      <c r="Q993" s="125"/>
      <c r="R993" s="198"/>
      <c r="S993" s="148"/>
      <c r="T993" s="148"/>
      <c r="U993" s="148"/>
      <c r="V993" s="199"/>
      <c r="W993" s="149"/>
      <c r="AR993" s="129"/>
      <c r="AS993" s="200"/>
      <c r="AT993" s="200"/>
      <c r="AU993" s="200"/>
      <c r="AV993" s="200"/>
      <c r="AW993" s="200"/>
      <c r="AX993" s="200"/>
      <c r="AY993" s="200"/>
      <c r="AZ993" s="200"/>
      <c r="BA993" s="200"/>
      <c r="BB993" s="160"/>
      <c r="BC993" s="201"/>
      <c r="BD993" s="201"/>
      <c r="BE993" s="202"/>
      <c r="BF993" s="202"/>
      <c r="BG993" s="150"/>
      <c r="BH993" s="150"/>
      <c r="BI993" s="150"/>
      <c r="BJ993" s="150"/>
      <c r="BK993" s="150"/>
      <c r="BL993" s="150"/>
      <c r="BM993" s="150"/>
      <c r="BN993" s="150"/>
      <c r="BO993" s="150"/>
      <c r="BP993" s="150"/>
    </row>
    <row r="994" spans="2:68" x14ac:dyDescent="0.25">
      <c r="B994" s="113"/>
      <c r="C994" s="118"/>
      <c r="D994" s="89"/>
      <c r="E994" s="89"/>
      <c r="F994" s="119"/>
      <c r="G994" s="118"/>
      <c r="H994" s="118"/>
      <c r="I994" s="118"/>
      <c r="J994" s="118"/>
      <c r="K994" s="118"/>
      <c r="L994" s="86"/>
      <c r="M994" s="86"/>
      <c r="N994" s="86"/>
      <c r="O994" s="86"/>
      <c r="P994" s="129"/>
      <c r="Q994" s="125"/>
      <c r="R994" s="198"/>
      <c r="S994" s="148"/>
      <c r="T994" s="148"/>
      <c r="U994" s="148"/>
      <c r="V994" s="199"/>
      <c r="W994" s="149"/>
      <c r="AR994" s="129"/>
      <c r="AS994" s="200"/>
      <c r="AT994" s="200"/>
      <c r="AU994" s="200"/>
      <c r="AV994" s="200"/>
      <c r="AW994" s="200"/>
      <c r="AX994" s="200"/>
      <c r="AY994" s="200"/>
      <c r="AZ994" s="200"/>
      <c r="BA994" s="200"/>
      <c r="BB994" s="160"/>
      <c r="BC994" s="201"/>
      <c r="BD994" s="201"/>
      <c r="BE994" s="202"/>
      <c r="BF994" s="202"/>
      <c r="BG994" s="150"/>
      <c r="BH994" s="150"/>
      <c r="BI994" s="150"/>
      <c r="BJ994" s="150"/>
      <c r="BK994" s="150"/>
      <c r="BL994" s="150"/>
      <c r="BM994" s="150"/>
      <c r="BN994" s="150"/>
      <c r="BO994" s="150"/>
      <c r="BP994" s="150"/>
    </row>
    <row r="995" spans="2:68" x14ac:dyDescent="0.25">
      <c r="B995" s="113"/>
      <c r="C995" s="118"/>
      <c r="D995" s="89"/>
      <c r="E995" s="89"/>
      <c r="F995" s="119"/>
      <c r="G995" s="118"/>
      <c r="H995" s="118"/>
      <c r="I995" s="118"/>
      <c r="J995" s="118"/>
      <c r="K995" s="118"/>
      <c r="L995" s="86"/>
      <c r="M995" s="86"/>
      <c r="N995" s="86"/>
      <c r="O995" s="86"/>
      <c r="P995" s="129"/>
      <c r="Q995" s="125"/>
      <c r="R995" s="198"/>
      <c r="S995" s="148"/>
      <c r="T995" s="148"/>
      <c r="U995" s="148"/>
      <c r="V995" s="199"/>
      <c r="W995" s="149"/>
      <c r="AR995" s="129"/>
      <c r="AS995" s="200"/>
      <c r="AT995" s="200"/>
      <c r="AU995" s="200"/>
      <c r="AV995" s="200"/>
      <c r="AW995" s="200"/>
      <c r="AX995" s="200"/>
      <c r="AY995" s="200"/>
      <c r="AZ995" s="200"/>
      <c r="BA995" s="200"/>
      <c r="BB995" s="160"/>
      <c r="BC995" s="201"/>
      <c r="BD995" s="201"/>
      <c r="BE995" s="202"/>
      <c r="BF995" s="202"/>
      <c r="BG995" s="150"/>
      <c r="BH995" s="150"/>
      <c r="BI995" s="150"/>
      <c r="BJ995" s="150"/>
      <c r="BK995" s="150"/>
      <c r="BL995" s="150"/>
      <c r="BM995" s="150"/>
      <c r="BN995" s="150"/>
      <c r="BO995" s="150"/>
      <c r="BP995" s="150"/>
    </row>
    <row r="996" spans="2:68" x14ac:dyDescent="0.25">
      <c r="B996" s="113"/>
      <c r="C996" s="118"/>
      <c r="D996" s="89"/>
      <c r="E996" s="89"/>
      <c r="F996" s="119"/>
      <c r="G996" s="118"/>
      <c r="H996" s="118"/>
      <c r="I996" s="118"/>
      <c r="J996" s="118"/>
      <c r="K996" s="118"/>
      <c r="L996" s="86"/>
      <c r="M996" s="86"/>
      <c r="N996" s="86"/>
      <c r="O996" s="86"/>
      <c r="P996" s="129"/>
      <c r="Q996" s="125"/>
      <c r="R996" s="198"/>
      <c r="S996" s="148"/>
      <c r="T996" s="148"/>
      <c r="U996" s="148"/>
      <c r="V996" s="199"/>
      <c r="W996" s="149"/>
      <c r="AR996" s="129"/>
      <c r="AS996" s="200"/>
      <c r="AT996" s="200"/>
      <c r="AU996" s="200"/>
      <c r="AV996" s="200"/>
      <c r="AW996" s="200"/>
      <c r="AX996" s="200"/>
      <c r="AY996" s="200"/>
      <c r="AZ996" s="200"/>
      <c r="BA996" s="200"/>
      <c r="BB996" s="160"/>
      <c r="BC996" s="201"/>
      <c r="BD996" s="201"/>
      <c r="BE996" s="202"/>
      <c r="BF996" s="202"/>
      <c r="BG996" s="150"/>
      <c r="BH996" s="150"/>
      <c r="BI996" s="150"/>
      <c r="BJ996" s="150"/>
      <c r="BK996" s="150"/>
      <c r="BL996" s="150"/>
      <c r="BM996" s="150"/>
      <c r="BN996" s="150"/>
      <c r="BO996" s="150"/>
      <c r="BP996" s="150"/>
    </row>
    <row r="997" spans="2:68" x14ac:dyDescent="0.25">
      <c r="B997" s="113"/>
      <c r="C997" s="118"/>
      <c r="D997" s="89"/>
      <c r="E997" s="89"/>
      <c r="F997" s="119"/>
      <c r="G997" s="118"/>
      <c r="H997" s="118"/>
      <c r="I997" s="118"/>
      <c r="J997" s="118"/>
      <c r="K997" s="118"/>
      <c r="L997" s="86"/>
      <c r="M997" s="86"/>
      <c r="N997" s="86"/>
      <c r="O997" s="86"/>
      <c r="P997" s="129"/>
      <c r="Q997" s="125"/>
      <c r="R997" s="198"/>
      <c r="S997" s="148"/>
      <c r="T997" s="148"/>
      <c r="U997" s="148"/>
      <c r="V997" s="199"/>
      <c r="W997" s="149"/>
      <c r="AR997" s="129"/>
      <c r="AS997" s="200"/>
      <c r="AT997" s="200"/>
      <c r="AU997" s="200"/>
      <c r="AV997" s="200"/>
      <c r="AW997" s="200"/>
      <c r="AX997" s="200"/>
      <c r="AY997" s="200"/>
      <c r="AZ997" s="200"/>
      <c r="BA997" s="200"/>
      <c r="BB997" s="160"/>
      <c r="BC997" s="201"/>
      <c r="BD997" s="201"/>
      <c r="BE997" s="202"/>
      <c r="BF997" s="202"/>
      <c r="BG997" s="150"/>
      <c r="BH997" s="150"/>
      <c r="BI997" s="150"/>
      <c r="BJ997" s="150"/>
      <c r="BK997" s="150"/>
      <c r="BL997" s="150"/>
      <c r="BM997" s="150"/>
      <c r="BN997" s="150"/>
      <c r="BO997" s="150"/>
      <c r="BP997" s="150"/>
    </row>
    <row r="998" spans="2:68" x14ac:dyDescent="0.25">
      <c r="B998" s="113"/>
      <c r="C998" s="118"/>
      <c r="D998" s="89"/>
      <c r="E998" s="89"/>
      <c r="F998" s="119"/>
      <c r="G998" s="118"/>
      <c r="H998" s="118"/>
      <c r="I998" s="118"/>
      <c r="J998" s="118"/>
      <c r="K998" s="118"/>
      <c r="L998" s="86"/>
      <c r="M998" s="86"/>
      <c r="N998" s="86"/>
      <c r="O998" s="86"/>
      <c r="P998" s="129"/>
      <c r="Q998" s="125"/>
      <c r="R998" s="198"/>
      <c r="S998" s="148"/>
      <c r="T998" s="148"/>
      <c r="U998" s="148"/>
      <c r="V998" s="199"/>
      <c r="W998" s="149"/>
      <c r="AR998" s="129"/>
      <c r="AS998" s="200"/>
      <c r="AT998" s="200"/>
      <c r="AU998" s="200"/>
      <c r="AV998" s="200"/>
      <c r="AW998" s="200"/>
      <c r="AX998" s="200"/>
      <c r="AY998" s="200"/>
      <c r="AZ998" s="200"/>
      <c r="BA998" s="200"/>
      <c r="BB998" s="160"/>
      <c r="BC998" s="201"/>
      <c r="BD998" s="201"/>
      <c r="BE998" s="202"/>
      <c r="BF998" s="202"/>
      <c r="BG998" s="150"/>
      <c r="BH998" s="150"/>
      <c r="BI998" s="150"/>
      <c r="BJ998" s="150"/>
      <c r="BK998" s="150"/>
      <c r="BL998" s="150"/>
      <c r="BM998" s="150"/>
      <c r="BN998" s="150"/>
      <c r="BO998" s="150"/>
      <c r="BP998" s="150"/>
    </row>
    <row r="999" spans="2:68" x14ac:dyDescent="0.25">
      <c r="B999" s="113"/>
      <c r="C999" s="118"/>
      <c r="D999" s="89"/>
      <c r="E999" s="89"/>
      <c r="F999" s="119"/>
      <c r="G999" s="118"/>
      <c r="H999" s="118"/>
      <c r="I999" s="118"/>
      <c r="J999" s="118"/>
      <c r="K999" s="118"/>
      <c r="L999" s="86"/>
      <c r="M999" s="86"/>
      <c r="N999" s="86"/>
      <c r="O999" s="86"/>
      <c r="P999" s="129"/>
      <c r="Q999" s="125"/>
      <c r="R999" s="198"/>
      <c r="S999" s="148"/>
      <c r="T999" s="148"/>
      <c r="U999" s="148"/>
      <c r="V999" s="199"/>
      <c r="W999" s="149"/>
      <c r="AR999" s="129"/>
      <c r="AS999" s="200"/>
      <c r="AT999" s="200"/>
      <c r="AU999" s="200"/>
      <c r="AV999" s="200"/>
      <c r="AW999" s="200"/>
      <c r="AX999" s="200"/>
      <c r="AY999" s="200"/>
      <c r="AZ999" s="200"/>
      <c r="BA999" s="200"/>
      <c r="BB999" s="160"/>
      <c r="BC999" s="201"/>
      <c r="BD999" s="201"/>
      <c r="BE999" s="202"/>
      <c r="BF999" s="202"/>
      <c r="BG999" s="150"/>
      <c r="BH999" s="150"/>
      <c r="BI999" s="150"/>
      <c r="BJ999" s="150"/>
      <c r="BK999" s="150"/>
      <c r="BL999" s="150"/>
      <c r="BM999" s="150"/>
      <c r="BN999" s="150"/>
      <c r="BO999" s="150"/>
      <c r="BP999" s="150"/>
    </row>
    <row r="1000" spans="2:68" x14ac:dyDescent="0.25">
      <c r="B1000" s="113"/>
      <c r="C1000" s="118"/>
      <c r="D1000" s="89"/>
      <c r="E1000" s="89"/>
      <c r="F1000" s="119"/>
      <c r="G1000" s="118"/>
      <c r="H1000" s="118"/>
      <c r="I1000" s="118"/>
      <c r="J1000" s="118"/>
      <c r="K1000" s="118"/>
      <c r="L1000" s="86"/>
      <c r="M1000" s="86"/>
      <c r="N1000" s="86"/>
      <c r="O1000" s="86"/>
      <c r="P1000" s="129"/>
      <c r="Q1000" s="125"/>
      <c r="R1000" s="198"/>
      <c r="S1000" s="148"/>
      <c r="T1000" s="148"/>
      <c r="U1000" s="148"/>
      <c r="V1000" s="199"/>
      <c r="W1000" s="149"/>
      <c r="AR1000" s="129"/>
      <c r="AS1000" s="200"/>
      <c r="AT1000" s="200"/>
      <c r="AU1000" s="200"/>
      <c r="AV1000" s="200"/>
      <c r="AW1000" s="200"/>
      <c r="AX1000" s="200"/>
      <c r="AY1000" s="200"/>
      <c r="AZ1000" s="200"/>
      <c r="BA1000" s="200"/>
      <c r="BB1000" s="160"/>
      <c r="BC1000" s="201"/>
      <c r="BD1000" s="201"/>
      <c r="BE1000" s="202"/>
      <c r="BF1000" s="202"/>
      <c r="BG1000" s="150"/>
      <c r="BH1000" s="150"/>
      <c r="BI1000" s="150"/>
      <c r="BJ1000" s="150"/>
      <c r="BK1000" s="150"/>
      <c r="BL1000" s="150"/>
      <c r="BM1000" s="150"/>
      <c r="BN1000" s="150"/>
      <c r="BO1000" s="150"/>
      <c r="BP1000" s="150"/>
    </row>
    <row r="1001" spans="2:68" x14ac:dyDescent="0.25">
      <c r="B1001" s="113"/>
      <c r="C1001" s="118"/>
      <c r="D1001" s="89"/>
      <c r="E1001" s="89"/>
      <c r="F1001" s="119"/>
      <c r="G1001" s="118"/>
      <c r="H1001" s="118"/>
      <c r="I1001" s="118"/>
      <c r="J1001" s="118"/>
      <c r="K1001" s="118"/>
      <c r="L1001" s="86"/>
      <c r="M1001" s="86"/>
      <c r="N1001" s="86"/>
      <c r="O1001" s="86"/>
      <c r="P1001" s="129"/>
      <c r="Q1001" s="125"/>
      <c r="R1001" s="198"/>
      <c r="S1001" s="148"/>
      <c r="T1001" s="148"/>
      <c r="U1001" s="148"/>
      <c r="V1001" s="199"/>
      <c r="W1001" s="149"/>
      <c r="AR1001" s="129"/>
      <c r="AS1001" s="200"/>
      <c r="AT1001" s="200"/>
      <c r="AU1001" s="200"/>
      <c r="AV1001" s="200"/>
      <c r="AW1001" s="200"/>
      <c r="AX1001" s="200"/>
      <c r="AY1001" s="200"/>
      <c r="AZ1001" s="200"/>
      <c r="BA1001" s="200"/>
      <c r="BB1001" s="160"/>
      <c r="BC1001" s="201"/>
      <c r="BD1001" s="201"/>
      <c r="BE1001" s="202"/>
      <c r="BF1001" s="202"/>
      <c r="BG1001" s="150"/>
      <c r="BH1001" s="150"/>
      <c r="BI1001" s="150"/>
      <c r="BJ1001" s="150"/>
      <c r="BK1001" s="150"/>
      <c r="BL1001" s="150"/>
      <c r="BM1001" s="150"/>
      <c r="BN1001" s="150"/>
      <c r="BO1001" s="150"/>
      <c r="BP1001" s="150"/>
    </row>
    <row r="1002" spans="2:68" x14ac:dyDescent="0.25">
      <c r="B1002" s="113"/>
      <c r="C1002" s="118"/>
      <c r="D1002" s="89"/>
      <c r="E1002" s="89"/>
      <c r="F1002" s="119"/>
      <c r="G1002" s="118"/>
      <c r="H1002" s="118"/>
      <c r="I1002" s="118"/>
      <c r="J1002" s="118"/>
      <c r="K1002" s="118"/>
      <c r="L1002" s="86"/>
      <c r="M1002" s="86"/>
      <c r="N1002" s="86"/>
      <c r="O1002" s="86"/>
      <c r="P1002" s="129"/>
      <c r="Q1002" s="125"/>
      <c r="R1002" s="198"/>
      <c r="S1002" s="148"/>
      <c r="T1002" s="148"/>
      <c r="U1002" s="148"/>
      <c r="V1002" s="199"/>
      <c r="W1002" s="149"/>
      <c r="AR1002" s="129"/>
      <c r="AS1002" s="200"/>
      <c r="AT1002" s="200"/>
      <c r="AU1002" s="200"/>
      <c r="AV1002" s="200"/>
      <c r="AW1002" s="200"/>
      <c r="AX1002" s="200"/>
      <c r="AY1002" s="200"/>
      <c r="AZ1002" s="200"/>
      <c r="BA1002" s="200"/>
      <c r="BB1002" s="160"/>
      <c r="BC1002" s="201"/>
      <c r="BD1002" s="201"/>
      <c r="BE1002" s="202"/>
      <c r="BF1002" s="202"/>
      <c r="BG1002" s="150"/>
      <c r="BH1002" s="150"/>
      <c r="BI1002" s="150"/>
      <c r="BJ1002" s="150"/>
      <c r="BK1002" s="150"/>
      <c r="BL1002" s="150"/>
      <c r="BM1002" s="150"/>
      <c r="BN1002" s="150"/>
      <c r="BO1002" s="150"/>
      <c r="BP1002" s="150"/>
    </row>
    <row r="1003" spans="2:68" x14ac:dyDescent="0.25">
      <c r="B1003" s="113"/>
      <c r="C1003" s="118"/>
      <c r="D1003" s="89"/>
      <c r="E1003" s="89"/>
      <c r="F1003" s="119"/>
      <c r="G1003" s="118"/>
      <c r="H1003" s="118"/>
      <c r="I1003" s="118"/>
      <c r="J1003" s="118"/>
      <c r="K1003" s="118"/>
      <c r="L1003" s="86"/>
      <c r="M1003" s="86"/>
      <c r="N1003" s="86"/>
      <c r="O1003" s="86"/>
      <c r="P1003" s="129"/>
      <c r="Q1003" s="125"/>
      <c r="R1003" s="198"/>
      <c r="S1003" s="148"/>
      <c r="T1003" s="148"/>
      <c r="U1003" s="148"/>
      <c r="V1003" s="199"/>
      <c r="W1003" s="149"/>
      <c r="AR1003" s="129"/>
      <c r="AS1003" s="200"/>
      <c r="AT1003" s="200"/>
      <c r="AU1003" s="200"/>
      <c r="AV1003" s="200"/>
      <c r="AW1003" s="200"/>
      <c r="AX1003" s="200"/>
      <c r="AY1003" s="200"/>
      <c r="AZ1003" s="200"/>
      <c r="BA1003" s="200"/>
      <c r="BB1003" s="160"/>
      <c r="BC1003" s="201"/>
      <c r="BD1003" s="201"/>
      <c r="BE1003" s="202"/>
      <c r="BF1003" s="202"/>
      <c r="BG1003" s="150"/>
      <c r="BH1003" s="150"/>
      <c r="BI1003" s="150"/>
      <c r="BJ1003" s="150"/>
      <c r="BK1003" s="150"/>
      <c r="BL1003" s="150"/>
      <c r="BM1003" s="150"/>
      <c r="BN1003" s="150"/>
      <c r="BO1003" s="150"/>
      <c r="BP1003" s="150"/>
    </row>
    <row r="1004" spans="2:68" x14ac:dyDescent="0.25">
      <c r="B1004" s="113"/>
      <c r="C1004" s="118"/>
      <c r="D1004" s="89"/>
      <c r="E1004" s="89"/>
      <c r="F1004" s="119"/>
      <c r="G1004" s="118"/>
      <c r="H1004" s="118"/>
      <c r="I1004" s="118"/>
      <c r="J1004" s="118"/>
      <c r="K1004" s="118"/>
      <c r="L1004" s="86"/>
      <c r="M1004" s="86"/>
      <c r="N1004" s="86"/>
      <c r="O1004" s="86"/>
      <c r="P1004" s="129"/>
      <c r="Q1004" s="125"/>
      <c r="R1004" s="198"/>
      <c r="S1004" s="148"/>
      <c r="T1004" s="148"/>
      <c r="U1004" s="148"/>
      <c r="V1004" s="199"/>
      <c r="W1004" s="149"/>
      <c r="AR1004" s="129"/>
      <c r="AS1004" s="200"/>
      <c r="AT1004" s="200"/>
      <c r="AU1004" s="200"/>
      <c r="AV1004" s="200"/>
      <c r="AW1004" s="200"/>
      <c r="AX1004" s="200"/>
      <c r="AY1004" s="200"/>
      <c r="AZ1004" s="200"/>
      <c r="BA1004" s="200"/>
      <c r="BB1004" s="160"/>
      <c r="BC1004" s="201"/>
      <c r="BD1004" s="201"/>
      <c r="BE1004" s="202"/>
      <c r="BF1004" s="202"/>
      <c r="BG1004" s="150"/>
      <c r="BH1004" s="150"/>
      <c r="BI1004" s="150"/>
      <c r="BJ1004" s="150"/>
      <c r="BK1004" s="150"/>
      <c r="BL1004" s="150"/>
      <c r="BM1004" s="150"/>
      <c r="BN1004" s="150"/>
      <c r="BO1004" s="150"/>
      <c r="BP1004" s="150"/>
    </row>
    <row r="1005" spans="2:68" x14ac:dyDescent="0.25">
      <c r="B1005" s="113"/>
      <c r="C1005" s="118"/>
      <c r="D1005" s="89"/>
      <c r="E1005" s="89"/>
      <c r="F1005" s="119"/>
      <c r="G1005" s="118"/>
      <c r="H1005" s="118"/>
      <c r="I1005" s="118"/>
      <c r="J1005" s="118"/>
      <c r="K1005" s="118"/>
      <c r="L1005" s="86"/>
      <c r="M1005" s="86"/>
      <c r="N1005" s="86"/>
      <c r="O1005" s="86"/>
      <c r="P1005" s="129"/>
      <c r="Q1005" s="125"/>
      <c r="R1005" s="198"/>
      <c r="S1005" s="148"/>
      <c r="T1005" s="148"/>
      <c r="U1005" s="148"/>
      <c r="V1005" s="199"/>
      <c r="W1005" s="149"/>
      <c r="AR1005" s="129"/>
      <c r="AS1005" s="200"/>
      <c r="AT1005" s="200"/>
      <c r="AU1005" s="200"/>
      <c r="AV1005" s="200"/>
      <c r="AW1005" s="200"/>
      <c r="AX1005" s="200"/>
      <c r="AY1005" s="200"/>
      <c r="AZ1005" s="200"/>
      <c r="BA1005" s="200"/>
      <c r="BB1005" s="160"/>
      <c r="BC1005" s="201"/>
      <c r="BD1005" s="201"/>
      <c r="BE1005" s="202"/>
      <c r="BF1005" s="202"/>
      <c r="BG1005" s="150"/>
      <c r="BH1005" s="150"/>
      <c r="BI1005" s="150"/>
      <c r="BJ1005" s="150"/>
      <c r="BK1005" s="150"/>
      <c r="BL1005" s="150"/>
      <c r="BM1005" s="150"/>
      <c r="BN1005" s="150"/>
      <c r="BO1005" s="150"/>
      <c r="BP1005" s="150"/>
    </row>
    <row r="1006" spans="2:68" x14ac:dyDescent="0.25">
      <c r="B1006" s="113"/>
      <c r="C1006" s="118"/>
      <c r="D1006" s="89"/>
      <c r="E1006" s="89"/>
      <c r="F1006" s="119"/>
      <c r="G1006" s="118"/>
      <c r="H1006" s="118"/>
      <c r="I1006" s="118"/>
      <c r="J1006" s="118"/>
      <c r="K1006" s="118"/>
      <c r="L1006" s="86"/>
      <c r="M1006" s="86"/>
      <c r="N1006" s="86"/>
      <c r="O1006" s="86"/>
      <c r="P1006" s="129"/>
      <c r="Q1006" s="125"/>
      <c r="R1006" s="198"/>
      <c r="S1006" s="148"/>
      <c r="T1006" s="148"/>
      <c r="U1006" s="148"/>
      <c r="V1006" s="199"/>
      <c r="W1006" s="149"/>
      <c r="AR1006" s="129"/>
      <c r="AS1006" s="200"/>
      <c r="AT1006" s="200"/>
      <c r="AU1006" s="200"/>
      <c r="AV1006" s="200"/>
      <c r="AW1006" s="200"/>
      <c r="AX1006" s="200"/>
      <c r="AY1006" s="200"/>
      <c r="AZ1006" s="200"/>
      <c r="BA1006" s="200"/>
      <c r="BB1006" s="160"/>
      <c r="BC1006" s="201"/>
      <c r="BD1006" s="201"/>
      <c r="BE1006" s="202"/>
      <c r="BF1006" s="202"/>
      <c r="BG1006" s="150"/>
      <c r="BH1006" s="150"/>
      <c r="BI1006" s="150"/>
      <c r="BJ1006" s="150"/>
      <c r="BK1006" s="150"/>
      <c r="BL1006" s="150"/>
      <c r="BM1006" s="150"/>
      <c r="BN1006" s="150"/>
      <c r="BO1006" s="150"/>
      <c r="BP1006" s="150"/>
    </row>
    <row r="1007" spans="2:68" x14ac:dyDescent="0.25">
      <c r="B1007" s="113"/>
      <c r="C1007" s="118"/>
      <c r="D1007" s="89"/>
      <c r="E1007" s="89"/>
      <c r="F1007" s="119"/>
      <c r="G1007" s="118"/>
      <c r="H1007" s="118"/>
      <c r="I1007" s="118"/>
      <c r="J1007" s="118"/>
      <c r="K1007" s="118"/>
      <c r="L1007" s="86"/>
      <c r="M1007" s="86"/>
      <c r="N1007" s="86"/>
      <c r="O1007" s="86"/>
      <c r="P1007" s="129"/>
      <c r="Q1007" s="125"/>
      <c r="R1007" s="198"/>
      <c r="S1007" s="148"/>
      <c r="T1007" s="148"/>
      <c r="U1007" s="148"/>
      <c r="V1007" s="199"/>
      <c r="W1007" s="149"/>
      <c r="AR1007" s="129"/>
      <c r="AS1007" s="200"/>
      <c r="AT1007" s="200"/>
      <c r="AU1007" s="200"/>
      <c r="AV1007" s="200"/>
      <c r="AW1007" s="200"/>
      <c r="AX1007" s="200"/>
      <c r="AY1007" s="200"/>
      <c r="AZ1007" s="200"/>
      <c r="BA1007" s="200"/>
      <c r="BB1007" s="160"/>
      <c r="BC1007" s="201"/>
      <c r="BD1007" s="201"/>
      <c r="BE1007" s="202"/>
      <c r="BF1007" s="202"/>
      <c r="BG1007" s="150"/>
      <c r="BH1007" s="150"/>
      <c r="BI1007" s="150"/>
      <c r="BJ1007" s="150"/>
      <c r="BK1007" s="150"/>
      <c r="BL1007" s="150"/>
      <c r="BM1007" s="150"/>
      <c r="BN1007" s="150"/>
      <c r="BO1007" s="150"/>
      <c r="BP1007" s="150"/>
    </row>
    <row r="1008" spans="2:68" x14ac:dyDescent="0.25">
      <c r="B1008" s="113"/>
      <c r="C1008" s="118"/>
      <c r="D1008" s="89"/>
      <c r="E1008" s="89"/>
      <c r="F1008" s="119"/>
      <c r="G1008" s="118"/>
      <c r="H1008" s="118"/>
      <c r="I1008" s="118"/>
      <c r="J1008" s="118"/>
      <c r="K1008" s="118"/>
      <c r="L1008" s="86"/>
      <c r="M1008" s="86"/>
      <c r="N1008" s="86"/>
      <c r="O1008" s="86"/>
      <c r="P1008" s="129"/>
      <c r="Q1008" s="125"/>
      <c r="R1008" s="198"/>
      <c r="S1008" s="148"/>
      <c r="T1008" s="148"/>
      <c r="U1008" s="148"/>
      <c r="V1008" s="199"/>
      <c r="W1008" s="149"/>
      <c r="AR1008" s="129"/>
      <c r="AS1008" s="200"/>
      <c r="AT1008" s="200"/>
      <c r="AU1008" s="200"/>
      <c r="AV1008" s="200"/>
      <c r="AW1008" s="200"/>
      <c r="AX1008" s="200"/>
      <c r="AY1008" s="200"/>
      <c r="AZ1008" s="200"/>
      <c r="BA1008" s="200"/>
      <c r="BB1008" s="160"/>
      <c r="BC1008" s="201"/>
      <c r="BD1008" s="201"/>
      <c r="BE1008" s="202"/>
      <c r="BF1008" s="202"/>
      <c r="BG1008" s="150"/>
      <c r="BH1008" s="150"/>
      <c r="BI1008" s="150"/>
      <c r="BJ1008" s="150"/>
      <c r="BK1008" s="150"/>
      <c r="BL1008" s="150"/>
      <c r="BM1008" s="150"/>
      <c r="BN1008" s="150"/>
      <c r="BO1008" s="150"/>
      <c r="BP1008" s="150"/>
    </row>
    <row r="1009" spans="2:68" x14ac:dyDescent="0.25">
      <c r="B1009" s="113"/>
      <c r="C1009" s="118"/>
      <c r="D1009" s="89"/>
      <c r="E1009" s="89"/>
      <c r="F1009" s="119"/>
      <c r="G1009" s="118"/>
      <c r="H1009" s="118"/>
      <c r="I1009" s="118"/>
      <c r="J1009" s="118"/>
      <c r="K1009" s="118"/>
      <c r="L1009" s="86"/>
      <c r="M1009" s="86"/>
      <c r="N1009" s="86"/>
      <c r="O1009" s="86"/>
      <c r="P1009" s="129"/>
      <c r="Q1009" s="125"/>
      <c r="R1009" s="198"/>
      <c r="S1009" s="148"/>
      <c r="T1009" s="148"/>
      <c r="U1009" s="148"/>
      <c r="V1009" s="199"/>
      <c r="W1009" s="149"/>
      <c r="AR1009" s="129"/>
      <c r="AS1009" s="200"/>
      <c r="AT1009" s="200"/>
      <c r="AU1009" s="200"/>
      <c r="AV1009" s="200"/>
      <c r="AW1009" s="200"/>
      <c r="AX1009" s="200"/>
      <c r="AY1009" s="200"/>
      <c r="AZ1009" s="200"/>
      <c r="BA1009" s="200"/>
      <c r="BB1009" s="160"/>
      <c r="BC1009" s="201"/>
      <c r="BD1009" s="201"/>
      <c r="BE1009" s="202"/>
      <c r="BF1009" s="202"/>
      <c r="BG1009" s="150"/>
      <c r="BH1009" s="150"/>
      <c r="BI1009" s="150"/>
      <c r="BJ1009" s="150"/>
      <c r="BK1009" s="150"/>
      <c r="BL1009" s="150"/>
      <c r="BM1009" s="150"/>
      <c r="BN1009" s="150"/>
      <c r="BO1009" s="150"/>
      <c r="BP1009" s="150"/>
    </row>
    <row r="1010" spans="2:68" x14ac:dyDescent="0.25">
      <c r="B1010" s="113"/>
      <c r="C1010" s="118"/>
      <c r="D1010" s="89"/>
      <c r="E1010" s="89"/>
      <c r="F1010" s="119"/>
      <c r="G1010" s="118"/>
      <c r="H1010" s="118"/>
      <c r="I1010" s="118"/>
      <c r="J1010" s="118"/>
      <c r="K1010" s="118"/>
      <c r="L1010" s="86"/>
      <c r="M1010" s="86"/>
      <c r="N1010" s="86"/>
      <c r="O1010" s="86"/>
      <c r="P1010" s="129"/>
      <c r="Q1010" s="125"/>
      <c r="R1010" s="198"/>
      <c r="S1010" s="148"/>
      <c r="T1010" s="148"/>
      <c r="U1010" s="148"/>
      <c r="V1010" s="199"/>
      <c r="W1010" s="149"/>
      <c r="AR1010" s="129"/>
      <c r="AS1010" s="200"/>
      <c r="AT1010" s="200"/>
      <c r="AU1010" s="200"/>
      <c r="AV1010" s="200"/>
      <c r="AW1010" s="200"/>
      <c r="AX1010" s="200"/>
      <c r="AY1010" s="200"/>
      <c r="AZ1010" s="200"/>
      <c r="BA1010" s="200"/>
      <c r="BB1010" s="160"/>
      <c r="BC1010" s="201"/>
      <c r="BD1010" s="201"/>
      <c r="BE1010" s="202"/>
      <c r="BF1010" s="202"/>
      <c r="BG1010" s="150"/>
      <c r="BH1010" s="150"/>
      <c r="BI1010" s="150"/>
      <c r="BJ1010" s="150"/>
      <c r="BK1010" s="150"/>
      <c r="BL1010" s="150"/>
      <c r="BM1010" s="150"/>
      <c r="BN1010" s="150"/>
      <c r="BO1010" s="150"/>
      <c r="BP1010" s="150"/>
    </row>
    <row r="1011" spans="2:68" x14ac:dyDescent="0.25">
      <c r="B1011" s="113"/>
      <c r="C1011" s="118"/>
      <c r="D1011" s="89"/>
      <c r="E1011" s="89"/>
      <c r="F1011" s="119"/>
      <c r="G1011" s="118"/>
      <c r="H1011" s="118"/>
      <c r="I1011" s="118"/>
      <c r="J1011" s="118"/>
      <c r="K1011" s="118"/>
      <c r="L1011" s="86"/>
      <c r="M1011" s="86"/>
      <c r="N1011" s="86"/>
      <c r="O1011" s="86"/>
      <c r="P1011" s="129"/>
      <c r="Q1011" s="125"/>
      <c r="R1011" s="198"/>
      <c r="S1011" s="148"/>
      <c r="T1011" s="148"/>
      <c r="U1011" s="148"/>
      <c r="V1011" s="199"/>
      <c r="W1011" s="149"/>
      <c r="AR1011" s="129"/>
      <c r="AS1011" s="200"/>
      <c r="AT1011" s="200"/>
      <c r="AU1011" s="200"/>
      <c r="AV1011" s="200"/>
      <c r="AW1011" s="200"/>
      <c r="AX1011" s="200"/>
      <c r="AY1011" s="200"/>
      <c r="AZ1011" s="200"/>
      <c r="BA1011" s="200"/>
      <c r="BB1011" s="160"/>
      <c r="BC1011" s="201"/>
      <c r="BD1011" s="201"/>
      <c r="BE1011" s="202"/>
      <c r="BF1011" s="202"/>
      <c r="BG1011" s="150"/>
      <c r="BH1011" s="150"/>
      <c r="BI1011" s="150"/>
      <c r="BJ1011" s="150"/>
      <c r="BK1011" s="150"/>
      <c r="BL1011" s="150"/>
      <c r="BM1011" s="150"/>
      <c r="BN1011" s="150"/>
      <c r="BO1011" s="150"/>
      <c r="BP1011" s="150"/>
    </row>
    <row r="1012" spans="2:68" x14ac:dyDescent="0.25">
      <c r="B1012" s="113"/>
      <c r="C1012" s="118"/>
      <c r="D1012" s="89"/>
      <c r="E1012" s="89"/>
      <c r="F1012" s="119"/>
      <c r="G1012" s="118"/>
      <c r="H1012" s="118"/>
      <c r="I1012" s="118"/>
      <c r="J1012" s="118"/>
      <c r="K1012" s="118"/>
      <c r="L1012" s="86"/>
      <c r="M1012" s="86"/>
      <c r="N1012" s="86"/>
      <c r="O1012" s="86"/>
      <c r="P1012" s="129"/>
      <c r="Q1012" s="125"/>
      <c r="R1012" s="198"/>
      <c r="S1012" s="148"/>
      <c r="T1012" s="148"/>
      <c r="U1012" s="148"/>
      <c r="V1012" s="199"/>
      <c r="W1012" s="149"/>
      <c r="AR1012" s="129"/>
      <c r="AS1012" s="200"/>
      <c r="AT1012" s="200"/>
      <c r="AU1012" s="200"/>
      <c r="AV1012" s="200"/>
      <c r="AW1012" s="200"/>
      <c r="AX1012" s="200"/>
      <c r="AY1012" s="200"/>
      <c r="AZ1012" s="200"/>
      <c r="BA1012" s="200"/>
      <c r="BB1012" s="160"/>
      <c r="BC1012" s="201"/>
      <c r="BD1012" s="201"/>
      <c r="BE1012" s="202"/>
      <c r="BF1012" s="202"/>
      <c r="BG1012" s="150"/>
      <c r="BH1012" s="150"/>
      <c r="BI1012" s="150"/>
      <c r="BJ1012" s="150"/>
      <c r="BK1012" s="150"/>
      <c r="BL1012" s="150"/>
      <c r="BM1012" s="150"/>
      <c r="BN1012" s="150"/>
      <c r="BO1012" s="150"/>
      <c r="BP1012" s="150"/>
    </row>
    <row r="1013" spans="2:68" x14ac:dyDescent="0.25">
      <c r="B1013" s="113"/>
      <c r="C1013" s="118"/>
      <c r="D1013" s="89"/>
      <c r="E1013" s="89"/>
      <c r="F1013" s="119"/>
      <c r="G1013" s="118"/>
      <c r="H1013" s="118"/>
      <c r="I1013" s="118"/>
      <c r="J1013" s="118"/>
      <c r="K1013" s="118"/>
      <c r="L1013" s="86"/>
      <c r="M1013" s="86"/>
      <c r="N1013" s="86"/>
      <c r="O1013" s="86"/>
      <c r="P1013" s="129"/>
      <c r="Q1013" s="125"/>
      <c r="R1013" s="198"/>
      <c r="S1013" s="148"/>
      <c r="T1013" s="148"/>
      <c r="U1013" s="148"/>
      <c r="V1013" s="199"/>
      <c r="W1013" s="149"/>
      <c r="AR1013" s="129"/>
      <c r="AS1013" s="200"/>
      <c r="AT1013" s="200"/>
      <c r="AU1013" s="200"/>
      <c r="AV1013" s="200"/>
      <c r="AW1013" s="200"/>
      <c r="AX1013" s="200"/>
      <c r="AY1013" s="200"/>
      <c r="AZ1013" s="200"/>
      <c r="BA1013" s="200"/>
      <c r="BB1013" s="160"/>
      <c r="BC1013" s="201"/>
      <c r="BD1013" s="201"/>
      <c r="BE1013" s="202"/>
      <c r="BF1013" s="202"/>
      <c r="BG1013" s="150"/>
      <c r="BH1013" s="150"/>
      <c r="BI1013" s="150"/>
      <c r="BJ1013" s="150"/>
      <c r="BK1013" s="150"/>
      <c r="BL1013" s="150"/>
      <c r="BM1013" s="150"/>
      <c r="BN1013" s="150"/>
      <c r="BO1013" s="150"/>
      <c r="BP1013" s="150"/>
    </row>
    <row r="1014" spans="2:68" x14ac:dyDescent="0.25">
      <c r="B1014" s="113"/>
      <c r="C1014" s="118"/>
      <c r="D1014" s="89"/>
      <c r="E1014" s="89"/>
      <c r="F1014" s="119"/>
      <c r="G1014" s="118"/>
      <c r="H1014" s="118"/>
      <c r="I1014" s="118"/>
      <c r="J1014" s="118"/>
      <c r="K1014" s="118"/>
      <c r="L1014" s="86"/>
      <c r="M1014" s="86"/>
      <c r="N1014" s="86"/>
      <c r="O1014" s="86"/>
      <c r="P1014" s="129"/>
      <c r="Q1014" s="125"/>
      <c r="R1014" s="198"/>
      <c r="S1014" s="148"/>
      <c r="T1014" s="148"/>
      <c r="U1014" s="148"/>
      <c r="V1014" s="199"/>
      <c r="W1014" s="149"/>
      <c r="AR1014" s="129"/>
      <c r="AS1014" s="200"/>
      <c r="AT1014" s="200"/>
      <c r="AU1014" s="200"/>
      <c r="AV1014" s="200"/>
      <c r="AW1014" s="200"/>
      <c r="AX1014" s="200"/>
      <c r="AY1014" s="200"/>
      <c r="AZ1014" s="200"/>
      <c r="BA1014" s="200"/>
      <c r="BB1014" s="160"/>
      <c r="BC1014" s="201"/>
      <c r="BD1014" s="201"/>
      <c r="BE1014" s="202"/>
      <c r="BF1014" s="202"/>
      <c r="BG1014" s="150"/>
      <c r="BH1014" s="150"/>
      <c r="BI1014" s="150"/>
      <c r="BJ1014" s="150"/>
      <c r="BK1014" s="150"/>
      <c r="BL1014" s="150"/>
      <c r="BM1014" s="150"/>
      <c r="BN1014" s="150"/>
      <c r="BO1014" s="150"/>
      <c r="BP1014" s="150"/>
    </row>
    <row r="1015" spans="2:68" x14ac:dyDescent="0.25">
      <c r="B1015" s="113"/>
      <c r="C1015" s="118"/>
      <c r="D1015" s="89"/>
      <c r="E1015" s="89"/>
      <c r="F1015" s="119"/>
      <c r="G1015" s="118"/>
      <c r="H1015" s="118"/>
      <c r="I1015" s="118"/>
      <c r="J1015" s="118"/>
      <c r="K1015" s="118"/>
      <c r="L1015" s="86"/>
      <c r="M1015" s="86"/>
      <c r="N1015" s="86"/>
      <c r="O1015" s="86"/>
      <c r="P1015" s="129"/>
      <c r="Q1015" s="125"/>
      <c r="R1015" s="198"/>
      <c r="S1015" s="148"/>
      <c r="T1015" s="148"/>
      <c r="U1015" s="148"/>
      <c r="V1015" s="199"/>
      <c r="W1015" s="149"/>
      <c r="AR1015" s="129"/>
      <c r="AS1015" s="200"/>
      <c r="AT1015" s="200"/>
      <c r="AU1015" s="200"/>
      <c r="AV1015" s="200"/>
      <c r="AW1015" s="200"/>
      <c r="AX1015" s="200"/>
      <c r="AY1015" s="200"/>
      <c r="AZ1015" s="200"/>
      <c r="BA1015" s="200"/>
      <c r="BB1015" s="160"/>
      <c r="BC1015" s="201"/>
      <c r="BD1015" s="201"/>
      <c r="BE1015" s="202"/>
      <c r="BF1015" s="202"/>
      <c r="BG1015" s="150"/>
      <c r="BH1015" s="150"/>
      <c r="BI1015" s="150"/>
      <c r="BJ1015" s="150"/>
      <c r="BK1015" s="150"/>
      <c r="BL1015" s="150"/>
      <c r="BM1015" s="150"/>
      <c r="BN1015" s="150"/>
      <c r="BO1015" s="150"/>
      <c r="BP1015" s="150"/>
    </row>
    <row r="1016" spans="2:68" x14ac:dyDescent="0.25">
      <c r="B1016" s="113"/>
      <c r="C1016" s="118"/>
      <c r="D1016" s="89"/>
      <c r="E1016" s="89"/>
      <c r="F1016" s="119"/>
      <c r="G1016" s="118"/>
      <c r="H1016" s="118"/>
      <c r="I1016" s="118"/>
      <c r="J1016" s="118"/>
      <c r="K1016" s="118"/>
      <c r="L1016" s="86"/>
      <c r="M1016" s="86"/>
      <c r="N1016" s="86"/>
      <c r="O1016" s="86"/>
      <c r="P1016" s="129"/>
      <c r="Q1016" s="125"/>
      <c r="R1016" s="198"/>
      <c r="S1016" s="148"/>
      <c r="T1016" s="148"/>
      <c r="U1016" s="148"/>
      <c r="V1016" s="199"/>
      <c r="W1016" s="149"/>
      <c r="AR1016" s="129"/>
      <c r="AS1016" s="200"/>
      <c r="AT1016" s="200"/>
      <c r="AU1016" s="200"/>
      <c r="AV1016" s="200"/>
      <c r="AW1016" s="200"/>
      <c r="AX1016" s="200"/>
      <c r="AY1016" s="200"/>
      <c r="AZ1016" s="200"/>
      <c r="BA1016" s="200"/>
      <c r="BB1016" s="160"/>
      <c r="BC1016" s="201"/>
      <c r="BD1016" s="201"/>
      <c r="BE1016" s="202"/>
      <c r="BF1016" s="202"/>
      <c r="BG1016" s="150"/>
      <c r="BH1016" s="150"/>
      <c r="BI1016" s="150"/>
      <c r="BJ1016" s="150"/>
      <c r="BK1016" s="150"/>
      <c r="BL1016" s="150"/>
      <c r="BM1016" s="150"/>
      <c r="BN1016" s="150"/>
      <c r="BO1016" s="150"/>
      <c r="BP1016" s="150"/>
    </row>
    <row r="1017" spans="2:68" x14ac:dyDescent="0.25">
      <c r="B1017" s="113"/>
      <c r="C1017" s="118"/>
      <c r="D1017" s="89"/>
      <c r="E1017" s="89"/>
      <c r="F1017" s="119"/>
      <c r="G1017" s="118"/>
      <c r="H1017" s="118"/>
      <c r="I1017" s="118"/>
      <c r="J1017" s="118"/>
      <c r="K1017" s="118"/>
      <c r="L1017" s="86"/>
      <c r="M1017" s="86"/>
      <c r="N1017" s="86"/>
      <c r="O1017" s="86"/>
      <c r="P1017" s="129"/>
      <c r="Q1017" s="125"/>
      <c r="R1017" s="198"/>
      <c r="S1017" s="148"/>
      <c r="T1017" s="148"/>
      <c r="U1017" s="148"/>
      <c r="V1017" s="199"/>
      <c r="W1017" s="149"/>
      <c r="AR1017" s="129"/>
      <c r="AS1017" s="200"/>
      <c r="AT1017" s="200"/>
      <c r="AU1017" s="200"/>
      <c r="AV1017" s="200"/>
      <c r="AW1017" s="200"/>
      <c r="AX1017" s="200"/>
      <c r="AY1017" s="200"/>
      <c r="AZ1017" s="200"/>
      <c r="BA1017" s="200"/>
      <c r="BB1017" s="160"/>
      <c r="BC1017" s="201"/>
      <c r="BD1017" s="201"/>
      <c r="BE1017" s="202"/>
      <c r="BF1017" s="202"/>
      <c r="BG1017" s="150"/>
      <c r="BH1017" s="150"/>
      <c r="BI1017" s="150"/>
      <c r="BJ1017" s="150"/>
      <c r="BK1017" s="150"/>
      <c r="BL1017" s="150"/>
      <c r="BM1017" s="150"/>
      <c r="BN1017" s="150"/>
      <c r="BO1017" s="150"/>
      <c r="BP1017" s="150"/>
    </row>
    <row r="1018" spans="2:68" x14ac:dyDescent="0.25">
      <c r="B1018" s="113"/>
      <c r="C1018" s="118"/>
      <c r="D1018" s="89"/>
      <c r="E1018" s="89"/>
      <c r="F1018" s="119"/>
      <c r="G1018" s="118"/>
      <c r="H1018" s="118"/>
      <c r="I1018" s="118"/>
      <c r="J1018" s="118"/>
      <c r="K1018" s="118"/>
      <c r="L1018" s="86"/>
      <c r="M1018" s="86"/>
      <c r="N1018" s="86"/>
      <c r="O1018" s="86"/>
      <c r="P1018" s="129"/>
      <c r="Q1018" s="125"/>
      <c r="R1018" s="198"/>
      <c r="S1018" s="148"/>
      <c r="T1018" s="148"/>
      <c r="U1018" s="148"/>
      <c r="V1018" s="199"/>
      <c r="W1018" s="149"/>
      <c r="AR1018" s="129"/>
      <c r="AS1018" s="200"/>
      <c r="AT1018" s="200"/>
      <c r="AU1018" s="200"/>
      <c r="AV1018" s="200"/>
      <c r="AW1018" s="200"/>
      <c r="AX1018" s="200"/>
      <c r="AY1018" s="200"/>
      <c r="AZ1018" s="200"/>
      <c r="BA1018" s="200"/>
      <c r="BB1018" s="160"/>
      <c r="BC1018" s="201"/>
      <c r="BD1018" s="201"/>
      <c r="BE1018" s="202"/>
      <c r="BF1018" s="202"/>
      <c r="BG1018" s="150"/>
      <c r="BH1018" s="150"/>
      <c r="BI1018" s="150"/>
      <c r="BJ1018" s="150"/>
      <c r="BK1018" s="150"/>
      <c r="BL1018" s="150"/>
      <c r="BM1018" s="150"/>
      <c r="BN1018" s="150"/>
      <c r="BO1018" s="150"/>
      <c r="BP1018" s="150"/>
    </row>
    <row r="1019" spans="2:68" x14ac:dyDescent="0.25">
      <c r="B1019" s="113"/>
      <c r="C1019" s="118"/>
      <c r="D1019" s="89"/>
      <c r="E1019" s="89"/>
      <c r="F1019" s="119"/>
      <c r="G1019" s="118"/>
      <c r="H1019" s="118"/>
      <c r="I1019" s="118"/>
      <c r="J1019" s="118"/>
      <c r="K1019" s="118"/>
      <c r="L1019" s="86"/>
      <c r="M1019" s="86"/>
      <c r="N1019" s="86"/>
      <c r="O1019" s="86"/>
      <c r="P1019" s="129"/>
      <c r="Q1019" s="125"/>
      <c r="R1019" s="198"/>
      <c r="S1019" s="148"/>
      <c r="T1019" s="148"/>
      <c r="U1019" s="148"/>
      <c r="V1019" s="199"/>
      <c r="W1019" s="149"/>
      <c r="AR1019" s="129"/>
      <c r="AS1019" s="200"/>
      <c r="AT1019" s="200"/>
      <c r="AU1019" s="200"/>
      <c r="AV1019" s="200"/>
      <c r="AW1019" s="200"/>
      <c r="AX1019" s="200"/>
      <c r="AY1019" s="200"/>
      <c r="AZ1019" s="200"/>
      <c r="BA1019" s="200"/>
      <c r="BB1019" s="160"/>
      <c r="BC1019" s="201"/>
      <c r="BD1019" s="201"/>
      <c r="BE1019" s="202"/>
      <c r="BF1019" s="202"/>
      <c r="BG1019" s="150"/>
      <c r="BH1019" s="150"/>
      <c r="BI1019" s="150"/>
      <c r="BJ1019" s="150"/>
      <c r="BK1019" s="150"/>
      <c r="BL1019" s="150"/>
      <c r="BM1019" s="150"/>
      <c r="BN1019" s="150"/>
      <c r="BO1019" s="150"/>
      <c r="BP1019" s="150"/>
    </row>
    <row r="1020" spans="2:68" x14ac:dyDescent="0.25">
      <c r="B1020" s="113"/>
      <c r="C1020" s="118"/>
      <c r="D1020" s="89"/>
      <c r="E1020" s="89"/>
      <c r="F1020" s="119"/>
      <c r="G1020" s="118"/>
      <c r="H1020" s="118"/>
      <c r="I1020" s="118"/>
      <c r="J1020" s="118"/>
      <c r="K1020" s="118"/>
      <c r="L1020" s="86"/>
      <c r="M1020" s="86"/>
      <c r="N1020" s="86"/>
      <c r="O1020" s="86"/>
      <c r="P1020" s="129"/>
      <c r="Q1020" s="125"/>
      <c r="R1020" s="198"/>
      <c r="S1020" s="148"/>
      <c r="T1020" s="148"/>
      <c r="U1020" s="148"/>
      <c r="V1020" s="199"/>
      <c r="W1020" s="149"/>
      <c r="AR1020" s="129"/>
      <c r="AS1020" s="200"/>
      <c r="AT1020" s="200"/>
      <c r="AU1020" s="200"/>
      <c r="AV1020" s="200"/>
      <c r="AW1020" s="200"/>
      <c r="AX1020" s="200"/>
      <c r="AY1020" s="200"/>
      <c r="AZ1020" s="200"/>
      <c r="BA1020" s="200"/>
      <c r="BB1020" s="160"/>
      <c r="BC1020" s="201"/>
      <c r="BD1020" s="201"/>
      <c r="BE1020" s="202"/>
      <c r="BF1020" s="202"/>
      <c r="BG1020" s="150"/>
      <c r="BH1020" s="150"/>
      <c r="BI1020" s="150"/>
      <c r="BJ1020" s="150"/>
      <c r="BK1020" s="150"/>
      <c r="BL1020" s="150"/>
      <c r="BM1020" s="150"/>
      <c r="BN1020" s="150"/>
      <c r="BO1020" s="150"/>
      <c r="BP1020" s="150"/>
    </row>
    <row r="1021" spans="2:68" x14ac:dyDescent="0.25">
      <c r="B1021" s="113"/>
      <c r="C1021" s="118"/>
      <c r="D1021" s="89"/>
      <c r="E1021" s="89"/>
      <c r="F1021" s="119"/>
      <c r="G1021" s="118"/>
      <c r="H1021" s="118"/>
      <c r="I1021" s="118"/>
      <c r="J1021" s="118"/>
      <c r="K1021" s="118"/>
      <c r="L1021" s="86"/>
      <c r="M1021" s="86"/>
      <c r="N1021" s="86"/>
      <c r="O1021" s="86"/>
      <c r="P1021" s="129"/>
      <c r="Q1021" s="125"/>
      <c r="R1021" s="198"/>
      <c r="S1021" s="148"/>
      <c r="T1021" s="148"/>
      <c r="U1021" s="148"/>
      <c r="V1021" s="199"/>
      <c r="W1021" s="149"/>
      <c r="AR1021" s="129"/>
      <c r="AS1021" s="200"/>
      <c r="AT1021" s="200"/>
      <c r="AU1021" s="200"/>
      <c r="AV1021" s="200"/>
      <c r="AW1021" s="200"/>
      <c r="AX1021" s="200"/>
      <c r="AY1021" s="200"/>
      <c r="AZ1021" s="200"/>
      <c r="BA1021" s="200"/>
      <c r="BB1021" s="160"/>
      <c r="BC1021" s="201"/>
      <c r="BD1021" s="201"/>
      <c r="BE1021" s="202"/>
      <c r="BF1021" s="202"/>
      <c r="BG1021" s="150"/>
      <c r="BH1021" s="150"/>
      <c r="BI1021" s="150"/>
      <c r="BJ1021" s="150"/>
      <c r="BK1021" s="150"/>
      <c r="BL1021" s="150"/>
      <c r="BM1021" s="150"/>
      <c r="BN1021" s="150"/>
      <c r="BO1021" s="150"/>
      <c r="BP1021" s="150"/>
    </row>
    <row r="1022" spans="2:68" x14ac:dyDescent="0.25">
      <c r="B1022" s="113"/>
      <c r="C1022" s="118"/>
      <c r="D1022" s="89"/>
      <c r="E1022" s="89"/>
      <c r="F1022" s="119"/>
      <c r="G1022" s="118"/>
      <c r="H1022" s="118"/>
      <c r="I1022" s="118"/>
      <c r="J1022" s="118"/>
      <c r="K1022" s="118"/>
      <c r="L1022" s="86"/>
      <c r="M1022" s="86"/>
      <c r="N1022" s="86"/>
      <c r="O1022" s="86"/>
      <c r="P1022" s="129"/>
      <c r="Q1022" s="125"/>
      <c r="R1022" s="198"/>
      <c r="S1022" s="148"/>
      <c r="T1022" s="148"/>
      <c r="U1022" s="148"/>
      <c r="V1022" s="199"/>
      <c r="W1022" s="149"/>
      <c r="AR1022" s="129"/>
      <c r="AS1022" s="200"/>
      <c r="AT1022" s="200"/>
      <c r="AU1022" s="200"/>
      <c r="AV1022" s="200"/>
      <c r="AW1022" s="200"/>
      <c r="AX1022" s="200"/>
      <c r="AY1022" s="200"/>
      <c r="AZ1022" s="200"/>
      <c r="BA1022" s="200"/>
      <c r="BB1022" s="160"/>
      <c r="BC1022" s="201"/>
      <c r="BD1022" s="201"/>
      <c r="BE1022" s="202"/>
      <c r="BF1022" s="202"/>
      <c r="BG1022" s="150"/>
      <c r="BH1022" s="150"/>
      <c r="BI1022" s="150"/>
      <c r="BJ1022" s="150"/>
      <c r="BK1022" s="150"/>
      <c r="BL1022" s="150"/>
      <c r="BM1022" s="150"/>
      <c r="BN1022" s="150"/>
      <c r="BO1022" s="150"/>
      <c r="BP1022" s="150"/>
    </row>
    <row r="1023" spans="2:68" x14ac:dyDescent="0.25">
      <c r="B1023" s="113"/>
      <c r="C1023" s="118"/>
      <c r="D1023" s="89"/>
      <c r="E1023" s="89"/>
      <c r="F1023" s="119"/>
      <c r="G1023" s="118"/>
      <c r="H1023" s="118"/>
      <c r="I1023" s="118"/>
      <c r="J1023" s="118"/>
      <c r="K1023" s="118"/>
      <c r="L1023" s="86"/>
      <c r="M1023" s="86"/>
      <c r="N1023" s="86"/>
      <c r="O1023" s="86"/>
      <c r="P1023" s="129"/>
      <c r="Q1023" s="125"/>
      <c r="R1023" s="198"/>
      <c r="S1023" s="148"/>
      <c r="T1023" s="148"/>
      <c r="U1023" s="148"/>
      <c r="V1023" s="199"/>
      <c r="W1023" s="149"/>
      <c r="AR1023" s="129"/>
      <c r="AS1023" s="200"/>
      <c r="AT1023" s="200"/>
      <c r="AU1023" s="200"/>
      <c r="AV1023" s="200"/>
      <c r="AW1023" s="200"/>
      <c r="AX1023" s="200"/>
      <c r="AY1023" s="200"/>
      <c r="AZ1023" s="200"/>
      <c r="BA1023" s="200"/>
      <c r="BB1023" s="160"/>
      <c r="BC1023" s="201"/>
      <c r="BD1023" s="201"/>
      <c r="BE1023" s="202"/>
      <c r="BF1023" s="202"/>
      <c r="BG1023" s="150"/>
      <c r="BH1023" s="150"/>
      <c r="BI1023" s="150"/>
      <c r="BJ1023" s="150"/>
      <c r="BK1023" s="150"/>
      <c r="BL1023" s="150"/>
      <c r="BM1023" s="150"/>
      <c r="BN1023" s="150"/>
      <c r="BO1023" s="150"/>
      <c r="BP1023" s="150"/>
    </row>
    <row r="1024" spans="2:68" x14ac:dyDescent="0.25">
      <c r="B1024" s="113"/>
      <c r="C1024" s="118"/>
      <c r="D1024" s="89"/>
      <c r="E1024" s="89"/>
      <c r="F1024" s="119"/>
      <c r="G1024" s="118"/>
      <c r="H1024" s="118"/>
      <c r="I1024" s="118"/>
      <c r="J1024" s="118"/>
      <c r="K1024" s="118"/>
      <c r="L1024" s="86"/>
      <c r="M1024" s="86"/>
      <c r="N1024" s="86"/>
      <c r="O1024" s="86"/>
      <c r="P1024" s="129"/>
      <c r="Q1024" s="125"/>
      <c r="R1024" s="198"/>
      <c r="S1024" s="148"/>
      <c r="T1024" s="148"/>
      <c r="U1024" s="148"/>
      <c r="V1024" s="199"/>
      <c r="W1024" s="149"/>
      <c r="AR1024" s="129"/>
      <c r="AS1024" s="200"/>
      <c r="AT1024" s="200"/>
      <c r="AU1024" s="200"/>
      <c r="AV1024" s="200"/>
      <c r="AW1024" s="200"/>
      <c r="AX1024" s="200"/>
      <c r="AY1024" s="200"/>
      <c r="AZ1024" s="200"/>
      <c r="BA1024" s="200"/>
      <c r="BB1024" s="160"/>
      <c r="BC1024" s="201"/>
      <c r="BD1024" s="201"/>
      <c r="BE1024" s="202"/>
      <c r="BF1024" s="202"/>
      <c r="BG1024" s="150"/>
      <c r="BH1024" s="150"/>
      <c r="BI1024" s="150"/>
      <c r="BJ1024" s="150"/>
      <c r="BK1024" s="150"/>
      <c r="BL1024" s="150"/>
      <c r="BM1024" s="150"/>
      <c r="BN1024" s="150"/>
      <c r="BO1024" s="150"/>
      <c r="BP1024" s="150"/>
    </row>
    <row r="1025" spans="2:68" x14ac:dyDescent="0.25">
      <c r="B1025" s="113"/>
      <c r="C1025" s="118"/>
      <c r="D1025" s="89"/>
      <c r="E1025" s="89"/>
      <c r="F1025" s="119"/>
      <c r="G1025" s="118"/>
      <c r="H1025" s="118"/>
      <c r="I1025" s="118"/>
      <c r="J1025" s="118"/>
      <c r="K1025" s="118"/>
      <c r="L1025" s="86"/>
      <c r="M1025" s="86"/>
      <c r="N1025" s="86"/>
      <c r="O1025" s="86"/>
      <c r="P1025" s="129"/>
      <c r="Q1025" s="125"/>
      <c r="R1025" s="198"/>
      <c r="S1025" s="148"/>
      <c r="T1025" s="148"/>
      <c r="U1025" s="148"/>
      <c r="V1025" s="199"/>
      <c r="W1025" s="149"/>
      <c r="AR1025" s="129"/>
      <c r="AS1025" s="200"/>
      <c r="AT1025" s="200"/>
      <c r="AU1025" s="200"/>
      <c r="AV1025" s="200"/>
      <c r="AW1025" s="200"/>
      <c r="AX1025" s="200"/>
      <c r="AY1025" s="200"/>
      <c r="AZ1025" s="200"/>
      <c r="BA1025" s="200"/>
      <c r="BB1025" s="160"/>
      <c r="BC1025" s="201"/>
      <c r="BD1025" s="201"/>
      <c r="BE1025" s="202"/>
      <c r="BF1025" s="202"/>
      <c r="BG1025" s="150"/>
      <c r="BH1025" s="150"/>
      <c r="BI1025" s="150"/>
      <c r="BJ1025" s="150"/>
      <c r="BK1025" s="150"/>
      <c r="BL1025" s="150"/>
      <c r="BM1025" s="150"/>
      <c r="BN1025" s="150"/>
      <c r="BO1025" s="150"/>
      <c r="BP1025" s="150"/>
    </row>
    <row r="1026" spans="2:68" x14ac:dyDescent="0.25">
      <c r="B1026" s="113"/>
      <c r="C1026" s="118"/>
      <c r="D1026" s="89"/>
      <c r="E1026" s="89"/>
      <c r="F1026" s="119"/>
      <c r="G1026" s="118"/>
      <c r="H1026" s="118"/>
      <c r="I1026" s="118"/>
      <c r="J1026" s="118"/>
      <c r="K1026" s="118"/>
      <c r="L1026" s="86"/>
      <c r="M1026" s="86"/>
      <c r="N1026" s="86"/>
      <c r="O1026" s="86"/>
      <c r="P1026" s="129"/>
      <c r="Q1026" s="125"/>
      <c r="R1026" s="198"/>
      <c r="S1026" s="148"/>
      <c r="T1026" s="148"/>
      <c r="U1026" s="148"/>
      <c r="V1026" s="199"/>
      <c r="W1026" s="149"/>
      <c r="AR1026" s="129"/>
      <c r="AS1026" s="200"/>
      <c r="AT1026" s="200"/>
      <c r="AU1026" s="200"/>
      <c r="AV1026" s="200"/>
      <c r="AW1026" s="200"/>
      <c r="AX1026" s="200"/>
      <c r="AY1026" s="200"/>
      <c r="AZ1026" s="200"/>
      <c r="BA1026" s="200"/>
      <c r="BB1026" s="160"/>
      <c r="BC1026" s="201"/>
      <c r="BD1026" s="201"/>
      <c r="BE1026" s="202"/>
      <c r="BF1026" s="202"/>
      <c r="BG1026" s="150"/>
      <c r="BH1026" s="150"/>
      <c r="BI1026" s="150"/>
      <c r="BJ1026" s="150"/>
      <c r="BK1026" s="150"/>
      <c r="BL1026" s="150"/>
      <c r="BM1026" s="150"/>
      <c r="BN1026" s="150"/>
      <c r="BO1026" s="150"/>
      <c r="BP1026" s="150"/>
    </row>
    <row r="1027" spans="2:68" x14ac:dyDescent="0.25">
      <c r="B1027" s="113"/>
      <c r="C1027" s="118"/>
      <c r="D1027" s="89"/>
      <c r="E1027" s="89"/>
      <c r="F1027" s="119"/>
      <c r="G1027" s="118"/>
      <c r="H1027" s="118"/>
      <c r="I1027" s="118"/>
      <c r="J1027" s="118"/>
      <c r="K1027" s="118"/>
      <c r="L1027" s="86"/>
      <c r="M1027" s="86"/>
      <c r="N1027" s="86"/>
      <c r="O1027" s="86"/>
      <c r="P1027" s="129"/>
      <c r="Q1027" s="125"/>
      <c r="R1027" s="198"/>
      <c r="S1027" s="148"/>
      <c r="T1027" s="148"/>
      <c r="U1027" s="148"/>
      <c r="V1027" s="199"/>
      <c r="W1027" s="149"/>
      <c r="AR1027" s="129"/>
      <c r="AS1027" s="200"/>
      <c r="AT1027" s="200"/>
      <c r="AU1027" s="200"/>
      <c r="AV1027" s="200"/>
      <c r="AW1027" s="200"/>
      <c r="AX1027" s="200"/>
      <c r="AY1027" s="200"/>
      <c r="AZ1027" s="200"/>
      <c r="BA1027" s="200"/>
      <c r="BB1027" s="160"/>
      <c r="BC1027" s="201"/>
      <c r="BD1027" s="201"/>
      <c r="BE1027" s="202"/>
      <c r="BF1027" s="202"/>
      <c r="BG1027" s="150"/>
      <c r="BH1027" s="150"/>
      <c r="BI1027" s="150"/>
      <c r="BJ1027" s="150"/>
      <c r="BK1027" s="150"/>
      <c r="BL1027" s="150"/>
      <c r="BM1027" s="150"/>
      <c r="BN1027" s="150"/>
      <c r="BO1027" s="150"/>
      <c r="BP1027" s="150"/>
    </row>
    <row r="1028" spans="2:68" x14ac:dyDescent="0.25">
      <c r="B1028" s="113"/>
      <c r="C1028" s="118"/>
      <c r="D1028" s="89"/>
      <c r="E1028" s="89"/>
      <c r="F1028" s="119"/>
      <c r="G1028" s="118"/>
      <c r="H1028" s="118"/>
      <c r="I1028" s="118"/>
      <c r="J1028" s="118"/>
      <c r="K1028" s="118"/>
      <c r="L1028" s="86"/>
      <c r="M1028" s="86"/>
      <c r="N1028" s="86"/>
      <c r="O1028" s="86"/>
      <c r="P1028" s="129"/>
      <c r="Q1028" s="125"/>
      <c r="R1028" s="198"/>
      <c r="S1028" s="148"/>
      <c r="T1028" s="148"/>
      <c r="U1028" s="148"/>
      <c r="V1028" s="199"/>
      <c r="W1028" s="149"/>
      <c r="AR1028" s="129"/>
      <c r="AS1028" s="200"/>
      <c r="AT1028" s="200"/>
      <c r="AU1028" s="200"/>
      <c r="AV1028" s="200"/>
      <c r="AW1028" s="200"/>
      <c r="AX1028" s="200"/>
      <c r="AY1028" s="200"/>
      <c r="AZ1028" s="200"/>
      <c r="BA1028" s="200"/>
      <c r="BB1028" s="160"/>
      <c r="BC1028" s="201"/>
      <c r="BD1028" s="201"/>
      <c r="BE1028" s="202"/>
      <c r="BF1028" s="202"/>
      <c r="BG1028" s="150"/>
      <c r="BH1028" s="150"/>
      <c r="BI1028" s="150"/>
      <c r="BJ1028" s="150"/>
      <c r="BK1028" s="150"/>
      <c r="BL1028" s="150"/>
      <c r="BM1028" s="150"/>
      <c r="BN1028" s="150"/>
      <c r="BO1028" s="150"/>
      <c r="BP1028" s="150"/>
    </row>
    <row r="1029" spans="2:68" x14ac:dyDescent="0.25">
      <c r="B1029" s="113"/>
      <c r="C1029" s="118"/>
      <c r="D1029" s="89"/>
      <c r="E1029" s="89"/>
      <c r="F1029" s="119"/>
      <c r="G1029" s="118"/>
      <c r="H1029" s="118"/>
      <c r="I1029" s="118"/>
      <c r="J1029" s="118"/>
      <c r="K1029" s="118"/>
      <c r="L1029" s="86"/>
      <c r="M1029" s="86"/>
      <c r="N1029" s="86"/>
      <c r="O1029" s="86"/>
      <c r="P1029" s="129"/>
      <c r="Q1029" s="125"/>
      <c r="R1029" s="198"/>
      <c r="S1029" s="148"/>
      <c r="T1029" s="148"/>
      <c r="U1029" s="148"/>
      <c r="V1029" s="199"/>
      <c r="W1029" s="149"/>
      <c r="AR1029" s="129"/>
      <c r="AS1029" s="200"/>
      <c r="AT1029" s="200"/>
      <c r="AU1029" s="200"/>
      <c r="AV1029" s="200"/>
      <c r="AW1029" s="200"/>
      <c r="AX1029" s="200"/>
      <c r="AY1029" s="200"/>
      <c r="AZ1029" s="200"/>
      <c r="BA1029" s="200"/>
      <c r="BB1029" s="160"/>
      <c r="BC1029" s="201"/>
      <c r="BD1029" s="201"/>
      <c r="BE1029" s="202"/>
      <c r="BF1029" s="202"/>
      <c r="BG1029" s="150"/>
      <c r="BH1029" s="150"/>
      <c r="BI1029" s="150"/>
      <c r="BJ1029" s="150"/>
      <c r="BK1029" s="150"/>
      <c r="BL1029" s="150"/>
      <c r="BM1029" s="150"/>
      <c r="BN1029" s="150"/>
      <c r="BO1029" s="150"/>
      <c r="BP1029" s="150"/>
    </row>
    <row r="1030" spans="2:68" x14ac:dyDescent="0.25">
      <c r="B1030" s="113"/>
      <c r="C1030" s="118"/>
      <c r="D1030" s="89"/>
      <c r="E1030" s="89"/>
      <c r="F1030" s="119"/>
      <c r="G1030" s="118"/>
      <c r="H1030" s="118"/>
      <c r="I1030" s="118"/>
      <c r="J1030" s="118"/>
      <c r="K1030" s="118"/>
      <c r="L1030" s="86"/>
      <c r="M1030" s="86"/>
      <c r="N1030" s="86"/>
      <c r="O1030" s="86"/>
      <c r="P1030" s="129"/>
      <c r="Q1030" s="125"/>
      <c r="R1030" s="198"/>
      <c r="S1030" s="148"/>
      <c r="T1030" s="148"/>
      <c r="U1030" s="148"/>
      <c r="V1030" s="199"/>
      <c r="W1030" s="149"/>
      <c r="AR1030" s="129"/>
      <c r="AS1030" s="200"/>
      <c r="AT1030" s="200"/>
      <c r="AU1030" s="200"/>
      <c r="AV1030" s="200"/>
      <c r="AW1030" s="200"/>
      <c r="AX1030" s="200"/>
      <c r="AY1030" s="200"/>
      <c r="AZ1030" s="200"/>
      <c r="BA1030" s="200"/>
      <c r="BB1030" s="160"/>
      <c r="BC1030" s="201"/>
      <c r="BD1030" s="201"/>
      <c r="BE1030" s="202"/>
      <c r="BF1030" s="202"/>
      <c r="BG1030" s="150"/>
      <c r="BH1030" s="150"/>
      <c r="BI1030" s="150"/>
      <c r="BJ1030" s="150"/>
      <c r="BK1030" s="150"/>
      <c r="BL1030" s="150"/>
      <c r="BM1030" s="150"/>
      <c r="BN1030" s="150"/>
      <c r="BO1030" s="150"/>
      <c r="BP1030" s="150"/>
    </row>
    <row r="1031" spans="2:68" x14ac:dyDescent="0.25">
      <c r="B1031" s="113"/>
      <c r="C1031" s="118"/>
      <c r="D1031" s="89"/>
      <c r="E1031" s="89"/>
      <c r="F1031" s="119"/>
      <c r="G1031" s="118"/>
      <c r="H1031" s="118"/>
      <c r="I1031" s="118"/>
      <c r="J1031" s="118"/>
      <c r="K1031" s="118"/>
      <c r="L1031" s="86"/>
      <c r="M1031" s="86"/>
      <c r="N1031" s="86"/>
      <c r="O1031" s="86"/>
      <c r="P1031" s="129"/>
      <c r="Q1031" s="125"/>
      <c r="R1031" s="198"/>
      <c r="S1031" s="148"/>
      <c r="T1031" s="148"/>
      <c r="U1031" s="148"/>
      <c r="V1031" s="199"/>
      <c r="W1031" s="149"/>
      <c r="AR1031" s="129"/>
      <c r="AS1031" s="200"/>
      <c r="AT1031" s="200"/>
      <c r="AU1031" s="200"/>
      <c r="AV1031" s="200"/>
      <c r="AW1031" s="200"/>
      <c r="AX1031" s="200"/>
      <c r="AY1031" s="200"/>
      <c r="AZ1031" s="200"/>
      <c r="BA1031" s="200"/>
      <c r="BB1031" s="160"/>
      <c r="BC1031" s="201"/>
      <c r="BD1031" s="201"/>
      <c r="BE1031" s="202"/>
      <c r="BF1031" s="202"/>
      <c r="BG1031" s="150"/>
      <c r="BH1031" s="150"/>
      <c r="BI1031" s="150"/>
      <c r="BJ1031" s="150"/>
      <c r="BK1031" s="150"/>
      <c r="BL1031" s="150"/>
      <c r="BM1031" s="150"/>
      <c r="BN1031" s="150"/>
      <c r="BO1031" s="150"/>
      <c r="BP1031" s="150"/>
    </row>
    <row r="1032" spans="2:68" x14ac:dyDescent="0.25">
      <c r="B1032" s="113"/>
      <c r="C1032" s="118"/>
      <c r="D1032" s="89"/>
      <c r="E1032" s="89"/>
      <c r="F1032" s="119"/>
      <c r="G1032" s="118"/>
      <c r="H1032" s="118"/>
      <c r="I1032" s="118"/>
      <c r="J1032" s="118"/>
      <c r="K1032" s="118"/>
      <c r="L1032" s="86"/>
      <c r="M1032" s="86"/>
      <c r="N1032" s="86"/>
      <c r="O1032" s="86"/>
      <c r="P1032" s="129"/>
      <c r="Q1032" s="125"/>
      <c r="R1032" s="198"/>
      <c r="S1032" s="148"/>
      <c r="T1032" s="148"/>
      <c r="U1032" s="148"/>
      <c r="V1032" s="199"/>
      <c r="W1032" s="149"/>
      <c r="AR1032" s="129"/>
      <c r="AS1032" s="200"/>
      <c r="AT1032" s="200"/>
      <c r="AU1032" s="200"/>
      <c r="AV1032" s="200"/>
      <c r="AW1032" s="200"/>
      <c r="AX1032" s="200"/>
      <c r="AY1032" s="200"/>
      <c r="AZ1032" s="200"/>
      <c r="BA1032" s="200"/>
      <c r="BB1032" s="160"/>
      <c r="BC1032" s="201"/>
      <c r="BD1032" s="201"/>
      <c r="BE1032" s="202"/>
      <c r="BF1032" s="202"/>
      <c r="BG1032" s="150"/>
      <c r="BH1032" s="150"/>
      <c r="BI1032" s="150"/>
      <c r="BJ1032" s="150"/>
      <c r="BK1032" s="150"/>
      <c r="BL1032" s="150"/>
      <c r="BM1032" s="150"/>
      <c r="BN1032" s="150"/>
      <c r="BO1032" s="150"/>
      <c r="BP1032" s="150"/>
    </row>
    <row r="1033" spans="2:68" x14ac:dyDescent="0.25">
      <c r="B1033" s="113"/>
      <c r="C1033" s="118"/>
      <c r="D1033" s="89"/>
      <c r="E1033" s="89"/>
      <c r="F1033" s="119"/>
      <c r="G1033" s="118"/>
      <c r="H1033" s="118"/>
      <c r="I1033" s="118"/>
      <c r="J1033" s="118"/>
      <c r="K1033" s="118"/>
      <c r="L1033" s="86"/>
      <c r="M1033" s="86"/>
      <c r="N1033" s="86"/>
      <c r="O1033" s="86"/>
      <c r="P1033" s="129"/>
      <c r="Q1033" s="125"/>
      <c r="R1033" s="198"/>
      <c r="S1033" s="148"/>
      <c r="T1033" s="148"/>
      <c r="U1033" s="148"/>
      <c r="V1033" s="199"/>
      <c r="W1033" s="149"/>
      <c r="AR1033" s="129"/>
      <c r="AS1033" s="200"/>
      <c r="AT1033" s="200"/>
      <c r="AU1033" s="200"/>
      <c r="AV1033" s="200"/>
      <c r="AW1033" s="200"/>
      <c r="AX1033" s="200"/>
      <c r="AY1033" s="200"/>
      <c r="AZ1033" s="200"/>
      <c r="BA1033" s="200"/>
      <c r="BB1033" s="160"/>
      <c r="BC1033" s="201"/>
      <c r="BD1033" s="201"/>
      <c r="BE1033" s="202"/>
      <c r="BF1033" s="202"/>
      <c r="BG1033" s="150"/>
      <c r="BH1033" s="150"/>
      <c r="BI1033" s="150"/>
      <c r="BJ1033" s="150"/>
      <c r="BK1033" s="150"/>
      <c r="BL1033" s="150"/>
      <c r="BM1033" s="150"/>
      <c r="BN1033" s="150"/>
      <c r="BO1033" s="150"/>
      <c r="BP1033" s="150"/>
    </row>
    <row r="1034" spans="2:68" x14ac:dyDescent="0.25">
      <c r="B1034" s="113"/>
      <c r="C1034" s="118"/>
      <c r="D1034" s="89"/>
      <c r="E1034" s="89"/>
      <c r="F1034" s="119"/>
      <c r="G1034" s="118"/>
      <c r="H1034" s="118"/>
      <c r="I1034" s="118"/>
      <c r="J1034" s="118"/>
      <c r="K1034" s="118"/>
      <c r="L1034" s="86"/>
      <c r="M1034" s="86"/>
      <c r="N1034" s="86"/>
      <c r="O1034" s="86"/>
      <c r="P1034" s="129"/>
      <c r="Q1034" s="125"/>
      <c r="R1034" s="198"/>
      <c r="S1034" s="148"/>
      <c r="T1034" s="148"/>
      <c r="U1034" s="148"/>
      <c r="V1034" s="199"/>
      <c r="W1034" s="149"/>
      <c r="AR1034" s="129"/>
      <c r="AS1034" s="200"/>
      <c r="AT1034" s="200"/>
      <c r="AU1034" s="200"/>
      <c r="AV1034" s="200"/>
      <c r="AW1034" s="200"/>
      <c r="AX1034" s="200"/>
      <c r="AY1034" s="200"/>
      <c r="AZ1034" s="200"/>
      <c r="BA1034" s="200"/>
      <c r="BB1034" s="160"/>
      <c r="BC1034" s="201"/>
      <c r="BD1034" s="201"/>
      <c r="BE1034" s="202"/>
      <c r="BF1034" s="202"/>
      <c r="BG1034" s="150"/>
      <c r="BH1034" s="150"/>
      <c r="BI1034" s="150"/>
      <c r="BJ1034" s="150"/>
      <c r="BK1034" s="150"/>
      <c r="BL1034" s="150"/>
      <c r="BM1034" s="150"/>
      <c r="BN1034" s="150"/>
      <c r="BO1034" s="150"/>
      <c r="BP1034" s="150"/>
    </row>
    <row r="1035" spans="2:68" x14ac:dyDescent="0.25">
      <c r="B1035" s="113"/>
      <c r="C1035" s="118"/>
      <c r="D1035" s="89"/>
      <c r="E1035" s="89"/>
      <c r="F1035" s="119"/>
      <c r="G1035" s="118"/>
      <c r="H1035" s="118"/>
      <c r="I1035" s="118"/>
      <c r="J1035" s="118"/>
      <c r="K1035" s="118"/>
      <c r="L1035" s="86"/>
      <c r="M1035" s="86"/>
      <c r="N1035" s="86"/>
      <c r="O1035" s="86"/>
      <c r="P1035" s="129"/>
      <c r="Q1035" s="125"/>
      <c r="R1035" s="198"/>
      <c r="S1035" s="148"/>
      <c r="T1035" s="148"/>
      <c r="U1035" s="148"/>
      <c r="V1035" s="199"/>
      <c r="W1035" s="149"/>
      <c r="AR1035" s="129"/>
      <c r="AS1035" s="200"/>
      <c r="AT1035" s="200"/>
      <c r="AU1035" s="200"/>
      <c r="AV1035" s="200"/>
      <c r="AW1035" s="200"/>
      <c r="AX1035" s="200"/>
      <c r="AY1035" s="200"/>
      <c r="AZ1035" s="200"/>
      <c r="BA1035" s="200"/>
      <c r="BB1035" s="160"/>
      <c r="BC1035" s="201"/>
      <c r="BD1035" s="201"/>
      <c r="BE1035" s="202"/>
      <c r="BF1035" s="202"/>
      <c r="BG1035" s="150"/>
      <c r="BH1035" s="150"/>
      <c r="BI1035" s="150"/>
      <c r="BJ1035" s="150"/>
      <c r="BK1035" s="150"/>
      <c r="BL1035" s="150"/>
      <c r="BM1035" s="150"/>
      <c r="BN1035" s="150"/>
      <c r="BO1035" s="150"/>
      <c r="BP1035" s="150"/>
    </row>
    <row r="1036" spans="2:68" x14ac:dyDescent="0.25">
      <c r="B1036" s="113"/>
      <c r="C1036" s="118"/>
      <c r="D1036" s="89"/>
      <c r="E1036" s="89"/>
      <c r="F1036" s="119"/>
      <c r="G1036" s="118"/>
      <c r="H1036" s="118"/>
      <c r="I1036" s="118"/>
      <c r="J1036" s="118"/>
      <c r="K1036" s="118"/>
      <c r="L1036" s="86"/>
      <c r="M1036" s="86"/>
      <c r="N1036" s="86"/>
      <c r="O1036" s="86"/>
      <c r="P1036" s="129"/>
      <c r="Q1036" s="125"/>
      <c r="R1036" s="198"/>
      <c r="S1036" s="148"/>
      <c r="T1036" s="148"/>
      <c r="U1036" s="148"/>
      <c r="V1036" s="199"/>
      <c r="W1036" s="149"/>
      <c r="AR1036" s="129"/>
      <c r="AS1036" s="200"/>
      <c r="AT1036" s="200"/>
      <c r="AU1036" s="200"/>
      <c r="AV1036" s="200"/>
      <c r="AW1036" s="200"/>
      <c r="AX1036" s="200"/>
      <c r="AY1036" s="200"/>
      <c r="AZ1036" s="200"/>
      <c r="BA1036" s="200"/>
      <c r="BB1036" s="160"/>
      <c r="BC1036" s="201"/>
      <c r="BD1036" s="201"/>
      <c r="BE1036" s="202"/>
      <c r="BF1036" s="202"/>
      <c r="BG1036" s="150"/>
      <c r="BH1036" s="150"/>
      <c r="BI1036" s="150"/>
      <c r="BJ1036" s="150"/>
      <c r="BK1036" s="150"/>
      <c r="BL1036" s="150"/>
      <c r="BM1036" s="150"/>
      <c r="BN1036" s="150"/>
      <c r="BO1036" s="150"/>
      <c r="BP1036" s="150"/>
    </row>
    <row r="1037" spans="2:68" x14ac:dyDescent="0.25">
      <c r="B1037" s="113"/>
      <c r="C1037" s="118"/>
      <c r="D1037" s="89"/>
      <c r="E1037" s="89"/>
      <c r="F1037" s="119"/>
      <c r="G1037" s="118"/>
      <c r="H1037" s="118"/>
      <c r="I1037" s="118"/>
      <c r="J1037" s="118"/>
      <c r="K1037" s="118"/>
      <c r="L1037" s="86"/>
      <c r="M1037" s="86"/>
      <c r="N1037" s="86"/>
      <c r="O1037" s="86"/>
      <c r="P1037" s="129"/>
      <c r="Q1037" s="125"/>
      <c r="R1037" s="198"/>
      <c r="S1037" s="148"/>
      <c r="T1037" s="148"/>
      <c r="U1037" s="148"/>
      <c r="V1037" s="199"/>
      <c r="W1037" s="149"/>
      <c r="AR1037" s="129"/>
      <c r="AS1037" s="200"/>
      <c r="AT1037" s="200"/>
      <c r="AU1037" s="200"/>
      <c r="AV1037" s="200"/>
      <c r="AW1037" s="200"/>
      <c r="AX1037" s="200"/>
      <c r="AY1037" s="200"/>
      <c r="AZ1037" s="200"/>
      <c r="BA1037" s="200"/>
      <c r="BB1037" s="160"/>
      <c r="BC1037" s="201"/>
      <c r="BD1037" s="201"/>
      <c r="BE1037" s="202"/>
      <c r="BF1037" s="202"/>
      <c r="BG1037" s="150"/>
      <c r="BH1037" s="150"/>
      <c r="BI1037" s="150"/>
      <c r="BJ1037" s="150"/>
      <c r="BK1037" s="150"/>
      <c r="BL1037" s="150"/>
      <c r="BM1037" s="150"/>
      <c r="BN1037" s="150"/>
      <c r="BO1037" s="150"/>
      <c r="BP1037" s="150"/>
    </row>
    <row r="1038" spans="2:68" x14ac:dyDescent="0.25">
      <c r="B1038" s="113"/>
      <c r="C1038" s="118"/>
      <c r="D1038" s="89"/>
      <c r="E1038" s="89"/>
      <c r="F1038" s="119"/>
      <c r="G1038" s="118"/>
      <c r="H1038" s="118"/>
      <c r="I1038" s="118"/>
      <c r="J1038" s="118"/>
      <c r="K1038" s="118"/>
      <c r="L1038" s="86"/>
      <c r="M1038" s="86"/>
      <c r="N1038" s="86"/>
      <c r="O1038" s="86"/>
      <c r="P1038" s="129"/>
      <c r="Q1038" s="125"/>
      <c r="R1038" s="198"/>
      <c r="S1038" s="148"/>
      <c r="T1038" s="148"/>
      <c r="U1038" s="148"/>
      <c r="V1038" s="199"/>
      <c r="W1038" s="149"/>
      <c r="AR1038" s="129"/>
      <c r="AS1038" s="200"/>
      <c r="AT1038" s="200"/>
      <c r="AU1038" s="200"/>
      <c r="AV1038" s="200"/>
      <c r="AW1038" s="200"/>
      <c r="AX1038" s="200"/>
      <c r="AY1038" s="200"/>
      <c r="AZ1038" s="200"/>
      <c r="BA1038" s="200"/>
      <c r="BB1038" s="160"/>
      <c r="BC1038" s="201"/>
      <c r="BD1038" s="201"/>
      <c r="BE1038" s="202"/>
      <c r="BF1038" s="202"/>
      <c r="BG1038" s="150"/>
      <c r="BH1038" s="150"/>
      <c r="BI1038" s="150"/>
      <c r="BJ1038" s="150"/>
      <c r="BK1038" s="150"/>
      <c r="BL1038" s="150"/>
      <c r="BM1038" s="150"/>
      <c r="BN1038" s="150"/>
      <c r="BO1038" s="150"/>
      <c r="BP1038" s="150"/>
    </row>
    <row r="1039" spans="2:68" x14ac:dyDescent="0.25">
      <c r="B1039" s="113"/>
      <c r="C1039" s="118"/>
      <c r="D1039" s="89"/>
      <c r="E1039" s="89"/>
      <c r="F1039" s="119"/>
      <c r="G1039" s="118"/>
      <c r="H1039" s="118"/>
      <c r="I1039" s="118"/>
      <c r="J1039" s="118"/>
      <c r="K1039" s="118"/>
      <c r="L1039" s="86"/>
      <c r="M1039" s="86"/>
      <c r="N1039" s="86"/>
      <c r="O1039" s="86"/>
      <c r="P1039" s="129"/>
      <c r="Q1039" s="125"/>
      <c r="R1039" s="198"/>
      <c r="S1039" s="148"/>
      <c r="T1039" s="148"/>
      <c r="U1039" s="148"/>
      <c r="V1039" s="199"/>
      <c r="W1039" s="149"/>
      <c r="AR1039" s="129"/>
      <c r="AS1039" s="200"/>
      <c r="AT1039" s="200"/>
      <c r="AU1039" s="200"/>
      <c r="AV1039" s="200"/>
      <c r="AW1039" s="200"/>
      <c r="AX1039" s="200"/>
      <c r="AY1039" s="200"/>
      <c r="AZ1039" s="200"/>
      <c r="BA1039" s="200"/>
      <c r="BB1039" s="160"/>
      <c r="BC1039" s="201"/>
      <c r="BD1039" s="201"/>
      <c r="BE1039" s="202"/>
      <c r="BF1039" s="202"/>
      <c r="BG1039" s="150"/>
      <c r="BH1039" s="150"/>
      <c r="BI1039" s="150"/>
      <c r="BJ1039" s="150"/>
      <c r="BK1039" s="150"/>
      <c r="BL1039" s="150"/>
      <c r="BM1039" s="150"/>
      <c r="BN1039" s="150"/>
      <c r="BO1039" s="150"/>
      <c r="BP1039" s="150"/>
    </row>
    <row r="1040" spans="2:68" x14ac:dyDescent="0.25">
      <c r="B1040" s="113"/>
      <c r="C1040" s="118"/>
      <c r="D1040" s="89"/>
      <c r="E1040" s="89"/>
      <c r="F1040" s="119"/>
      <c r="G1040" s="118"/>
      <c r="H1040" s="118"/>
      <c r="I1040" s="118"/>
      <c r="J1040" s="118"/>
      <c r="K1040" s="118"/>
      <c r="L1040" s="86"/>
      <c r="M1040" s="86"/>
      <c r="N1040" s="86"/>
      <c r="O1040" s="86"/>
      <c r="P1040" s="129"/>
      <c r="Q1040" s="125"/>
      <c r="R1040" s="198"/>
      <c r="S1040" s="148"/>
      <c r="T1040" s="148"/>
      <c r="U1040" s="148"/>
      <c r="V1040" s="199"/>
      <c r="W1040" s="149"/>
      <c r="AR1040" s="129"/>
      <c r="AS1040" s="200"/>
      <c r="AT1040" s="200"/>
      <c r="AU1040" s="200"/>
      <c r="AV1040" s="200"/>
      <c r="AW1040" s="200"/>
      <c r="AX1040" s="200"/>
      <c r="AY1040" s="200"/>
      <c r="AZ1040" s="200"/>
      <c r="BA1040" s="200"/>
      <c r="BB1040" s="160"/>
      <c r="BC1040" s="201"/>
      <c r="BD1040" s="201"/>
      <c r="BE1040" s="202"/>
      <c r="BF1040" s="202"/>
      <c r="BG1040" s="150"/>
      <c r="BH1040" s="150"/>
      <c r="BI1040" s="150"/>
      <c r="BJ1040" s="150"/>
      <c r="BK1040" s="150"/>
      <c r="BL1040" s="150"/>
      <c r="BM1040" s="150"/>
      <c r="BN1040" s="150"/>
      <c r="BO1040" s="150"/>
      <c r="BP1040" s="150"/>
    </row>
    <row r="1041" spans="2:68" x14ac:dyDescent="0.25">
      <c r="B1041" s="113"/>
      <c r="C1041" s="118"/>
      <c r="D1041" s="89"/>
      <c r="E1041" s="89"/>
      <c r="F1041" s="119"/>
      <c r="G1041" s="118"/>
      <c r="H1041" s="118"/>
      <c r="I1041" s="118"/>
      <c r="J1041" s="118"/>
      <c r="K1041" s="118"/>
      <c r="L1041" s="86"/>
      <c r="M1041" s="86"/>
      <c r="N1041" s="86"/>
      <c r="O1041" s="86"/>
      <c r="P1041" s="129"/>
      <c r="Q1041" s="125"/>
      <c r="R1041" s="198"/>
      <c r="S1041" s="148"/>
      <c r="T1041" s="148"/>
      <c r="U1041" s="148"/>
      <c r="V1041" s="199"/>
      <c r="W1041" s="149"/>
      <c r="AR1041" s="129"/>
      <c r="AS1041" s="200"/>
      <c r="AT1041" s="200"/>
      <c r="AU1041" s="200"/>
      <c r="AV1041" s="200"/>
      <c r="AW1041" s="200"/>
      <c r="AX1041" s="200"/>
      <c r="AY1041" s="200"/>
      <c r="AZ1041" s="200"/>
      <c r="BA1041" s="200"/>
      <c r="BB1041" s="160"/>
      <c r="BC1041" s="201"/>
      <c r="BD1041" s="201"/>
      <c r="BE1041" s="202"/>
      <c r="BF1041" s="202"/>
      <c r="BG1041" s="150"/>
      <c r="BH1041" s="150"/>
      <c r="BI1041" s="150"/>
      <c r="BJ1041" s="150"/>
      <c r="BK1041" s="150"/>
      <c r="BL1041" s="150"/>
      <c r="BM1041" s="150"/>
      <c r="BN1041" s="150"/>
      <c r="BO1041" s="150"/>
      <c r="BP1041" s="150"/>
    </row>
    <row r="1042" spans="2:68" x14ac:dyDescent="0.25">
      <c r="B1042" s="113"/>
      <c r="C1042" s="118"/>
      <c r="D1042" s="89"/>
      <c r="E1042" s="89"/>
      <c r="F1042" s="119"/>
      <c r="G1042" s="118"/>
      <c r="H1042" s="118"/>
      <c r="I1042" s="118"/>
      <c r="J1042" s="118"/>
      <c r="K1042" s="118"/>
      <c r="L1042" s="86"/>
      <c r="M1042" s="86"/>
      <c r="N1042" s="86"/>
      <c r="O1042" s="86"/>
      <c r="P1042" s="129"/>
      <c r="Q1042" s="125"/>
      <c r="R1042" s="198"/>
      <c r="S1042" s="148"/>
      <c r="T1042" s="148"/>
      <c r="U1042" s="148"/>
      <c r="V1042" s="199"/>
      <c r="W1042" s="149"/>
      <c r="AR1042" s="129"/>
      <c r="AS1042" s="200"/>
      <c r="AT1042" s="200"/>
      <c r="AU1042" s="200"/>
      <c r="AV1042" s="200"/>
      <c r="AW1042" s="200"/>
      <c r="AX1042" s="200"/>
      <c r="AY1042" s="200"/>
      <c r="AZ1042" s="200"/>
      <c r="BA1042" s="200"/>
      <c r="BB1042" s="160"/>
      <c r="BC1042" s="201"/>
      <c r="BD1042" s="201"/>
      <c r="BE1042" s="202"/>
      <c r="BF1042" s="202"/>
      <c r="BG1042" s="150"/>
      <c r="BH1042" s="150"/>
      <c r="BI1042" s="150"/>
      <c r="BJ1042" s="150"/>
      <c r="BK1042" s="150"/>
      <c r="BL1042" s="150"/>
      <c r="BM1042" s="150"/>
      <c r="BN1042" s="150"/>
      <c r="BO1042" s="150"/>
      <c r="BP1042" s="150"/>
    </row>
    <row r="1043" spans="2:68" x14ac:dyDescent="0.25">
      <c r="B1043" s="113"/>
      <c r="C1043" s="118"/>
      <c r="D1043" s="89"/>
      <c r="E1043" s="89"/>
      <c r="F1043" s="119"/>
      <c r="G1043" s="118"/>
      <c r="H1043" s="118"/>
      <c r="I1043" s="118"/>
      <c r="J1043" s="118"/>
      <c r="K1043" s="118"/>
      <c r="L1043" s="86"/>
      <c r="M1043" s="86"/>
      <c r="N1043" s="86"/>
      <c r="O1043" s="86"/>
      <c r="P1043" s="129"/>
      <c r="Q1043" s="125"/>
      <c r="R1043" s="198"/>
      <c r="S1043" s="148"/>
      <c r="T1043" s="148"/>
      <c r="U1043" s="148"/>
      <c r="V1043" s="199"/>
      <c r="W1043" s="149"/>
      <c r="AR1043" s="129"/>
      <c r="AS1043" s="200"/>
      <c r="AT1043" s="200"/>
      <c r="AU1043" s="200"/>
      <c r="AV1043" s="200"/>
      <c r="AW1043" s="200"/>
      <c r="AX1043" s="200"/>
      <c r="AY1043" s="200"/>
      <c r="AZ1043" s="200"/>
      <c r="BA1043" s="200"/>
      <c r="BB1043" s="160"/>
      <c r="BC1043" s="201"/>
      <c r="BD1043" s="201"/>
      <c r="BE1043" s="202"/>
      <c r="BF1043" s="202"/>
      <c r="BG1043" s="150"/>
      <c r="BH1043" s="150"/>
      <c r="BI1043" s="150"/>
      <c r="BJ1043" s="150"/>
      <c r="BK1043" s="150"/>
      <c r="BL1043" s="150"/>
      <c r="BM1043" s="150"/>
      <c r="BN1043" s="150"/>
      <c r="BO1043" s="150"/>
      <c r="BP1043" s="150"/>
    </row>
    <row r="1044" spans="2:68" x14ac:dyDescent="0.25">
      <c r="B1044" s="113"/>
      <c r="C1044" s="118"/>
      <c r="D1044" s="89"/>
      <c r="E1044" s="89"/>
      <c r="F1044" s="119"/>
      <c r="G1044" s="118"/>
      <c r="H1044" s="118"/>
      <c r="I1044" s="118"/>
      <c r="J1044" s="118"/>
      <c r="K1044" s="118"/>
      <c r="L1044" s="86"/>
      <c r="M1044" s="86"/>
      <c r="N1044" s="86"/>
      <c r="O1044" s="86"/>
      <c r="P1044" s="129"/>
      <c r="Q1044" s="125"/>
      <c r="R1044" s="198"/>
      <c r="S1044" s="148"/>
      <c r="T1044" s="148"/>
      <c r="U1044" s="148"/>
      <c r="V1044" s="199"/>
      <c r="W1044" s="149"/>
      <c r="AR1044" s="129"/>
      <c r="AS1044" s="200"/>
      <c r="AT1044" s="200"/>
      <c r="AU1044" s="200"/>
      <c r="AV1044" s="200"/>
      <c r="AW1044" s="200"/>
      <c r="AX1044" s="200"/>
      <c r="AY1044" s="200"/>
      <c r="AZ1044" s="200"/>
      <c r="BA1044" s="200"/>
      <c r="BB1044" s="160"/>
      <c r="BC1044" s="201"/>
      <c r="BD1044" s="201"/>
      <c r="BE1044" s="202"/>
      <c r="BF1044" s="202"/>
      <c r="BG1044" s="150"/>
      <c r="BH1044" s="150"/>
      <c r="BI1044" s="150"/>
      <c r="BJ1044" s="150"/>
      <c r="BK1044" s="150"/>
      <c r="BL1044" s="150"/>
      <c r="BM1044" s="150"/>
      <c r="BN1044" s="150"/>
      <c r="BO1044" s="150"/>
      <c r="BP1044" s="150"/>
    </row>
    <row r="1045" spans="2:68" x14ac:dyDescent="0.25">
      <c r="B1045" s="113"/>
      <c r="C1045" s="118"/>
      <c r="D1045" s="89"/>
      <c r="E1045" s="89"/>
      <c r="F1045" s="119"/>
      <c r="G1045" s="118"/>
      <c r="H1045" s="118"/>
      <c r="I1045" s="118"/>
      <c r="J1045" s="118"/>
      <c r="K1045" s="118"/>
      <c r="L1045" s="86"/>
      <c r="M1045" s="86"/>
      <c r="N1045" s="86"/>
      <c r="O1045" s="86"/>
      <c r="P1045" s="129"/>
      <c r="Q1045" s="125"/>
      <c r="R1045" s="198"/>
      <c r="S1045" s="148"/>
      <c r="T1045" s="148"/>
      <c r="U1045" s="148"/>
      <c r="V1045" s="199"/>
      <c r="W1045" s="149"/>
      <c r="AR1045" s="129"/>
      <c r="AS1045" s="200"/>
      <c r="AT1045" s="200"/>
      <c r="AU1045" s="200"/>
      <c r="AV1045" s="200"/>
      <c r="AW1045" s="200"/>
      <c r="AX1045" s="200"/>
      <c r="AY1045" s="200"/>
      <c r="AZ1045" s="200"/>
      <c r="BA1045" s="200"/>
      <c r="BB1045" s="160"/>
      <c r="BC1045" s="201"/>
      <c r="BD1045" s="201"/>
      <c r="BE1045" s="202"/>
      <c r="BF1045" s="202"/>
      <c r="BG1045" s="150"/>
      <c r="BH1045" s="150"/>
      <c r="BI1045" s="150"/>
      <c r="BJ1045" s="150"/>
      <c r="BK1045" s="150"/>
      <c r="BL1045" s="150"/>
      <c r="BM1045" s="150"/>
      <c r="BN1045" s="150"/>
      <c r="BO1045" s="150"/>
      <c r="BP1045" s="150"/>
    </row>
    <row r="1046" spans="2:68" x14ac:dyDescent="0.25">
      <c r="B1046" s="113"/>
      <c r="C1046" s="118"/>
      <c r="D1046" s="89"/>
      <c r="E1046" s="89"/>
      <c r="F1046" s="119"/>
      <c r="G1046" s="118"/>
      <c r="H1046" s="118"/>
      <c r="I1046" s="118"/>
      <c r="J1046" s="118"/>
      <c r="K1046" s="118"/>
      <c r="L1046" s="86"/>
      <c r="M1046" s="86"/>
      <c r="N1046" s="86"/>
      <c r="O1046" s="86"/>
      <c r="P1046" s="129"/>
      <c r="Q1046" s="125"/>
      <c r="R1046" s="198"/>
      <c r="S1046" s="148"/>
      <c r="T1046" s="148"/>
      <c r="U1046" s="148"/>
      <c r="V1046" s="199"/>
      <c r="W1046" s="149"/>
      <c r="AR1046" s="129"/>
      <c r="AS1046" s="200"/>
      <c r="AT1046" s="200"/>
      <c r="AU1046" s="200"/>
      <c r="AV1046" s="200"/>
      <c r="AW1046" s="200"/>
      <c r="AX1046" s="200"/>
      <c r="AY1046" s="200"/>
      <c r="AZ1046" s="200"/>
      <c r="BA1046" s="200"/>
      <c r="BB1046" s="160"/>
      <c r="BC1046" s="201"/>
      <c r="BD1046" s="201"/>
      <c r="BE1046" s="202"/>
      <c r="BF1046" s="202"/>
      <c r="BG1046" s="150"/>
      <c r="BH1046" s="150"/>
      <c r="BI1046" s="150"/>
      <c r="BJ1046" s="150"/>
      <c r="BK1046" s="150"/>
      <c r="BL1046" s="150"/>
      <c r="BM1046" s="150"/>
      <c r="BN1046" s="150"/>
      <c r="BO1046" s="150"/>
      <c r="BP1046" s="150"/>
    </row>
    <row r="1047" spans="2:68" x14ac:dyDescent="0.25">
      <c r="B1047" s="113"/>
      <c r="C1047" s="118"/>
      <c r="D1047" s="89"/>
      <c r="E1047" s="89"/>
      <c r="F1047" s="119"/>
      <c r="G1047" s="118"/>
      <c r="H1047" s="118"/>
      <c r="I1047" s="118"/>
      <c r="J1047" s="118"/>
      <c r="K1047" s="118"/>
      <c r="L1047" s="86"/>
      <c r="M1047" s="86"/>
      <c r="N1047" s="86"/>
      <c r="O1047" s="86"/>
      <c r="P1047" s="129"/>
      <c r="Q1047" s="125"/>
      <c r="R1047" s="198"/>
      <c r="S1047" s="148"/>
      <c r="T1047" s="148"/>
      <c r="U1047" s="148"/>
      <c r="V1047" s="199"/>
      <c r="W1047" s="149"/>
      <c r="AR1047" s="129"/>
      <c r="AS1047" s="200"/>
      <c r="AT1047" s="200"/>
      <c r="AU1047" s="200"/>
      <c r="AV1047" s="200"/>
      <c r="AW1047" s="200"/>
      <c r="AX1047" s="200"/>
      <c r="AY1047" s="200"/>
      <c r="AZ1047" s="200"/>
      <c r="BA1047" s="200"/>
      <c r="BB1047" s="160"/>
      <c r="BC1047" s="201"/>
      <c r="BD1047" s="201"/>
      <c r="BE1047" s="202"/>
      <c r="BF1047" s="202"/>
      <c r="BG1047" s="150"/>
      <c r="BH1047" s="150"/>
      <c r="BI1047" s="150"/>
      <c r="BJ1047" s="150"/>
      <c r="BK1047" s="150"/>
      <c r="BL1047" s="150"/>
      <c r="BM1047" s="150"/>
      <c r="BN1047" s="150"/>
      <c r="BO1047" s="150"/>
      <c r="BP1047" s="150"/>
    </row>
    <row r="1048" spans="2:68" x14ac:dyDescent="0.25">
      <c r="B1048" s="113"/>
      <c r="C1048" s="118"/>
      <c r="D1048" s="89"/>
      <c r="E1048" s="89"/>
      <c r="F1048" s="119"/>
      <c r="G1048" s="118"/>
      <c r="H1048" s="118"/>
      <c r="I1048" s="118"/>
      <c r="J1048" s="118"/>
      <c r="K1048" s="118"/>
      <c r="L1048" s="86"/>
      <c r="M1048" s="86"/>
      <c r="N1048" s="86"/>
      <c r="O1048" s="86"/>
      <c r="P1048" s="129"/>
      <c r="Q1048" s="125"/>
      <c r="R1048" s="198"/>
      <c r="S1048" s="148"/>
      <c r="T1048" s="148"/>
      <c r="U1048" s="148"/>
      <c r="V1048" s="199"/>
      <c r="W1048" s="149"/>
      <c r="AR1048" s="129"/>
      <c r="AS1048" s="200"/>
      <c r="AT1048" s="200"/>
      <c r="AU1048" s="200"/>
      <c r="AV1048" s="200"/>
      <c r="AW1048" s="200"/>
      <c r="AX1048" s="200"/>
      <c r="AY1048" s="200"/>
      <c r="AZ1048" s="200"/>
      <c r="BA1048" s="200"/>
      <c r="BB1048" s="160"/>
      <c r="BC1048" s="201"/>
      <c r="BD1048" s="201"/>
      <c r="BE1048" s="202"/>
      <c r="BF1048" s="202"/>
      <c r="BG1048" s="150"/>
      <c r="BH1048" s="150"/>
      <c r="BI1048" s="150"/>
      <c r="BJ1048" s="150"/>
      <c r="BK1048" s="150"/>
      <c r="BL1048" s="150"/>
      <c r="BM1048" s="150"/>
      <c r="BN1048" s="150"/>
      <c r="BO1048" s="150"/>
      <c r="BP1048" s="150"/>
    </row>
    <row r="1049" spans="2:68" x14ac:dyDescent="0.25">
      <c r="B1049" s="113"/>
      <c r="C1049" s="118"/>
      <c r="D1049" s="89"/>
      <c r="E1049" s="89"/>
      <c r="F1049" s="119"/>
      <c r="G1049" s="118"/>
      <c r="H1049" s="118"/>
      <c r="I1049" s="118"/>
      <c r="J1049" s="118"/>
      <c r="K1049" s="118"/>
      <c r="L1049" s="86"/>
      <c r="M1049" s="86"/>
      <c r="N1049" s="86"/>
      <c r="O1049" s="86"/>
      <c r="P1049" s="129"/>
      <c r="Q1049" s="125"/>
      <c r="R1049" s="198"/>
      <c r="S1049" s="148"/>
      <c r="T1049" s="148"/>
      <c r="U1049" s="148"/>
      <c r="V1049" s="199"/>
      <c r="W1049" s="149"/>
      <c r="AR1049" s="129"/>
      <c r="AS1049" s="200"/>
      <c r="AT1049" s="200"/>
      <c r="AU1049" s="200"/>
      <c r="AV1049" s="200"/>
      <c r="AW1049" s="200"/>
      <c r="AX1049" s="200"/>
      <c r="AY1049" s="200"/>
      <c r="AZ1049" s="200"/>
      <c r="BA1049" s="200"/>
      <c r="BB1049" s="160"/>
      <c r="BC1049" s="201"/>
      <c r="BD1049" s="201"/>
      <c r="BE1049" s="202"/>
      <c r="BF1049" s="202"/>
      <c r="BG1049" s="150"/>
      <c r="BH1049" s="150"/>
      <c r="BI1049" s="150"/>
      <c r="BJ1049" s="150"/>
      <c r="BK1049" s="150"/>
      <c r="BL1049" s="150"/>
      <c r="BM1049" s="150"/>
      <c r="BN1049" s="150"/>
      <c r="BO1049" s="150"/>
      <c r="BP1049" s="150"/>
    </row>
    <row r="1050" spans="2:68" x14ac:dyDescent="0.25">
      <c r="B1050" s="113"/>
      <c r="C1050" s="118"/>
      <c r="D1050" s="89"/>
      <c r="E1050" s="89"/>
      <c r="F1050" s="119"/>
      <c r="G1050" s="118"/>
      <c r="H1050" s="118"/>
      <c r="I1050" s="118"/>
      <c r="J1050" s="118"/>
      <c r="K1050" s="118"/>
      <c r="L1050" s="86"/>
      <c r="M1050" s="86"/>
      <c r="N1050" s="86"/>
      <c r="O1050" s="86"/>
      <c r="P1050" s="129"/>
      <c r="Q1050" s="125"/>
      <c r="R1050" s="198"/>
      <c r="S1050" s="148"/>
      <c r="T1050" s="148"/>
      <c r="U1050" s="148"/>
      <c r="V1050" s="199"/>
      <c r="W1050" s="149"/>
      <c r="AR1050" s="129"/>
      <c r="AS1050" s="200"/>
      <c r="AT1050" s="200"/>
      <c r="AU1050" s="200"/>
      <c r="AV1050" s="200"/>
      <c r="AW1050" s="200"/>
      <c r="AX1050" s="200"/>
      <c r="AY1050" s="200"/>
      <c r="AZ1050" s="200"/>
      <c r="BA1050" s="200"/>
      <c r="BB1050" s="160"/>
      <c r="BC1050" s="201"/>
      <c r="BD1050" s="201"/>
      <c r="BE1050" s="202"/>
      <c r="BF1050" s="202"/>
      <c r="BG1050" s="150"/>
      <c r="BH1050" s="150"/>
      <c r="BI1050" s="150"/>
      <c r="BJ1050" s="150"/>
      <c r="BK1050" s="150"/>
      <c r="BL1050" s="150"/>
      <c r="BM1050" s="150"/>
      <c r="BN1050" s="150"/>
      <c r="BO1050" s="150"/>
      <c r="BP1050" s="150"/>
    </row>
    <row r="1051" spans="2:68" x14ac:dyDescent="0.25">
      <c r="B1051" s="113"/>
      <c r="C1051" s="118"/>
      <c r="D1051" s="89"/>
      <c r="E1051" s="89"/>
      <c r="F1051" s="119"/>
      <c r="G1051" s="118"/>
      <c r="H1051" s="118"/>
      <c r="I1051" s="118"/>
      <c r="J1051" s="118"/>
      <c r="K1051" s="118"/>
      <c r="L1051" s="86"/>
      <c r="M1051" s="86"/>
      <c r="N1051" s="86"/>
      <c r="O1051" s="86"/>
      <c r="P1051" s="129"/>
      <c r="Q1051" s="125"/>
      <c r="R1051" s="198"/>
      <c r="S1051" s="148"/>
      <c r="T1051" s="148"/>
      <c r="U1051" s="148"/>
      <c r="V1051" s="199"/>
      <c r="W1051" s="149"/>
      <c r="AR1051" s="129"/>
      <c r="AS1051" s="200"/>
      <c r="AT1051" s="200"/>
      <c r="AU1051" s="200"/>
      <c r="AV1051" s="200"/>
      <c r="AW1051" s="200"/>
      <c r="AX1051" s="200"/>
      <c r="AY1051" s="200"/>
      <c r="AZ1051" s="200"/>
      <c r="BA1051" s="200"/>
      <c r="BB1051" s="160"/>
      <c r="BC1051" s="201"/>
      <c r="BD1051" s="201"/>
      <c r="BE1051" s="202"/>
      <c r="BF1051" s="202"/>
      <c r="BG1051" s="150"/>
      <c r="BH1051" s="150"/>
      <c r="BI1051" s="150"/>
      <c r="BJ1051" s="150"/>
      <c r="BK1051" s="150"/>
      <c r="BL1051" s="150"/>
      <c r="BM1051" s="150"/>
      <c r="BN1051" s="150"/>
      <c r="BO1051" s="150"/>
      <c r="BP1051" s="150"/>
    </row>
    <row r="1052" spans="2:68" x14ac:dyDescent="0.25">
      <c r="B1052" s="113"/>
      <c r="C1052" s="118"/>
      <c r="D1052" s="89"/>
      <c r="E1052" s="89"/>
      <c r="F1052" s="119"/>
      <c r="G1052" s="118"/>
      <c r="H1052" s="118"/>
      <c r="I1052" s="118"/>
      <c r="J1052" s="118"/>
      <c r="K1052" s="118"/>
      <c r="L1052" s="86"/>
      <c r="M1052" s="86"/>
      <c r="N1052" s="86"/>
      <c r="O1052" s="86"/>
      <c r="P1052" s="129"/>
      <c r="Q1052" s="125"/>
      <c r="R1052" s="198"/>
      <c r="S1052" s="148"/>
      <c r="T1052" s="148"/>
      <c r="U1052" s="148"/>
      <c r="V1052" s="199"/>
      <c r="W1052" s="149"/>
      <c r="AR1052" s="129"/>
      <c r="AS1052" s="200"/>
      <c r="AT1052" s="200"/>
      <c r="AU1052" s="200"/>
      <c r="AV1052" s="200"/>
      <c r="AW1052" s="200"/>
      <c r="AX1052" s="200"/>
      <c r="AY1052" s="200"/>
      <c r="AZ1052" s="200"/>
      <c r="BA1052" s="200"/>
      <c r="BB1052" s="160"/>
      <c r="BC1052" s="201"/>
      <c r="BD1052" s="201"/>
      <c r="BE1052" s="202"/>
      <c r="BF1052" s="202"/>
      <c r="BG1052" s="150"/>
      <c r="BH1052" s="150"/>
      <c r="BI1052" s="150"/>
      <c r="BJ1052" s="150"/>
      <c r="BK1052" s="150"/>
      <c r="BL1052" s="150"/>
      <c r="BM1052" s="150"/>
      <c r="BN1052" s="150"/>
      <c r="BO1052" s="150"/>
      <c r="BP1052" s="150"/>
    </row>
    <row r="1053" spans="2:68" x14ac:dyDescent="0.25">
      <c r="B1053" s="113"/>
      <c r="C1053" s="118"/>
      <c r="D1053" s="89"/>
      <c r="E1053" s="89"/>
      <c r="F1053" s="119"/>
      <c r="G1053" s="118"/>
      <c r="H1053" s="118"/>
      <c r="I1053" s="118"/>
      <c r="J1053" s="118"/>
      <c r="K1053" s="118"/>
      <c r="L1053" s="86"/>
      <c r="M1053" s="86"/>
      <c r="N1053" s="86"/>
      <c r="O1053" s="86"/>
      <c r="P1053" s="129"/>
      <c r="Q1053" s="125"/>
      <c r="R1053" s="198"/>
      <c r="S1053" s="148"/>
      <c r="T1053" s="148"/>
      <c r="U1053" s="148"/>
      <c r="V1053" s="199"/>
      <c r="W1053" s="149"/>
      <c r="AR1053" s="129"/>
      <c r="AS1053" s="200"/>
      <c r="AT1053" s="200"/>
      <c r="AU1053" s="200"/>
      <c r="AV1053" s="200"/>
      <c r="AW1053" s="200"/>
      <c r="AX1053" s="200"/>
      <c r="AY1053" s="200"/>
      <c r="AZ1053" s="200"/>
      <c r="BA1053" s="200"/>
      <c r="BB1053" s="160"/>
      <c r="BC1053" s="201"/>
      <c r="BD1053" s="201"/>
      <c r="BE1053" s="202"/>
      <c r="BF1053" s="202"/>
      <c r="BG1053" s="150"/>
      <c r="BH1053" s="150"/>
      <c r="BI1053" s="150"/>
      <c r="BJ1053" s="150"/>
      <c r="BK1053" s="150"/>
      <c r="BL1053" s="150"/>
      <c r="BM1053" s="150"/>
      <c r="BN1053" s="150"/>
      <c r="BO1053" s="150"/>
      <c r="BP1053" s="150"/>
    </row>
    <row r="1054" spans="2:68" x14ac:dyDescent="0.25">
      <c r="B1054" s="113"/>
      <c r="C1054" s="118"/>
      <c r="D1054" s="89"/>
      <c r="E1054" s="89"/>
      <c r="F1054" s="119"/>
      <c r="G1054" s="118"/>
      <c r="H1054" s="118"/>
      <c r="I1054" s="118"/>
      <c r="J1054" s="118"/>
      <c r="K1054" s="118"/>
      <c r="L1054" s="86"/>
      <c r="M1054" s="86"/>
      <c r="N1054" s="86"/>
      <c r="O1054" s="86"/>
      <c r="P1054" s="129"/>
      <c r="Q1054" s="125"/>
      <c r="R1054" s="198"/>
      <c r="S1054" s="148"/>
      <c r="T1054" s="148"/>
      <c r="U1054" s="148"/>
      <c r="V1054" s="199"/>
      <c r="W1054" s="149"/>
      <c r="AR1054" s="129"/>
      <c r="AS1054" s="200"/>
      <c r="AT1054" s="200"/>
      <c r="AU1054" s="200"/>
      <c r="AV1054" s="200"/>
      <c r="AW1054" s="200"/>
      <c r="AX1054" s="200"/>
      <c r="AY1054" s="200"/>
      <c r="AZ1054" s="200"/>
      <c r="BA1054" s="200"/>
      <c r="BB1054" s="160"/>
      <c r="BC1054" s="201"/>
      <c r="BD1054" s="201"/>
      <c r="BE1054" s="202"/>
      <c r="BF1054" s="202"/>
      <c r="BG1054" s="150"/>
      <c r="BH1054" s="150"/>
      <c r="BI1054" s="150"/>
      <c r="BJ1054" s="150"/>
      <c r="BK1054" s="150"/>
      <c r="BL1054" s="150"/>
      <c r="BM1054" s="150"/>
      <c r="BN1054" s="150"/>
      <c r="BO1054" s="150"/>
      <c r="BP1054" s="150"/>
    </row>
    <row r="1055" spans="2:68" x14ac:dyDescent="0.25">
      <c r="B1055" s="113"/>
      <c r="C1055" s="118"/>
      <c r="D1055" s="89"/>
      <c r="E1055" s="89"/>
      <c r="F1055" s="119"/>
      <c r="G1055" s="118"/>
      <c r="H1055" s="118"/>
      <c r="I1055" s="118"/>
      <c r="J1055" s="118"/>
      <c r="K1055" s="118"/>
      <c r="L1055" s="86"/>
      <c r="M1055" s="86"/>
      <c r="N1055" s="86"/>
      <c r="O1055" s="86"/>
      <c r="P1055" s="129"/>
      <c r="Q1055" s="125"/>
      <c r="R1055" s="198"/>
      <c r="S1055" s="148"/>
      <c r="T1055" s="148"/>
      <c r="U1055" s="148"/>
      <c r="V1055" s="199"/>
      <c r="W1055" s="149"/>
      <c r="AR1055" s="129"/>
      <c r="AS1055" s="200"/>
      <c r="AT1055" s="200"/>
      <c r="AU1055" s="200"/>
      <c r="AV1055" s="200"/>
      <c r="AW1055" s="200"/>
      <c r="AX1055" s="200"/>
      <c r="AY1055" s="200"/>
      <c r="AZ1055" s="200"/>
      <c r="BA1055" s="200"/>
      <c r="BB1055" s="160"/>
      <c r="BC1055" s="201"/>
      <c r="BD1055" s="201"/>
      <c r="BE1055" s="202"/>
      <c r="BF1055" s="202"/>
      <c r="BG1055" s="150"/>
      <c r="BH1055" s="150"/>
      <c r="BI1055" s="150"/>
      <c r="BJ1055" s="150"/>
      <c r="BK1055" s="150"/>
      <c r="BL1055" s="150"/>
      <c r="BM1055" s="150"/>
      <c r="BN1055" s="150"/>
      <c r="BO1055" s="150"/>
      <c r="BP1055" s="150"/>
    </row>
    <row r="1056" spans="2:68" x14ac:dyDescent="0.25">
      <c r="B1056" s="113"/>
      <c r="C1056" s="118"/>
      <c r="D1056" s="89"/>
      <c r="E1056" s="89"/>
      <c r="F1056" s="119"/>
      <c r="G1056" s="118"/>
      <c r="H1056" s="118"/>
      <c r="I1056" s="118"/>
      <c r="J1056" s="118"/>
      <c r="K1056" s="118"/>
      <c r="L1056" s="86"/>
      <c r="M1056" s="86"/>
      <c r="N1056" s="86"/>
      <c r="O1056" s="86"/>
      <c r="P1056" s="129"/>
      <c r="Q1056" s="125"/>
      <c r="R1056" s="198"/>
      <c r="S1056" s="148"/>
      <c r="T1056" s="148"/>
      <c r="U1056" s="148"/>
      <c r="V1056" s="199"/>
      <c r="W1056" s="149"/>
      <c r="AR1056" s="129"/>
      <c r="AS1056" s="200"/>
      <c r="AT1056" s="200"/>
      <c r="AU1056" s="200"/>
      <c r="AV1056" s="200"/>
      <c r="AW1056" s="200"/>
      <c r="AX1056" s="200"/>
      <c r="AY1056" s="200"/>
      <c r="AZ1056" s="200"/>
      <c r="BA1056" s="200"/>
      <c r="BB1056" s="160"/>
      <c r="BC1056" s="201"/>
      <c r="BD1056" s="201"/>
      <c r="BE1056" s="202"/>
      <c r="BF1056" s="202"/>
      <c r="BG1056" s="150"/>
      <c r="BH1056" s="150"/>
      <c r="BI1056" s="150"/>
      <c r="BJ1056" s="150"/>
      <c r="BK1056" s="150"/>
      <c r="BL1056" s="150"/>
      <c r="BM1056" s="150"/>
      <c r="BN1056" s="150"/>
      <c r="BO1056" s="150"/>
      <c r="BP1056" s="150"/>
    </row>
    <row r="1057" spans="2:68" x14ac:dyDescent="0.25">
      <c r="B1057" s="113"/>
      <c r="C1057" s="118"/>
      <c r="D1057" s="89"/>
      <c r="E1057" s="89"/>
      <c r="F1057" s="119"/>
      <c r="G1057" s="118"/>
      <c r="H1057" s="118"/>
      <c r="I1057" s="118"/>
      <c r="J1057" s="118"/>
      <c r="K1057" s="118"/>
      <c r="L1057" s="86"/>
      <c r="M1057" s="86"/>
      <c r="N1057" s="86"/>
      <c r="O1057" s="86"/>
      <c r="P1057" s="129"/>
      <c r="Q1057" s="125"/>
      <c r="R1057" s="198"/>
      <c r="S1057" s="148"/>
      <c r="T1057" s="148"/>
      <c r="U1057" s="148"/>
      <c r="V1057" s="199"/>
      <c r="W1057" s="149"/>
      <c r="AR1057" s="129"/>
      <c r="AS1057" s="200"/>
      <c r="AT1057" s="200"/>
      <c r="AU1057" s="200"/>
      <c r="AV1057" s="200"/>
      <c r="AW1057" s="200"/>
      <c r="AX1057" s="200"/>
      <c r="AY1057" s="200"/>
      <c r="AZ1057" s="200"/>
      <c r="BA1057" s="200"/>
      <c r="BB1057" s="160"/>
      <c r="BC1057" s="201"/>
      <c r="BD1057" s="201"/>
      <c r="BE1057" s="202"/>
      <c r="BF1057" s="202"/>
      <c r="BG1057" s="150"/>
      <c r="BH1057" s="150"/>
      <c r="BI1057" s="150"/>
      <c r="BJ1057" s="150"/>
      <c r="BK1057" s="150"/>
      <c r="BL1057" s="150"/>
      <c r="BM1057" s="150"/>
      <c r="BN1057" s="150"/>
      <c r="BO1057" s="150"/>
      <c r="BP1057" s="150"/>
    </row>
    <row r="1058" spans="2:68" x14ac:dyDescent="0.25">
      <c r="B1058" s="113"/>
      <c r="C1058" s="118"/>
      <c r="D1058" s="89"/>
      <c r="E1058" s="89"/>
      <c r="F1058" s="119"/>
      <c r="G1058" s="118"/>
      <c r="H1058" s="118"/>
      <c r="I1058" s="118"/>
      <c r="J1058" s="118"/>
      <c r="K1058" s="118"/>
      <c r="L1058" s="86"/>
      <c r="M1058" s="86"/>
      <c r="N1058" s="86"/>
      <c r="O1058" s="86"/>
      <c r="P1058" s="129"/>
      <c r="Q1058" s="125"/>
      <c r="R1058" s="198"/>
      <c r="S1058" s="148"/>
      <c r="T1058" s="148"/>
      <c r="U1058" s="148"/>
      <c r="V1058" s="199"/>
      <c r="W1058" s="149"/>
      <c r="AR1058" s="129"/>
      <c r="AS1058" s="200"/>
      <c r="AT1058" s="200"/>
      <c r="AU1058" s="200"/>
      <c r="AV1058" s="200"/>
      <c r="AW1058" s="200"/>
      <c r="AX1058" s="200"/>
      <c r="AY1058" s="200"/>
      <c r="AZ1058" s="200"/>
      <c r="BA1058" s="200"/>
      <c r="BB1058" s="160"/>
      <c r="BC1058" s="201"/>
      <c r="BD1058" s="201"/>
      <c r="BE1058" s="202"/>
      <c r="BF1058" s="202"/>
      <c r="BG1058" s="150"/>
      <c r="BH1058" s="150"/>
      <c r="BI1058" s="150"/>
      <c r="BJ1058" s="150"/>
      <c r="BK1058" s="150"/>
      <c r="BL1058" s="150"/>
      <c r="BM1058" s="150"/>
      <c r="BN1058" s="150"/>
      <c r="BO1058" s="150"/>
      <c r="BP1058" s="150"/>
    </row>
    <row r="1059" spans="2:68" x14ac:dyDescent="0.25">
      <c r="B1059" s="113"/>
      <c r="C1059" s="118"/>
      <c r="D1059" s="89"/>
      <c r="E1059" s="89"/>
      <c r="F1059" s="119"/>
      <c r="G1059" s="118"/>
      <c r="H1059" s="118"/>
      <c r="I1059" s="118"/>
      <c r="J1059" s="118"/>
      <c r="K1059" s="118"/>
      <c r="L1059" s="86"/>
      <c r="M1059" s="86"/>
      <c r="N1059" s="86"/>
      <c r="O1059" s="86"/>
      <c r="P1059" s="129"/>
      <c r="Q1059" s="125"/>
      <c r="R1059" s="198"/>
      <c r="S1059" s="148"/>
      <c r="T1059" s="148"/>
      <c r="U1059" s="148"/>
      <c r="V1059" s="199"/>
      <c r="W1059" s="149"/>
      <c r="AR1059" s="129"/>
      <c r="AS1059" s="200"/>
      <c r="AT1059" s="200"/>
      <c r="AU1059" s="200"/>
      <c r="AV1059" s="200"/>
      <c r="AW1059" s="200"/>
      <c r="AX1059" s="200"/>
      <c r="AY1059" s="200"/>
      <c r="AZ1059" s="200"/>
      <c r="BA1059" s="200"/>
      <c r="BB1059" s="160"/>
      <c r="BC1059" s="201"/>
      <c r="BD1059" s="201"/>
      <c r="BE1059" s="202"/>
      <c r="BF1059" s="202"/>
      <c r="BG1059" s="150"/>
      <c r="BH1059" s="150"/>
      <c r="BI1059" s="150"/>
      <c r="BJ1059" s="150"/>
      <c r="BK1059" s="150"/>
      <c r="BL1059" s="150"/>
      <c r="BM1059" s="150"/>
      <c r="BN1059" s="150"/>
      <c r="BO1059" s="150"/>
      <c r="BP1059" s="150"/>
    </row>
    <row r="1060" spans="2:68" x14ac:dyDescent="0.25">
      <c r="B1060" s="113"/>
      <c r="C1060" s="118"/>
      <c r="D1060" s="89"/>
      <c r="E1060" s="89"/>
      <c r="F1060" s="119"/>
      <c r="G1060" s="118"/>
      <c r="H1060" s="118"/>
      <c r="I1060" s="118"/>
      <c r="J1060" s="118"/>
      <c r="K1060" s="118"/>
      <c r="L1060" s="86"/>
      <c r="M1060" s="86"/>
      <c r="N1060" s="86"/>
      <c r="O1060" s="86"/>
      <c r="P1060" s="129"/>
      <c r="Q1060" s="125"/>
      <c r="R1060" s="198"/>
      <c r="S1060" s="148"/>
      <c r="T1060" s="148"/>
      <c r="U1060" s="148"/>
      <c r="V1060" s="199"/>
      <c r="W1060" s="149"/>
      <c r="AR1060" s="129"/>
      <c r="AS1060" s="200"/>
      <c r="AT1060" s="200"/>
      <c r="AU1060" s="200"/>
      <c r="AV1060" s="200"/>
      <c r="AW1060" s="200"/>
      <c r="AX1060" s="200"/>
      <c r="AY1060" s="200"/>
      <c r="AZ1060" s="200"/>
      <c r="BA1060" s="200"/>
      <c r="BB1060" s="160"/>
      <c r="BC1060" s="201"/>
      <c r="BD1060" s="201"/>
      <c r="BE1060" s="202"/>
      <c r="BF1060" s="202"/>
      <c r="BG1060" s="150"/>
      <c r="BH1060" s="150"/>
      <c r="BI1060" s="150"/>
      <c r="BJ1060" s="150"/>
      <c r="BK1060" s="150"/>
      <c r="BL1060" s="150"/>
      <c r="BM1060" s="150"/>
      <c r="BN1060" s="150"/>
      <c r="BO1060" s="150"/>
      <c r="BP1060" s="150"/>
    </row>
    <row r="1061" spans="2:68" x14ac:dyDescent="0.25">
      <c r="B1061" s="113"/>
      <c r="C1061" s="118"/>
      <c r="D1061" s="89"/>
      <c r="E1061" s="89"/>
      <c r="F1061" s="119"/>
      <c r="G1061" s="118"/>
      <c r="H1061" s="118"/>
      <c r="I1061" s="118"/>
      <c r="J1061" s="118"/>
      <c r="K1061" s="118"/>
      <c r="L1061" s="86"/>
      <c r="M1061" s="86"/>
      <c r="N1061" s="86"/>
      <c r="O1061" s="86"/>
      <c r="P1061" s="129"/>
      <c r="Q1061" s="125"/>
      <c r="R1061" s="198"/>
      <c r="S1061" s="148"/>
      <c r="T1061" s="148"/>
      <c r="U1061" s="148"/>
      <c r="V1061" s="199"/>
      <c r="W1061" s="149"/>
      <c r="AR1061" s="129"/>
      <c r="AS1061" s="200"/>
      <c r="AT1061" s="200"/>
      <c r="AU1061" s="200"/>
      <c r="AV1061" s="200"/>
      <c r="AW1061" s="200"/>
      <c r="AX1061" s="200"/>
      <c r="AY1061" s="200"/>
      <c r="AZ1061" s="200"/>
      <c r="BA1061" s="200"/>
      <c r="BB1061" s="160"/>
      <c r="BC1061" s="201"/>
      <c r="BD1061" s="201"/>
      <c r="BE1061" s="202"/>
      <c r="BF1061" s="202"/>
      <c r="BG1061" s="150"/>
      <c r="BH1061" s="150"/>
      <c r="BI1061" s="150"/>
      <c r="BJ1061" s="150"/>
      <c r="BK1061" s="150"/>
      <c r="BL1061" s="150"/>
      <c r="BM1061" s="150"/>
      <c r="BN1061" s="150"/>
      <c r="BO1061" s="150"/>
      <c r="BP1061" s="150"/>
    </row>
    <row r="1062" spans="2:68" x14ac:dyDescent="0.25">
      <c r="B1062" s="113"/>
      <c r="C1062" s="118"/>
      <c r="D1062" s="89"/>
      <c r="E1062" s="89"/>
      <c r="F1062" s="119"/>
      <c r="G1062" s="118"/>
      <c r="H1062" s="118"/>
      <c r="I1062" s="118"/>
      <c r="J1062" s="118"/>
      <c r="K1062" s="118"/>
      <c r="L1062" s="86"/>
      <c r="M1062" s="86"/>
      <c r="N1062" s="86"/>
      <c r="O1062" s="86"/>
      <c r="P1062" s="129"/>
      <c r="Q1062" s="125"/>
      <c r="R1062" s="198"/>
      <c r="S1062" s="148"/>
      <c r="T1062" s="148"/>
      <c r="U1062" s="148"/>
      <c r="V1062" s="199"/>
      <c r="W1062" s="149"/>
      <c r="AR1062" s="129"/>
      <c r="AS1062" s="200"/>
      <c r="AT1062" s="200"/>
      <c r="AU1062" s="200"/>
      <c r="AV1062" s="200"/>
      <c r="AW1062" s="200"/>
      <c r="AX1062" s="200"/>
      <c r="AY1062" s="200"/>
      <c r="AZ1062" s="200"/>
      <c r="BA1062" s="200"/>
      <c r="BB1062" s="160"/>
      <c r="BC1062" s="201"/>
      <c r="BD1062" s="201"/>
      <c r="BE1062" s="202"/>
      <c r="BF1062" s="202"/>
      <c r="BG1062" s="150"/>
      <c r="BH1062" s="150"/>
      <c r="BI1062" s="150"/>
      <c r="BJ1062" s="150"/>
      <c r="BK1062" s="150"/>
      <c r="BL1062" s="150"/>
      <c r="BM1062" s="150"/>
      <c r="BN1062" s="150"/>
      <c r="BO1062" s="150"/>
      <c r="BP1062" s="150"/>
    </row>
    <row r="1063" spans="2:68" x14ac:dyDescent="0.25">
      <c r="B1063" s="113"/>
      <c r="C1063" s="118"/>
      <c r="D1063" s="89"/>
      <c r="E1063" s="89"/>
      <c r="F1063" s="119"/>
      <c r="G1063" s="118"/>
      <c r="H1063" s="118"/>
      <c r="I1063" s="118"/>
      <c r="J1063" s="118"/>
      <c r="K1063" s="118"/>
      <c r="L1063" s="86"/>
      <c r="M1063" s="86"/>
      <c r="N1063" s="86"/>
      <c r="O1063" s="86"/>
      <c r="P1063" s="129"/>
      <c r="Q1063" s="125"/>
      <c r="R1063" s="198"/>
      <c r="S1063" s="148"/>
      <c r="T1063" s="148"/>
      <c r="U1063" s="148"/>
      <c r="V1063" s="199"/>
      <c r="W1063" s="149"/>
      <c r="AR1063" s="129"/>
      <c r="AS1063" s="200"/>
      <c r="AT1063" s="200"/>
      <c r="AU1063" s="200"/>
      <c r="AV1063" s="200"/>
      <c r="AW1063" s="200"/>
      <c r="AX1063" s="200"/>
      <c r="AY1063" s="200"/>
      <c r="AZ1063" s="200"/>
      <c r="BA1063" s="200"/>
      <c r="BB1063" s="160"/>
      <c r="BC1063" s="201"/>
      <c r="BD1063" s="201"/>
      <c r="BE1063" s="202"/>
      <c r="BF1063" s="202"/>
      <c r="BG1063" s="150"/>
      <c r="BH1063" s="150"/>
      <c r="BI1063" s="150"/>
      <c r="BJ1063" s="150"/>
      <c r="BK1063" s="150"/>
      <c r="BL1063" s="150"/>
      <c r="BM1063" s="150"/>
      <c r="BN1063" s="150"/>
      <c r="BO1063" s="150"/>
      <c r="BP1063" s="150"/>
    </row>
    <row r="1064" spans="2:68" x14ac:dyDescent="0.25">
      <c r="B1064" s="113"/>
      <c r="C1064" s="118"/>
      <c r="D1064" s="89"/>
      <c r="E1064" s="89"/>
      <c r="F1064" s="119"/>
      <c r="G1064" s="118"/>
      <c r="H1064" s="118"/>
      <c r="I1064" s="118"/>
      <c r="J1064" s="118"/>
      <c r="K1064" s="118"/>
      <c r="L1064" s="86"/>
      <c r="M1064" s="86"/>
      <c r="N1064" s="86"/>
      <c r="O1064" s="86"/>
      <c r="P1064" s="129"/>
      <c r="Q1064" s="125"/>
      <c r="R1064" s="198"/>
      <c r="S1064" s="148"/>
      <c r="T1064" s="148"/>
      <c r="U1064" s="148"/>
      <c r="V1064" s="199"/>
      <c r="W1064" s="149"/>
      <c r="AR1064" s="129"/>
      <c r="AS1064" s="200"/>
      <c r="AT1064" s="200"/>
      <c r="AU1064" s="200"/>
      <c r="AV1064" s="200"/>
      <c r="AW1064" s="200"/>
      <c r="AX1064" s="200"/>
      <c r="AY1064" s="200"/>
      <c r="AZ1064" s="200"/>
      <c r="BA1064" s="200"/>
      <c r="BB1064" s="160"/>
      <c r="BC1064" s="201"/>
      <c r="BD1064" s="201"/>
      <c r="BE1064" s="202"/>
      <c r="BF1064" s="202"/>
      <c r="BG1064" s="150"/>
      <c r="BH1064" s="150"/>
      <c r="BI1064" s="150"/>
      <c r="BJ1064" s="150"/>
      <c r="BK1064" s="150"/>
      <c r="BL1064" s="150"/>
      <c r="BM1064" s="150"/>
      <c r="BN1064" s="150"/>
      <c r="BO1064" s="150"/>
      <c r="BP1064" s="150"/>
    </row>
    <row r="1065" spans="2:68" x14ac:dyDescent="0.25">
      <c r="B1065" s="113"/>
      <c r="C1065" s="118"/>
      <c r="D1065" s="89"/>
      <c r="E1065" s="89"/>
      <c r="F1065" s="119"/>
      <c r="G1065" s="118"/>
      <c r="H1065" s="118"/>
      <c r="I1065" s="118"/>
      <c r="J1065" s="118"/>
      <c r="K1065" s="118"/>
      <c r="L1065" s="86"/>
      <c r="M1065" s="86"/>
      <c r="N1065" s="86"/>
      <c r="O1065" s="86"/>
      <c r="P1065" s="129"/>
      <c r="Q1065" s="125"/>
      <c r="R1065" s="198"/>
      <c r="S1065" s="148"/>
      <c r="T1065" s="148"/>
      <c r="U1065" s="148"/>
      <c r="V1065" s="199"/>
      <c r="W1065" s="149"/>
      <c r="AR1065" s="129"/>
      <c r="AS1065" s="200"/>
      <c r="AT1065" s="200"/>
      <c r="AU1065" s="200"/>
      <c r="AV1065" s="200"/>
      <c r="AW1065" s="200"/>
      <c r="AX1065" s="200"/>
      <c r="AY1065" s="200"/>
      <c r="AZ1065" s="200"/>
      <c r="BA1065" s="200"/>
      <c r="BB1065" s="160"/>
      <c r="BC1065" s="201"/>
      <c r="BD1065" s="201"/>
      <c r="BE1065" s="202"/>
      <c r="BF1065" s="202"/>
      <c r="BG1065" s="150"/>
      <c r="BH1065" s="150"/>
      <c r="BI1065" s="150"/>
      <c r="BJ1065" s="150"/>
      <c r="BK1065" s="150"/>
      <c r="BL1065" s="150"/>
      <c r="BM1065" s="150"/>
      <c r="BN1065" s="150"/>
      <c r="BO1065" s="150"/>
      <c r="BP1065" s="150"/>
    </row>
    <row r="1066" spans="2:68" x14ac:dyDescent="0.25">
      <c r="B1066" s="113"/>
      <c r="C1066" s="118"/>
      <c r="D1066" s="89"/>
      <c r="E1066" s="89"/>
      <c r="F1066" s="119"/>
      <c r="G1066" s="118"/>
      <c r="H1066" s="118"/>
      <c r="I1066" s="118"/>
      <c r="J1066" s="118"/>
      <c r="K1066" s="118"/>
      <c r="L1066" s="86"/>
      <c r="M1066" s="86"/>
      <c r="N1066" s="86"/>
      <c r="O1066" s="86"/>
      <c r="P1066" s="129"/>
      <c r="Q1066" s="125"/>
      <c r="R1066" s="198"/>
      <c r="S1066" s="148"/>
      <c r="T1066" s="148"/>
      <c r="U1066" s="148"/>
      <c r="V1066" s="199"/>
      <c r="W1066" s="149"/>
      <c r="AR1066" s="129"/>
      <c r="AS1066" s="200"/>
      <c r="AT1066" s="200"/>
      <c r="AU1066" s="200"/>
      <c r="AV1066" s="200"/>
      <c r="AW1066" s="200"/>
      <c r="AX1066" s="200"/>
      <c r="AY1066" s="200"/>
      <c r="AZ1066" s="200"/>
      <c r="BA1066" s="200"/>
      <c r="BB1066" s="160"/>
      <c r="BC1066" s="201"/>
      <c r="BD1066" s="201"/>
      <c r="BE1066" s="202"/>
      <c r="BF1066" s="202"/>
      <c r="BG1066" s="150"/>
      <c r="BH1066" s="150"/>
      <c r="BI1066" s="150"/>
      <c r="BJ1066" s="150"/>
      <c r="BK1066" s="150"/>
      <c r="BL1066" s="150"/>
      <c r="BM1066" s="150"/>
      <c r="BN1066" s="150"/>
      <c r="BO1066" s="150"/>
      <c r="BP1066" s="150"/>
    </row>
    <row r="1067" spans="2:68" x14ac:dyDescent="0.25">
      <c r="B1067" s="113"/>
      <c r="C1067" s="118"/>
      <c r="D1067" s="89"/>
      <c r="E1067" s="89"/>
      <c r="F1067" s="119"/>
      <c r="G1067" s="118"/>
      <c r="H1067" s="118"/>
      <c r="I1067" s="118"/>
      <c r="J1067" s="118"/>
      <c r="K1067" s="118"/>
      <c r="L1067" s="86"/>
      <c r="M1067" s="86"/>
      <c r="N1067" s="86"/>
      <c r="O1067" s="86"/>
      <c r="P1067" s="129"/>
      <c r="Q1067" s="125"/>
      <c r="R1067" s="198"/>
      <c r="S1067" s="148"/>
      <c r="T1067" s="148"/>
      <c r="U1067" s="148"/>
      <c r="V1067" s="199"/>
      <c r="W1067" s="149"/>
      <c r="AR1067" s="129"/>
      <c r="AS1067" s="200"/>
      <c r="AT1067" s="200"/>
      <c r="AU1067" s="200"/>
      <c r="AV1067" s="200"/>
      <c r="AW1067" s="200"/>
      <c r="AX1067" s="200"/>
      <c r="AY1067" s="200"/>
      <c r="AZ1067" s="200"/>
      <c r="BA1067" s="200"/>
      <c r="BB1067" s="160"/>
      <c r="BC1067" s="201"/>
      <c r="BD1067" s="201"/>
      <c r="BE1067" s="202"/>
      <c r="BF1067" s="202"/>
      <c r="BG1067" s="150"/>
      <c r="BH1067" s="150"/>
      <c r="BI1067" s="150"/>
      <c r="BJ1067" s="150"/>
      <c r="BK1067" s="150"/>
      <c r="BL1067" s="150"/>
      <c r="BM1067" s="150"/>
      <c r="BN1067" s="150"/>
      <c r="BO1067" s="150"/>
      <c r="BP1067" s="150"/>
    </row>
    <row r="1068" spans="2:68" x14ac:dyDescent="0.25">
      <c r="B1068" s="113"/>
      <c r="C1068" s="118"/>
      <c r="D1068" s="89"/>
      <c r="E1068" s="89"/>
      <c r="F1068" s="119"/>
      <c r="G1068" s="118"/>
      <c r="H1068" s="118"/>
      <c r="I1068" s="118"/>
      <c r="J1068" s="118"/>
      <c r="K1068" s="118"/>
      <c r="L1068" s="86"/>
      <c r="M1068" s="86"/>
      <c r="N1068" s="86"/>
      <c r="O1068" s="86"/>
      <c r="P1068" s="129"/>
      <c r="Q1068" s="125"/>
      <c r="R1068" s="198"/>
      <c r="S1068" s="148"/>
      <c r="T1068" s="148"/>
      <c r="U1068" s="148"/>
      <c r="V1068" s="199"/>
      <c r="W1068" s="149"/>
      <c r="AR1068" s="129"/>
      <c r="AS1068" s="200"/>
      <c r="AT1068" s="200"/>
      <c r="AU1068" s="200"/>
      <c r="AV1068" s="200"/>
      <c r="AW1068" s="200"/>
      <c r="AX1068" s="200"/>
      <c r="AY1068" s="200"/>
      <c r="AZ1068" s="200"/>
      <c r="BA1068" s="200"/>
      <c r="BB1068" s="160"/>
      <c r="BC1068" s="201"/>
      <c r="BD1068" s="201"/>
      <c r="BE1068" s="202"/>
      <c r="BF1068" s="202"/>
      <c r="BG1068" s="150"/>
      <c r="BH1068" s="150"/>
      <c r="BI1068" s="150"/>
      <c r="BJ1068" s="150"/>
      <c r="BK1068" s="150"/>
      <c r="BL1068" s="150"/>
      <c r="BM1068" s="150"/>
      <c r="BN1068" s="150"/>
      <c r="BO1068" s="150"/>
      <c r="BP1068" s="150"/>
    </row>
    <row r="1069" spans="2:68" x14ac:dyDescent="0.25">
      <c r="B1069" s="113"/>
      <c r="C1069" s="118"/>
      <c r="D1069" s="89"/>
      <c r="E1069" s="89"/>
      <c r="F1069" s="119"/>
      <c r="G1069" s="118"/>
      <c r="H1069" s="118"/>
      <c r="I1069" s="118"/>
      <c r="J1069" s="118"/>
      <c r="K1069" s="118"/>
      <c r="L1069" s="86"/>
      <c r="M1069" s="86"/>
      <c r="N1069" s="86"/>
      <c r="O1069" s="86"/>
      <c r="P1069" s="129"/>
      <c r="Q1069" s="125"/>
      <c r="R1069" s="198"/>
      <c r="S1069" s="148"/>
      <c r="T1069" s="148"/>
      <c r="U1069" s="148"/>
      <c r="V1069" s="199"/>
      <c r="W1069" s="149"/>
      <c r="AR1069" s="129"/>
      <c r="AS1069" s="200"/>
      <c r="AT1069" s="200"/>
      <c r="AU1069" s="200"/>
      <c r="AV1069" s="200"/>
      <c r="AW1069" s="200"/>
      <c r="AX1069" s="200"/>
      <c r="AY1069" s="200"/>
      <c r="AZ1069" s="200"/>
      <c r="BA1069" s="200"/>
      <c r="BB1069" s="160"/>
      <c r="BC1069" s="201"/>
      <c r="BD1069" s="201"/>
      <c r="BE1069" s="202"/>
      <c r="BF1069" s="202"/>
      <c r="BG1069" s="150"/>
      <c r="BH1069" s="150"/>
      <c r="BI1069" s="150"/>
      <c r="BJ1069" s="150"/>
      <c r="BK1069" s="150"/>
      <c r="BL1069" s="150"/>
      <c r="BM1069" s="150"/>
      <c r="BN1069" s="150"/>
      <c r="BO1069" s="150"/>
      <c r="BP1069" s="150"/>
    </row>
    <row r="1070" spans="2:68" x14ac:dyDescent="0.25">
      <c r="B1070" s="113"/>
      <c r="C1070" s="118"/>
      <c r="D1070" s="89"/>
      <c r="E1070" s="89"/>
      <c r="F1070" s="119"/>
      <c r="G1070" s="118"/>
      <c r="H1070" s="118"/>
      <c r="I1070" s="118"/>
      <c r="J1070" s="118"/>
      <c r="K1070" s="118"/>
      <c r="L1070" s="86"/>
      <c r="M1070" s="86"/>
      <c r="N1070" s="86"/>
      <c r="O1070" s="86"/>
      <c r="P1070" s="129"/>
      <c r="Q1070" s="125"/>
      <c r="R1070" s="198"/>
      <c r="S1070" s="148"/>
      <c r="T1070" s="148"/>
      <c r="U1070" s="148"/>
      <c r="V1070" s="199"/>
      <c r="W1070" s="149"/>
      <c r="AR1070" s="129"/>
      <c r="AS1070" s="200"/>
      <c r="AT1070" s="200"/>
      <c r="AU1070" s="200"/>
      <c r="AV1070" s="200"/>
      <c r="AW1070" s="200"/>
      <c r="AX1070" s="200"/>
      <c r="AY1070" s="200"/>
      <c r="AZ1070" s="200"/>
      <c r="BA1070" s="200"/>
      <c r="BB1070" s="160"/>
      <c r="BC1070" s="201"/>
      <c r="BD1070" s="201"/>
      <c r="BE1070" s="202"/>
      <c r="BF1070" s="202"/>
      <c r="BG1070" s="150"/>
      <c r="BH1070" s="150"/>
      <c r="BI1070" s="150"/>
      <c r="BJ1070" s="150"/>
      <c r="BK1070" s="150"/>
      <c r="BL1070" s="150"/>
      <c r="BM1070" s="150"/>
      <c r="BN1070" s="150"/>
      <c r="BO1070" s="150"/>
      <c r="BP1070" s="150"/>
    </row>
    <row r="1071" spans="2:68" x14ac:dyDescent="0.25">
      <c r="B1071" s="113"/>
      <c r="C1071" s="118"/>
      <c r="D1071" s="89"/>
      <c r="E1071" s="89"/>
      <c r="F1071" s="119"/>
      <c r="G1071" s="118"/>
      <c r="H1071" s="118"/>
      <c r="I1071" s="118"/>
      <c r="J1071" s="118"/>
      <c r="K1071" s="118"/>
      <c r="L1071" s="86"/>
      <c r="M1071" s="86"/>
      <c r="N1071" s="86"/>
      <c r="O1071" s="86"/>
      <c r="P1071" s="129"/>
      <c r="Q1071" s="125"/>
      <c r="R1071" s="198"/>
      <c r="S1071" s="148"/>
      <c r="T1071" s="148"/>
      <c r="U1071" s="148"/>
      <c r="V1071" s="199"/>
      <c r="W1071" s="149"/>
      <c r="AR1071" s="129"/>
      <c r="AS1071" s="200"/>
      <c r="AT1071" s="200"/>
      <c r="AU1071" s="200"/>
      <c r="AV1071" s="200"/>
      <c r="AW1071" s="200"/>
      <c r="AX1071" s="200"/>
      <c r="AY1071" s="200"/>
      <c r="AZ1071" s="200"/>
      <c r="BA1071" s="200"/>
      <c r="BB1071" s="160"/>
      <c r="BC1071" s="201"/>
      <c r="BD1071" s="201"/>
      <c r="BE1071" s="202"/>
      <c r="BF1071" s="202"/>
      <c r="BG1071" s="150"/>
      <c r="BH1071" s="150"/>
      <c r="BI1071" s="150"/>
      <c r="BJ1071" s="150"/>
      <c r="BK1071" s="150"/>
      <c r="BL1071" s="150"/>
      <c r="BM1071" s="150"/>
      <c r="BN1071" s="150"/>
      <c r="BO1071" s="150"/>
      <c r="BP1071" s="150"/>
    </row>
    <row r="1072" spans="2:68" x14ac:dyDescent="0.25">
      <c r="B1072" s="113"/>
      <c r="C1072" s="118"/>
      <c r="D1072" s="89"/>
      <c r="E1072" s="89"/>
      <c r="F1072" s="119"/>
      <c r="G1072" s="118"/>
      <c r="H1072" s="118"/>
      <c r="I1072" s="118"/>
      <c r="J1072" s="118"/>
      <c r="K1072" s="118"/>
      <c r="L1072" s="86"/>
      <c r="M1072" s="86"/>
      <c r="N1072" s="86"/>
      <c r="O1072" s="86"/>
      <c r="P1072" s="129"/>
      <c r="Q1072" s="125"/>
      <c r="R1072" s="198"/>
      <c r="S1072" s="148"/>
      <c r="T1072" s="148"/>
      <c r="U1072" s="148"/>
      <c r="V1072" s="199"/>
      <c r="W1072" s="149"/>
      <c r="AR1072" s="129"/>
      <c r="AS1072" s="200"/>
      <c r="AT1072" s="200"/>
      <c r="AU1072" s="200"/>
      <c r="AV1072" s="200"/>
      <c r="AW1072" s="200"/>
      <c r="AX1072" s="200"/>
      <c r="AY1072" s="200"/>
      <c r="AZ1072" s="200"/>
      <c r="BA1072" s="200"/>
      <c r="BB1072" s="160"/>
      <c r="BC1072" s="201"/>
      <c r="BD1072" s="201"/>
      <c r="BE1072" s="202"/>
      <c r="BF1072" s="202"/>
      <c r="BG1072" s="150"/>
      <c r="BH1072" s="150"/>
      <c r="BI1072" s="150"/>
      <c r="BJ1072" s="150"/>
      <c r="BK1072" s="150"/>
      <c r="BL1072" s="150"/>
      <c r="BM1072" s="150"/>
      <c r="BN1072" s="150"/>
      <c r="BO1072" s="150"/>
      <c r="BP1072" s="150"/>
    </row>
    <row r="1073" spans="2:68" x14ac:dyDescent="0.25">
      <c r="B1073" s="113"/>
      <c r="C1073" s="118"/>
      <c r="D1073" s="89"/>
      <c r="E1073" s="89"/>
      <c r="F1073" s="119"/>
      <c r="G1073" s="118"/>
      <c r="H1073" s="118"/>
      <c r="I1073" s="118"/>
      <c r="J1073" s="118"/>
      <c r="K1073" s="118"/>
      <c r="L1073" s="86"/>
      <c r="M1073" s="86"/>
      <c r="N1073" s="86"/>
      <c r="O1073" s="86"/>
      <c r="P1073" s="129"/>
      <c r="Q1073" s="125"/>
      <c r="R1073" s="198"/>
      <c r="S1073" s="148"/>
      <c r="T1073" s="148"/>
      <c r="U1073" s="148"/>
      <c r="V1073" s="199"/>
      <c r="W1073" s="149"/>
      <c r="AR1073" s="129"/>
      <c r="AS1073" s="200"/>
      <c r="AT1073" s="200"/>
      <c r="AU1073" s="200"/>
      <c r="AV1073" s="200"/>
      <c r="AW1073" s="200"/>
      <c r="AX1073" s="200"/>
      <c r="AY1073" s="200"/>
      <c r="AZ1073" s="200"/>
      <c r="BA1073" s="200"/>
      <c r="BB1073" s="160"/>
      <c r="BC1073" s="201"/>
      <c r="BD1073" s="201"/>
      <c r="BE1073" s="202"/>
      <c r="BF1073" s="202"/>
      <c r="BG1073" s="150"/>
      <c r="BH1073" s="150"/>
      <c r="BI1073" s="150"/>
      <c r="BJ1073" s="150"/>
      <c r="BK1073" s="150"/>
      <c r="BL1073" s="150"/>
      <c r="BM1073" s="150"/>
      <c r="BN1073" s="150"/>
      <c r="BO1073" s="150"/>
      <c r="BP1073" s="150"/>
    </row>
    <row r="1074" spans="2:68" x14ac:dyDescent="0.25">
      <c r="B1074" s="113"/>
      <c r="C1074" s="118"/>
      <c r="D1074" s="89"/>
      <c r="E1074" s="89"/>
      <c r="F1074" s="119"/>
      <c r="G1074" s="118"/>
      <c r="H1074" s="118"/>
      <c r="I1074" s="118"/>
      <c r="J1074" s="118"/>
      <c r="K1074" s="118"/>
      <c r="L1074" s="86"/>
      <c r="M1074" s="86"/>
      <c r="N1074" s="86"/>
      <c r="O1074" s="86"/>
      <c r="P1074" s="129"/>
      <c r="Q1074" s="125"/>
      <c r="R1074" s="198"/>
      <c r="S1074" s="148"/>
      <c r="T1074" s="148"/>
      <c r="U1074" s="148"/>
      <c r="V1074" s="199"/>
      <c r="W1074" s="149"/>
      <c r="AR1074" s="129"/>
      <c r="AS1074" s="200"/>
      <c r="AT1074" s="200"/>
      <c r="AU1074" s="200"/>
      <c r="AV1074" s="200"/>
      <c r="AW1074" s="200"/>
      <c r="AX1074" s="200"/>
      <c r="AY1074" s="200"/>
      <c r="AZ1074" s="200"/>
      <c r="BA1074" s="200"/>
      <c r="BB1074" s="160"/>
      <c r="BC1074" s="201"/>
      <c r="BD1074" s="201"/>
      <c r="BE1074" s="202"/>
      <c r="BF1074" s="202"/>
      <c r="BG1074" s="150"/>
      <c r="BH1074" s="150"/>
      <c r="BI1074" s="150"/>
      <c r="BJ1074" s="150"/>
      <c r="BK1074" s="150"/>
      <c r="BL1074" s="150"/>
      <c r="BM1074" s="150"/>
      <c r="BN1074" s="150"/>
      <c r="BO1074" s="150"/>
      <c r="BP1074" s="150"/>
    </row>
    <row r="1075" spans="2:68" x14ac:dyDescent="0.25">
      <c r="B1075" s="113"/>
      <c r="C1075" s="118"/>
      <c r="D1075" s="89"/>
      <c r="E1075" s="89"/>
      <c r="F1075" s="119"/>
      <c r="G1075" s="118"/>
      <c r="H1075" s="118"/>
      <c r="I1075" s="118"/>
      <c r="J1075" s="118"/>
      <c r="K1075" s="118"/>
      <c r="L1075" s="86"/>
      <c r="M1075" s="86"/>
      <c r="N1075" s="86"/>
      <c r="O1075" s="86"/>
      <c r="P1075" s="129"/>
      <c r="Q1075" s="125"/>
      <c r="R1075" s="198"/>
      <c r="S1075" s="148"/>
      <c r="T1075" s="148"/>
      <c r="U1075" s="148"/>
      <c r="V1075" s="199"/>
      <c r="W1075" s="149"/>
      <c r="AR1075" s="129"/>
      <c r="AS1075" s="200"/>
      <c r="AT1075" s="200"/>
      <c r="AU1075" s="200"/>
      <c r="AV1075" s="200"/>
      <c r="AW1075" s="200"/>
      <c r="AX1075" s="200"/>
      <c r="AY1075" s="200"/>
      <c r="AZ1075" s="200"/>
      <c r="BA1075" s="200"/>
      <c r="BB1075" s="160"/>
      <c r="BC1075" s="201"/>
      <c r="BD1075" s="201"/>
      <c r="BE1075" s="202"/>
      <c r="BF1075" s="202"/>
      <c r="BG1075" s="150"/>
      <c r="BH1075" s="150"/>
      <c r="BI1075" s="150"/>
      <c r="BJ1075" s="150"/>
      <c r="BK1075" s="150"/>
      <c r="BL1075" s="150"/>
      <c r="BM1075" s="150"/>
      <c r="BN1075" s="150"/>
      <c r="BO1075" s="150"/>
      <c r="BP1075" s="150"/>
    </row>
    <row r="1076" spans="2:68" x14ac:dyDescent="0.25">
      <c r="B1076" s="113"/>
      <c r="C1076" s="118"/>
      <c r="D1076" s="89"/>
      <c r="E1076" s="89"/>
      <c r="F1076" s="119"/>
      <c r="G1076" s="118"/>
      <c r="H1076" s="118"/>
      <c r="I1076" s="118"/>
      <c r="J1076" s="118"/>
      <c r="K1076" s="118"/>
      <c r="L1076" s="86"/>
      <c r="M1076" s="86"/>
      <c r="N1076" s="86"/>
      <c r="O1076" s="86"/>
      <c r="P1076" s="129"/>
      <c r="Q1076" s="125"/>
      <c r="R1076" s="198"/>
      <c r="S1076" s="148"/>
      <c r="T1076" s="148"/>
      <c r="U1076" s="148"/>
      <c r="V1076" s="199"/>
      <c r="W1076" s="149"/>
      <c r="AR1076" s="129"/>
      <c r="AS1076" s="200"/>
      <c r="AT1076" s="200"/>
      <c r="AU1076" s="200"/>
      <c r="AV1076" s="200"/>
      <c r="AW1076" s="200"/>
      <c r="AX1076" s="200"/>
      <c r="AY1076" s="200"/>
      <c r="AZ1076" s="200"/>
      <c r="BA1076" s="200"/>
      <c r="BB1076" s="160"/>
      <c r="BC1076" s="201"/>
      <c r="BD1076" s="201"/>
      <c r="BE1076" s="202"/>
      <c r="BF1076" s="202"/>
      <c r="BG1076" s="150"/>
      <c r="BH1076" s="150"/>
      <c r="BI1076" s="150"/>
      <c r="BJ1076" s="150"/>
      <c r="BK1076" s="150"/>
      <c r="BL1076" s="150"/>
      <c r="BM1076" s="150"/>
      <c r="BN1076" s="150"/>
      <c r="BO1076" s="150"/>
      <c r="BP1076" s="150"/>
    </row>
    <row r="1077" spans="2:68" x14ac:dyDescent="0.25">
      <c r="B1077" s="113"/>
      <c r="C1077" s="118"/>
      <c r="D1077" s="89"/>
      <c r="E1077" s="89"/>
      <c r="F1077" s="119"/>
      <c r="G1077" s="118"/>
      <c r="H1077" s="118"/>
      <c r="I1077" s="118"/>
      <c r="J1077" s="118"/>
      <c r="K1077" s="118"/>
      <c r="L1077" s="86"/>
      <c r="M1077" s="86"/>
      <c r="N1077" s="86"/>
      <c r="O1077" s="86"/>
      <c r="P1077" s="129"/>
      <c r="Q1077" s="125"/>
      <c r="R1077" s="198"/>
      <c r="S1077" s="148"/>
      <c r="T1077" s="148"/>
      <c r="U1077" s="148"/>
      <c r="V1077" s="199"/>
      <c r="W1077" s="149"/>
      <c r="AR1077" s="129"/>
      <c r="AS1077" s="200"/>
      <c r="AT1077" s="200"/>
      <c r="AU1077" s="200"/>
      <c r="AV1077" s="200"/>
      <c r="AW1077" s="200"/>
      <c r="AX1077" s="200"/>
      <c r="AY1077" s="200"/>
      <c r="AZ1077" s="200"/>
      <c r="BA1077" s="200"/>
      <c r="BB1077" s="160"/>
      <c r="BC1077" s="201"/>
      <c r="BD1077" s="201"/>
      <c r="BE1077" s="202"/>
      <c r="BF1077" s="202"/>
      <c r="BG1077" s="150"/>
      <c r="BH1077" s="150"/>
      <c r="BI1077" s="150"/>
      <c r="BJ1077" s="150"/>
      <c r="BK1077" s="150"/>
      <c r="BL1077" s="150"/>
      <c r="BM1077" s="150"/>
      <c r="BN1077" s="150"/>
      <c r="BO1077" s="150"/>
      <c r="BP1077" s="150"/>
    </row>
    <row r="1078" spans="2:68" x14ac:dyDescent="0.25">
      <c r="B1078" s="113"/>
      <c r="C1078" s="118"/>
      <c r="D1078" s="89"/>
      <c r="E1078" s="89"/>
      <c r="F1078" s="119"/>
      <c r="G1078" s="118"/>
      <c r="H1078" s="118"/>
      <c r="I1078" s="118"/>
      <c r="J1078" s="118"/>
      <c r="K1078" s="118"/>
      <c r="L1078" s="86"/>
      <c r="M1078" s="86"/>
      <c r="N1078" s="86"/>
      <c r="O1078" s="86"/>
      <c r="P1078" s="129"/>
      <c r="Q1078" s="125"/>
      <c r="R1078" s="198"/>
      <c r="S1078" s="148"/>
      <c r="T1078" s="148"/>
      <c r="U1078" s="148"/>
      <c r="V1078" s="199"/>
      <c r="W1078" s="149"/>
      <c r="AR1078" s="129"/>
      <c r="AS1078" s="200"/>
      <c r="AT1078" s="200"/>
      <c r="AU1078" s="200"/>
      <c r="AV1078" s="200"/>
      <c r="AW1078" s="200"/>
      <c r="AX1078" s="200"/>
      <c r="AY1078" s="200"/>
      <c r="AZ1078" s="200"/>
      <c r="BA1078" s="200"/>
      <c r="BB1078" s="160"/>
      <c r="BC1078" s="201"/>
      <c r="BD1078" s="201"/>
      <c r="BE1078" s="202"/>
      <c r="BF1078" s="202"/>
      <c r="BG1078" s="150"/>
      <c r="BH1078" s="150"/>
      <c r="BI1078" s="150"/>
      <c r="BJ1078" s="150"/>
      <c r="BK1078" s="150"/>
      <c r="BL1078" s="150"/>
      <c r="BM1078" s="150"/>
      <c r="BN1078" s="150"/>
      <c r="BO1078" s="150"/>
      <c r="BP1078" s="150"/>
    </row>
    <row r="1079" spans="2:68" x14ac:dyDescent="0.25">
      <c r="B1079" s="113"/>
      <c r="C1079" s="118"/>
      <c r="D1079" s="89"/>
      <c r="E1079" s="89"/>
      <c r="F1079" s="119"/>
      <c r="G1079" s="118"/>
      <c r="H1079" s="118"/>
      <c r="I1079" s="118"/>
      <c r="J1079" s="118"/>
      <c r="K1079" s="118"/>
      <c r="L1079" s="86"/>
      <c r="M1079" s="86"/>
      <c r="N1079" s="86"/>
      <c r="O1079" s="86"/>
      <c r="P1079" s="129"/>
      <c r="Q1079" s="125"/>
      <c r="R1079" s="198"/>
      <c r="S1079" s="148"/>
      <c r="T1079" s="148"/>
      <c r="U1079" s="148"/>
      <c r="V1079" s="199"/>
      <c r="W1079" s="149"/>
      <c r="AR1079" s="129"/>
      <c r="AS1079" s="200"/>
      <c r="AT1079" s="200"/>
      <c r="AU1079" s="200"/>
      <c r="AV1079" s="200"/>
      <c r="AW1079" s="200"/>
      <c r="AX1079" s="200"/>
      <c r="AY1079" s="200"/>
      <c r="AZ1079" s="200"/>
      <c r="BA1079" s="200"/>
      <c r="BB1079" s="160"/>
      <c r="BC1079" s="201"/>
      <c r="BD1079" s="201"/>
      <c r="BE1079" s="202"/>
      <c r="BF1079" s="202"/>
      <c r="BG1079" s="150"/>
      <c r="BH1079" s="150"/>
      <c r="BI1079" s="150"/>
      <c r="BJ1079" s="150"/>
      <c r="BK1079" s="150"/>
      <c r="BL1079" s="150"/>
      <c r="BM1079" s="150"/>
      <c r="BN1079" s="150"/>
      <c r="BO1079" s="150"/>
      <c r="BP1079" s="150"/>
    </row>
    <row r="1080" spans="2:68" x14ac:dyDescent="0.25">
      <c r="B1080" s="113"/>
      <c r="C1080" s="118"/>
      <c r="D1080" s="89"/>
      <c r="E1080" s="89"/>
      <c r="F1080" s="119"/>
      <c r="G1080" s="118"/>
      <c r="H1080" s="118"/>
      <c r="I1080" s="118"/>
      <c r="J1080" s="118"/>
      <c r="K1080" s="118"/>
      <c r="L1080" s="86"/>
      <c r="M1080" s="86"/>
      <c r="N1080" s="86"/>
      <c r="O1080" s="86"/>
      <c r="P1080" s="129"/>
      <c r="Q1080" s="125"/>
      <c r="R1080" s="198"/>
      <c r="S1080" s="148"/>
      <c r="T1080" s="148"/>
      <c r="U1080" s="148"/>
      <c r="V1080" s="199"/>
      <c r="W1080" s="149"/>
      <c r="AR1080" s="129"/>
      <c r="AS1080" s="200"/>
      <c r="AT1080" s="200"/>
      <c r="AU1080" s="200"/>
      <c r="AV1080" s="200"/>
      <c r="AW1080" s="200"/>
      <c r="AX1080" s="200"/>
      <c r="AY1080" s="200"/>
      <c r="AZ1080" s="200"/>
      <c r="BA1080" s="200"/>
      <c r="BB1080" s="160"/>
      <c r="BC1080" s="201"/>
      <c r="BD1080" s="201"/>
      <c r="BE1080" s="202"/>
      <c r="BF1080" s="202"/>
      <c r="BG1080" s="150"/>
      <c r="BH1080" s="150"/>
      <c r="BI1080" s="150"/>
      <c r="BJ1080" s="150"/>
      <c r="BK1080" s="150"/>
      <c r="BL1080" s="150"/>
      <c r="BM1080" s="150"/>
      <c r="BN1080" s="150"/>
      <c r="BO1080" s="150"/>
      <c r="BP1080" s="150"/>
    </row>
    <row r="1081" spans="2:68" x14ac:dyDescent="0.25">
      <c r="B1081" s="113"/>
      <c r="C1081" s="118"/>
      <c r="D1081" s="89"/>
      <c r="E1081" s="89"/>
      <c r="F1081" s="119"/>
      <c r="G1081" s="118"/>
      <c r="H1081" s="118"/>
      <c r="I1081" s="118"/>
      <c r="J1081" s="118"/>
      <c r="K1081" s="118"/>
      <c r="L1081" s="86"/>
      <c r="M1081" s="86"/>
      <c r="N1081" s="86"/>
      <c r="O1081" s="86"/>
      <c r="P1081" s="129"/>
      <c r="Q1081" s="125"/>
      <c r="R1081" s="198"/>
      <c r="S1081" s="148"/>
      <c r="T1081" s="148"/>
      <c r="U1081" s="148"/>
      <c r="V1081" s="199"/>
      <c r="W1081" s="149"/>
      <c r="AR1081" s="129"/>
      <c r="AS1081" s="200"/>
      <c r="AT1081" s="200"/>
      <c r="AU1081" s="200"/>
      <c r="AV1081" s="200"/>
      <c r="AW1081" s="200"/>
      <c r="AX1081" s="200"/>
      <c r="AY1081" s="200"/>
      <c r="AZ1081" s="200"/>
      <c r="BA1081" s="200"/>
      <c r="BB1081" s="160"/>
      <c r="BC1081" s="201"/>
      <c r="BD1081" s="201"/>
      <c r="BE1081" s="202"/>
      <c r="BF1081" s="202"/>
      <c r="BG1081" s="150"/>
      <c r="BH1081" s="150"/>
      <c r="BI1081" s="150"/>
      <c r="BJ1081" s="150"/>
      <c r="BK1081" s="150"/>
      <c r="BL1081" s="150"/>
      <c r="BM1081" s="150"/>
      <c r="BN1081" s="150"/>
      <c r="BO1081" s="150"/>
      <c r="BP1081" s="150"/>
    </row>
    <row r="1082" spans="2:68" x14ac:dyDescent="0.25">
      <c r="B1082" s="113"/>
      <c r="C1082" s="118"/>
      <c r="D1082" s="89"/>
      <c r="E1082" s="89"/>
      <c r="F1082" s="119"/>
      <c r="G1082" s="118"/>
      <c r="H1082" s="118"/>
      <c r="I1082" s="118"/>
      <c r="J1082" s="118"/>
      <c r="K1082" s="118"/>
      <c r="L1082" s="86"/>
      <c r="M1082" s="86"/>
      <c r="N1082" s="86"/>
      <c r="O1082" s="86"/>
      <c r="P1082" s="129"/>
      <c r="Q1082" s="125"/>
      <c r="R1082" s="198"/>
      <c r="S1082" s="148"/>
      <c r="T1082" s="148"/>
      <c r="U1082" s="148"/>
      <c r="V1082" s="199"/>
      <c r="W1082" s="149"/>
      <c r="AR1082" s="129"/>
      <c r="AS1082" s="200"/>
      <c r="AT1082" s="200"/>
      <c r="AU1082" s="200"/>
      <c r="AV1082" s="200"/>
      <c r="AW1082" s="200"/>
      <c r="AX1082" s="200"/>
      <c r="AY1082" s="200"/>
      <c r="AZ1082" s="200"/>
      <c r="BA1082" s="200"/>
      <c r="BB1082" s="160"/>
      <c r="BC1082" s="201"/>
      <c r="BD1082" s="201"/>
      <c r="BE1082" s="202"/>
      <c r="BF1082" s="202"/>
      <c r="BG1082" s="150"/>
      <c r="BH1082" s="150"/>
      <c r="BI1082" s="150"/>
      <c r="BJ1082" s="150"/>
      <c r="BK1082" s="150"/>
      <c r="BL1082" s="150"/>
      <c r="BM1082" s="150"/>
      <c r="BN1082" s="150"/>
      <c r="BO1082" s="150"/>
      <c r="BP1082" s="150"/>
    </row>
    <row r="1083" spans="2:68" x14ac:dyDescent="0.25">
      <c r="B1083" s="113"/>
      <c r="C1083" s="118"/>
      <c r="D1083" s="89"/>
      <c r="E1083" s="89"/>
      <c r="F1083" s="119"/>
      <c r="G1083" s="118"/>
      <c r="H1083" s="118"/>
      <c r="I1083" s="118"/>
      <c r="J1083" s="118"/>
      <c r="K1083" s="118"/>
      <c r="L1083" s="86"/>
      <c r="M1083" s="86"/>
      <c r="N1083" s="86"/>
      <c r="O1083" s="86"/>
      <c r="P1083" s="129"/>
      <c r="Q1083" s="125"/>
      <c r="R1083" s="198"/>
      <c r="S1083" s="148"/>
      <c r="T1083" s="148"/>
      <c r="U1083" s="148"/>
      <c r="V1083" s="199"/>
      <c r="W1083" s="149"/>
      <c r="AR1083" s="129"/>
      <c r="AS1083" s="200"/>
      <c r="AT1083" s="200"/>
      <c r="AU1083" s="200"/>
      <c r="AV1083" s="200"/>
      <c r="AW1083" s="200"/>
      <c r="AX1083" s="200"/>
      <c r="AY1083" s="200"/>
      <c r="AZ1083" s="200"/>
      <c r="BA1083" s="200"/>
      <c r="BB1083" s="160"/>
      <c r="BC1083" s="201"/>
      <c r="BD1083" s="201"/>
      <c r="BE1083" s="202"/>
      <c r="BF1083" s="202"/>
      <c r="BG1083" s="150"/>
      <c r="BH1083" s="150"/>
      <c r="BI1083" s="150"/>
      <c r="BJ1083" s="150"/>
      <c r="BK1083" s="150"/>
      <c r="BL1083" s="150"/>
      <c r="BM1083" s="150"/>
      <c r="BN1083" s="150"/>
      <c r="BO1083" s="150"/>
      <c r="BP1083" s="150"/>
    </row>
    <row r="1084" spans="2:68" x14ac:dyDescent="0.25">
      <c r="B1084" s="113"/>
      <c r="C1084" s="118"/>
      <c r="D1084" s="89"/>
      <c r="E1084" s="89"/>
      <c r="F1084" s="119"/>
      <c r="G1084" s="118"/>
      <c r="H1084" s="118"/>
      <c r="I1084" s="118"/>
      <c r="J1084" s="118"/>
      <c r="K1084" s="118"/>
      <c r="L1084" s="86"/>
      <c r="M1084" s="86"/>
      <c r="N1084" s="86"/>
      <c r="O1084" s="86"/>
      <c r="P1084" s="129"/>
      <c r="Q1084" s="125"/>
      <c r="R1084" s="198"/>
      <c r="S1084" s="148"/>
      <c r="T1084" s="148"/>
      <c r="U1084" s="148"/>
      <c r="V1084" s="199"/>
      <c r="W1084" s="149"/>
      <c r="AR1084" s="129"/>
      <c r="AS1084" s="200"/>
      <c r="AT1084" s="200"/>
      <c r="AU1084" s="200"/>
      <c r="AV1084" s="200"/>
      <c r="AW1084" s="200"/>
      <c r="AX1084" s="200"/>
      <c r="AY1084" s="200"/>
      <c r="AZ1084" s="200"/>
      <c r="BA1084" s="200"/>
      <c r="BB1084" s="160"/>
      <c r="BC1084" s="201"/>
      <c r="BD1084" s="201"/>
      <c r="BE1084" s="202"/>
      <c r="BF1084" s="202"/>
      <c r="BG1084" s="150"/>
      <c r="BH1084" s="150"/>
      <c r="BI1084" s="150"/>
      <c r="BJ1084" s="150"/>
      <c r="BK1084" s="150"/>
      <c r="BL1084" s="150"/>
      <c r="BM1084" s="150"/>
      <c r="BN1084" s="150"/>
      <c r="BO1084" s="150"/>
      <c r="BP1084" s="150"/>
    </row>
    <row r="1085" spans="2:68" x14ac:dyDescent="0.25">
      <c r="B1085" s="113"/>
      <c r="C1085" s="118"/>
      <c r="D1085" s="89"/>
      <c r="E1085" s="89"/>
      <c r="F1085" s="119"/>
      <c r="G1085" s="118"/>
      <c r="H1085" s="118"/>
      <c r="I1085" s="118"/>
      <c r="J1085" s="118"/>
      <c r="K1085" s="118"/>
      <c r="L1085" s="86"/>
      <c r="M1085" s="86"/>
      <c r="N1085" s="86"/>
      <c r="O1085" s="86"/>
      <c r="P1085" s="129"/>
      <c r="Q1085" s="125"/>
      <c r="R1085" s="198"/>
      <c r="S1085" s="148"/>
      <c r="T1085" s="148"/>
      <c r="U1085" s="148"/>
      <c r="V1085" s="199"/>
      <c r="W1085" s="149"/>
      <c r="AR1085" s="129"/>
      <c r="AS1085" s="200"/>
      <c r="AT1085" s="200"/>
      <c r="AU1085" s="200"/>
      <c r="AV1085" s="200"/>
      <c r="AW1085" s="200"/>
      <c r="AX1085" s="200"/>
      <c r="AY1085" s="200"/>
      <c r="AZ1085" s="200"/>
      <c r="BA1085" s="200"/>
      <c r="BB1085" s="160"/>
      <c r="BC1085" s="201"/>
      <c r="BD1085" s="201"/>
      <c r="BE1085" s="202"/>
      <c r="BF1085" s="202"/>
      <c r="BG1085" s="150"/>
      <c r="BH1085" s="150"/>
      <c r="BI1085" s="150"/>
      <c r="BJ1085" s="150"/>
      <c r="BK1085" s="150"/>
      <c r="BL1085" s="150"/>
      <c r="BM1085" s="150"/>
      <c r="BN1085" s="150"/>
      <c r="BO1085" s="150"/>
      <c r="BP1085" s="150"/>
    </row>
    <row r="1086" spans="2:68" x14ac:dyDescent="0.25">
      <c r="B1086" s="113"/>
      <c r="C1086" s="118"/>
      <c r="D1086" s="89"/>
      <c r="E1086" s="89"/>
      <c r="F1086" s="119"/>
      <c r="G1086" s="118"/>
      <c r="H1086" s="118"/>
      <c r="I1086" s="118"/>
      <c r="J1086" s="118"/>
      <c r="K1086" s="118"/>
      <c r="L1086" s="86"/>
      <c r="M1086" s="86"/>
      <c r="N1086" s="86"/>
      <c r="O1086" s="86"/>
      <c r="P1086" s="129"/>
      <c r="Q1086" s="125"/>
      <c r="R1086" s="198"/>
      <c r="S1086" s="148"/>
      <c r="T1086" s="148"/>
      <c r="U1086" s="148"/>
      <c r="V1086" s="199"/>
      <c r="W1086" s="149"/>
      <c r="AR1086" s="129"/>
      <c r="AS1086" s="200"/>
      <c r="AT1086" s="200"/>
      <c r="AU1086" s="200"/>
      <c r="AV1086" s="200"/>
      <c r="AW1086" s="200"/>
      <c r="AX1086" s="200"/>
      <c r="AY1086" s="200"/>
      <c r="AZ1086" s="200"/>
      <c r="BA1086" s="200"/>
      <c r="BB1086" s="160"/>
      <c r="BC1086" s="201"/>
      <c r="BD1086" s="201"/>
      <c r="BE1086" s="202"/>
      <c r="BF1086" s="202"/>
      <c r="BG1086" s="150"/>
      <c r="BH1086" s="150"/>
      <c r="BI1086" s="150"/>
      <c r="BJ1086" s="150"/>
      <c r="BK1086" s="150"/>
      <c r="BL1086" s="150"/>
      <c r="BM1086" s="150"/>
      <c r="BN1086" s="150"/>
      <c r="BO1086" s="150"/>
      <c r="BP1086" s="150"/>
    </row>
    <row r="1087" spans="2:68" x14ac:dyDescent="0.25">
      <c r="B1087" s="113"/>
      <c r="C1087" s="118"/>
      <c r="D1087" s="89"/>
      <c r="E1087" s="89"/>
      <c r="F1087" s="119"/>
      <c r="G1087" s="118"/>
      <c r="H1087" s="118"/>
      <c r="I1087" s="118"/>
      <c r="J1087" s="118"/>
      <c r="K1087" s="118"/>
      <c r="L1087" s="86"/>
      <c r="M1087" s="86"/>
      <c r="N1087" s="86"/>
      <c r="O1087" s="86"/>
      <c r="P1087" s="129"/>
      <c r="Q1087" s="125"/>
      <c r="R1087" s="198"/>
      <c r="S1087" s="148"/>
      <c r="T1087" s="148"/>
      <c r="U1087" s="148"/>
      <c r="V1087" s="199"/>
      <c r="W1087" s="149"/>
      <c r="AR1087" s="129"/>
      <c r="AS1087" s="200"/>
      <c r="AT1087" s="200"/>
      <c r="AU1087" s="200"/>
      <c r="AV1087" s="200"/>
      <c r="AW1087" s="200"/>
      <c r="AX1087" s="200"/>
      <c r="AY1087" s="200"/>
      <c r="AZ1087" s="200"/>
      <c r="BA1087" s="200"/>
      <c r="BB1087" s="160"/>
      <c r="BC1087" s="201"/>
      <c r="BD1087" s="201"/>
      <c r="BE1087" s="202"/>
      <c r="BF1087" s="202"/>
      <c r="BG1087" s="150"/>
      <c r="BH1087" s="150"/>
      <c r="BI1087" s="150"/>
      <c r="BJ1087" s="150"/>
      <c r="BK1087" s="150"/>
      <c r="BL1087" s="150"/>
      <c r="BM1087" s="150"/>
      <c r="BN1087" s="150"/>
      <c r="BO1087" s="150"/>
      <c r="BP1087" s="150"/>
    </row>
    <row r="1088" spans="2:68" x14ac:dyDescent="0.25">
      <c r="B1088" s="113"/>
      <c r="C1088" s="118"/>
      <c r="D1088" s="89"/>
      <c r="E1088" s="89"/>
      <c r="F1088" s="119"/>
      <c r="G1088" s="118"/>
      <c r="H1088" s="118"/>
      <c r="I1088" s="118"/>
      <c r="J1088" s="118"/>
      <c r="K1088" s="118"/>
      <c r="L1088" s="86"/>
      <c r="M1088" s="86"/>
      <c r="N1088" s="86"/>
      <c r="O1088" s="86"/>
      <c r="P1088" s="129"/>
      <c r="Q1088" s="125"/>
      <c r="R1088" s="198"/>
      <c r="S1088" s="148"/>
      <c r="T1088" s="148"/>
      <c r="U1088" s="148"/>
      <c r="V1088" s="199"/>
      <c r="W1088" s="149"/>
      <c r="AR1088" s="129"/>
      <c r="AS1088" s="200"/>
      <c r="AT1088" s="200"/>
      <c r="AU1088" s="200"/>
      <c r="AV1088" s="200"/>
      <c r="AW1088" s="200"/>
      <c r="AX1088" s="200"/>
      <c r="AY1088" s="200"/>
      <c r="AZ1088" s="200"/>
      <c r="BA1088" s="200"/>
      <c r="BB1088" s="160"/>
      <c r="BC1088" s="201"/>
      <c r="BD1088" s="201"/>
      <c r="BE1088" s="202"/>
      <c r="BF1088" s="202"/>
      <c r="BG1088" s="150"/>
      <c r="BH1088" s="150"/>
      <c r="BI1088" s="150"/>
      <c r="BJ1088" s="150"/>
      <c r="BK1088" s="150"/>
      <c r="BL1088" s="150"/>
      <c r="BM1088" s="150"/>
      <c r="BN1088" s="150"/>
      <c r="BO1088" s="150"/>
      <c r="BP1088" s="150"/>
    </row>
    <row r="1089" spans="2:68" x14ac:dyDescent="0.25">
      <c r="B1089" s="113"/>
      <c r="C1089" s="118"/>
      <c r="D1089" s="89"/>
      <c r="E1089" s="89"/>
      <c r="F1089" s="119"/>
      <c r="G1089" s="118"/>
      <c r="H1089" s="118"/>
      <c r="I1089" s="118"/>
      <c r="J1089" s="118"/>
      <c r="K1089" s="118"/>
      <c r="L1089" s="86"/>
      <c r="M1089" s="86"/>
      <c r="N1089" s="86"/>
      <c r="O1089" s="86"/>
      <c r="P1089" s="129"/>
      <c r="Q1089" s="125"/>
      <c r="R1089" s="198"/>
      <c r="S1089" s="148"/>
      <c r="T1089" s="148"/>
      <c r="U1089" s="148"/>
      <c r="V1089" s="199"/>
      <c r="W1089" s="149"/>
      <c r="AR1089" s="129"/>
      <c r="AS1089" s="200"/>
      <c r="AT1089" s="200"/>
      <c r="AU1089" s="200"/>
      <c r="AV1089" s="200"/>
      <c r="AW1089" s="200"/>
      <c r="AX1089" s="200"/>
      <c r="AY1089" s="200"/>
      <c r="AZ1089" s="200"/>
      <c r="BA1089" s="200"/>
      <c r="BB1089" s="160"/>
      <c r="BC1089" s="201"/>
      <c r="BD1089" s="201"/>
      <c r="BE1089" s="202"/>
      <c r="BF1089" s="202"/>
      <c r="BG1089" s="150"/>
      <c r="BH1089" s="150"/>
      <c r="BI1089" s="150"/>
      <c r="BJ1089" s="150"/>
      <c r="BK1089" s="150"/>
      <c r="BL1089" s="150"/>
      <c r="BM1089" s="150"/>
      <c r="BN1089" s="150"/>
      <c r="BO1089" s="150"/>
      <c r="BP1089" s="150"/>
    </row>
    <row r="1090" spans="2:68" x14ac:dyDescent="0.25">
      <c r="B1090" s="113"/>
      <c r="C1090" s="118"/>
      <c r="D1090" s="89"/>
      <c r="E1090" s="89"/>
      <c r="F1090" s="119"/>
      <c r="G1090" s="118"/>
      <c r="H1090" s="118"/>
      <c r="I1090" s="118"/>
      <c r="J1090" s="118"/>
      <c r="K1090" s="118"/>
      <c r="L1090" s="86"/>
      <c r="M1090" s="86"/>
      <c r="N1090" s="86"/>
      <c r="O1090" s="86"/>
      <c r="P1090" s="129"/>
      <c r="Q1090" s="125"/>
      <c r="R1090" s="198"/>
      <c r="S1090" s="148"/>
      <c r="T1090" s="148"/>
      <c r="U1090" s="148"/>
      <c r="V1090" s="199"/>
      <c r="W1090" s="149"/>
      <c r="AR1090" s="129"/>
      <c r="AS1090" s="200"/>
      <c r="AT1090" s="200"/>
      <c r="AU1090" s="200"/>
      <c r="AV1090" s="200"/>
      <c r="AW1090" s="200"/>
      <c r="AX1090" s="200"/>
      <c r="AY1090" s="200"/>
      <c r="AZ1090" s="200"/>
      <c r="BA1090" s="200"/>
      <c r="BB1090" s="160"/>
      <c r="BC1090" s="201"/>
      <c r="BD1090" s="201"/>
      <c r="BE1090" s="202"/>
      <c r="BF1090" s="202"/>
      <c r="BG1090" s="150"/>
      <c r="BH1090" s="150"/>
      <c r="BI1090" s="150"/>
      <c r="BJ1090" s="150"/>
      <c r="BK1090" s="150"/>
      <c r="BL1090" s="150"/>
      <c r="BM1090" s="150"/>
      <c r="BN1090" s="150"/>
      <c r="BO1090" s="150"/>
      <c r="BP1090" s="150"/>
    </row>
    <row r="1091" spans="2:68" x14ac:dyDescent="0.25">
      <c r="B1091" s="113"/>
      <c r="C1091" s="118"/>
      <c r="D1091" s="89"/>
      <c r="E1091" s="89"/>
      <c r="F1091" s="119"/>
      <c r="G1091" s="118"/>
      <c r="H1091" s="118"/>
      <c r="I1091" s="118"/>
      <c r="J1091" s="118"/>
      <c r="K1091" s="118"/>
      <c r="L1091" s="86"/>
      <c r="M1091" s="86"/>
      <c r="N1091" s="86"/>
      <c r="O1091" s="86"/>
      <c r="P1091" s="129"/>
      <c r="Q1091" s="125"/>
      <c r="R1091" s="198"/>
      <c r="S1091" s="148"/>
      <c r="T1091" s="148"/>
      <c r="U1091" s="148"/>
      <c r="V1091" s="199"/>
      <c r="W1091" s="149"/>
      <c r="AR1091" s="129"/>
      <c r="AS1091" s="200"/>
      <c r="AT1091" s="200"/>
      <c r="AU1091" s="200"/>
      <c r="AV1091" s="200"/>
      <c r="AW1091" s="200"/>
      <c r="AX1091" s="200"/>
      <c r="AY1091" s="200"/>
      <c r="AZ1091" s="200"/>
      <c r="BA1091" s="200"/>
      <c r="BB1091" s="160"/>
      <c r="BC1091" s="201"/>
      <c r="BD1091" s="201"/>
      <c r="BE1091" s="202"/>
      <c r="BF1091" s="202"/>
      <c r="BG1091" s="150"/>
      <c r="BH1091" s="150"/>
      <c r="BI1091" s="150"/>
      <c r="BJ1091" s="150"/>
      <c r="BK1091" s="150"/>
      <c r="BL1091" s="150"/>
      <c r="BM1091" s="150"/>
      <c r="BN1091" s="150"/>
      <c r="BO1091" s="150"/>
      <c r="BP1091" s="150"/>
    </row>
    <row r="1092" spans="2:68" x14ac:dyDescent="0.25">
      <c r="B1092" s="113"/>
      <c r="C1092" s="118"/>
      <c r="D1092" s="89"/>
      <c r="E1092" s="89"/>
      <c r="F1092" s="119"/>
      <c r="G1092" s="118"/>
      <c r="H1092" s="118"/>
      <c r="I1092" s="118"/>
      <c r="J1092" s="118"/>
      <c r="K1092" s="118"/>
      <c r="L1092" s="86"/>
      <c r="M1092" s="86"/>
      <c r="N1092" s="86"/>
      <c r="O1092" s="86"/>
      <c r="P1092" s="129"/>
      <c r="Q1092" s="125"/>
      <c r="R1092" s="198"/>
      <c r="S1092" s="148"/>
      <c r="T1092" s="148"/>
      <c r="U1092" s="148"/>
      <c r="V1092" s="199"/>
      <c r="W1092" s="149"/>
      <c r="AR1092" s="129"/>
      <c r="AS1092" s="200"/>
      <c r="AT1092" s="200"/>
      <c r="AU1092" s="200"/>
      <c r="AV1092" s="200"/>
      <c r="AW1092" s="200"/>
      <c r="AX1092" s="200"/>
      <c r="AY1092" s="200"/>
      <c r="AZ1092" s="200"/>
      <c r="BA1092" s="200"/>
      <c r="BB1092" s="160"/>
      <c r="BC1092" s="201"/>
      <c r="BD1092" s="201"/>
      <c r="BE1092" s="202"/>
      <c r="BF1092" s="202"/>
      <c r="BG1092" s="150"/>
      <c r="BH1092" s="150"/>
      <c r="BI1092" s="150"/>
      <c r="BJ1092" s="150"/>
      <c r="BK1092" s="150"/>
      <c r="BL1092" s="150"/>
      <c r="BM1092" s="150"/>
      <c r="BN1092" s="150"/>
      <c r="BO1092" s="150"/>
      <c r="BP1092" s="150"/>
    </row>
    <row r="1093" spans="2:68" x14ac:dyDescent="0.25">
      <c r="B1093" s="113"/>
      <c r="C1093" s="118"/>
      <c r="D1093" s="89"/>
      <c r="E1093" s="89"/>
      <c r="F1093" s="119"/>
      <c r="G1093" s="118"/>
      <c r="H1093" s="118"/>
      <c r="I1093" s="118"/>
      <c r="J1093" s="118"/>
      <c r="K1093" s="118"/>
      <c r="L1093" s="86"/>
      <c r="M1093" s="86"/>
      <c r="N1093" s="86"/>
      <c r="O1093" s="86"/>
      <c r="P1093" s="129"/>
      <c r="Q1093" s="125"/>
      <c r="R1093" s="198"/>
      <c r="S1093" s="148"/>
      <c r="T1093" s="148"/>
      <c r="U1093" s="148"/>
      <c r="V1093" s="199"/>
      <c r="W1093" s="149"/>
      <c r="AR1093" s="129"/>
      <c r="AS1093" s="200"/>
      <c r="AT1093" s="200"/>
      <c r="AU1093" s="200"/>
      <c r="AV1093" s="200"/>
      <c r="AW1093" s="200"/>
      <c r="AX1093" s="200"/>
      <c r="AY1093" s="200"/>
      <c r="AZ1093" s="200"/>
      <c r="BA1093" s="200"/>
      <c r="BB1093" s="160"/>
      <c r="BC1093" s="201"/>
      <c r="BD1093" s="201"/>
      <c r="BE1093" s="202"/>
      <c r="BF1093" s="202"/>
      <c r="BG1093" s="150"/>
      <c r="BH1093" s="150"/>
      <c r="BI1093" s="150"/>
      <c r="BJ1093" s="150"/>
      <c r="BK1093" s="150"/>
      <c r="BL1093" s="150"/>
      <c r="BM1093" s="150"/>
      <c r="BN1093" s="150"/>
      <c r="BO1093" s="150"/>
      <c r="BP1093" s="150"/>
    </row>
    <row r="1094" spans="2:68" x14ac:dyDescent="0.25">
      <c r="B1094" s="113"/>
      <c r="C1094" s="118"/>
      <c r="D1094" s="89"/>
      <c r="E1094" s="89"/>
      <c r="F1094" s="119"/>
      <c r="G1094" s="118"/>
      <c r="H1094" s="118"/>
      <c r="I1094" s="118"/>
      <c r="J1094" s="118"/>
      <c r="K1094" s="118"/>
      <c r="L1094" s="86"/>
      <c r="M1094" s="86"/>
      <c r="N1094" s="86"/>
      <c r="O1094" s="86"/>
      <c r="P1094" s="129"/>
      <c r="Q1094" s="125"/>
      <c r="R1094" s="198"/>
      <c r="S1094" s="148"/>
      <c r="T1094" s="148"/>
      <c r="U1094" s="148"/>
      <c r="V1094" s="199"/>
      <c r="W1094" s="149"/>
      <c r="AR1094" s="129"/>
      <c r="AS1094" s="200"/>
      <c r="AT1094" s="200"/>
      <c r="AU1094" s="200"/>
      <c r="AV1094" s="200"/>
      <c r="AW1094" s="200"/>
      <c r="AX1094" s="200"/>
      <c r="AY1094" s="200"/>
      <c r="AZ1094" s="200"/>
      <c r="BA1094" s="200"/>
      <c r="BB1094" s="160"/>
      <c r="BC1094" s="201"/>
      <c r="BD1094" s="201"/>
      <c r="BE1094" s="202"/>
      <c r="BF1094" s="202"/>
      <c r="BG1094" s="150"/>
      <c r="BH1094" s="150"/>
      <c r="BI1094" s="150"/>
      <c r="BJ1094" s="150"/>
      <c r="BK1094" s="150"/>
      <c r="BL1094" s="150"/>
      <c r="BM1094" s="150"/>
      <c r="BN1094" s="150"/>
      <c r="BO1094" s="150"/>
      <c r="BP1094" s="150"/>
    </row>
    <row r="1095" spans="2:68" x14ac:dyDescent="0.25">
      <c r="B1095" s="113"/>
      <c r="C1095" s="118"/>
      <c r="D1095" s="89"/>
      <c r="E1095" s="89"/>
      <c r="F1095" s="119"/>
      <c r="G1095" s="118"/>
      <c r="H1095" s="118"/>
      <c r="I1095" s="118"/>
      <c r="J1095" s="118"/>
      <c r="K1095" s="118"/>
      <c r="L1095" s="86"/>
      <c r="M1095" s="86"/>
      <c r="N1095" s="86"/>
      <c r="O1095" s="86"/>
      <c r="P1095" s="129"/>
      <c r="Q1095" s="125"/>
      <c r="R1095" s="198"/>
      <c r="S1095" s="148"/>
      <c r="T1095" s="148"/>
      <c r="U1095" s="148"/>
      <c r="V1095" s="199"/>
      <c r="W1095" s="149"/>
      <c r="AR1095" s="129"/>
      <c r="AS1095" s="200"/>
      <c r="AT1095" s="200"/>
      <c r="AU1095" s="200"/>
      <c r="AV1095" s="200"/>
      <c r="AW1095" s="200"/>
      <c r="AX1095" s="200"/>
      <c r="AY1095" s="200"/>
      <c r="AZ1095" s="200"/>
      <c r="BA1095" s="200"/>
      <c r="BB1095" s="160"/>
      <c r="BC1095" s="201"/>
      <c r="BD1095" s="201"/>
      <c r="BE1095" s="202"/>
      <c r="BF1095" s="202"/>
      <c r="BG1095" s="150"/>
      <c r="BH1095" s="150"/>
      <c r="BI1095" s="150"/>
      <c r="BJ1095" s="150"/>
      <c r="BK1095" s="150"/>
      <c r="BL1095" s="150"/>
      <c r="BM1095" s="150"/>
      <c r="BN1095" s="150"/>
      <c r="BO1095" s="150"/>
      <c r="BP1095" s="150"/>
    </row>
    <row r="1096" spans="2:68" x14ac:dyDescent="0.25">
      <c r="B1096" s="113"/>
      <c r="C1096" s="118"/>
      <c r="D1096" s="89"/>
      <c r="E1096" s="89"/>
      <c r="F1096" s="119"/>
      <c r="G1096" s="118"/>
      <c r="H1096" s="118"/>
      <c r="I1096" s="118"/>
      <c r="J1096" s="118"/>
      <c r="K1096" s="118"/>
      <c r="L1096" s="86"/>
      <c r="M1096" s="86"/>
      <c r="N1096" s="86"/>
      <c r="O1096" s="86"/>
      <c r="P1096" s="129"/>
      <c r="Q1096" s="125"/>
      <c r="R1096" s="198"/>
      <c r="S1096" s="148"/>
      <c r="T1096" s="148"/>
      <c r="U1096" s="148"/>
      <c r="V1096" s="199"/>
      <c r="W1096" s="149"/>
      <c r="AR1096" s="129"/>
      <c r="AS1096" s="200"/>
      <c r="AT1096" s="200"/>
      <c r="AU1096" s="200"/>
      <c r="AV1096" s="200"/>
      <c r="AW1096" s="200"/>
      <c r="AX1096" s="200"/>
      <c r="AY1096" s="200"/>
      <c r="AZ1096" s="200"/>
      <c r="BA1096" s="200"/>
      <c r="BB1096" s="160"/>
      <c r="BC1096" s="201"/>
      <c r="BD1096" s="201"/>
      <c r="BE1096" s="202"/>
      <c r="BF1096" s="202"/>
      <c r="BG1096" s="150"/>
      <c r="BH1096" s="150"/>
      <c r="BI1096" s="150"/>
      <c r="BJ1096" s="150"/>
      <c r="BK1096" s="150"/>
      <c r="BL1096" s="150"/>
      <c r="BM1096" s="150"/>
      <c r="BN1096" s="150"/>
      <c r="BO1096" s="150"/>
      <c r="BP1096" s="150"/>
    </row>
    <row r="1097" spans="2:68" x14ac:dyDescent="0.25">
      <c r="B1097" s="113"/>
      <c r="C1097" s="118"/>
      <c r="D1097" s="89"/>
      <c r="E1097" s="89"/>
      <c r="F1097" s="119"/>
      <c r="G1097" s="118"/>
      <c r="H1097" s="118"/>
      <c r="I1097" s="118"/>
      <c r="J1097" s="118"/>
      <c r="K1097" s="118"/>
      <c r="L1097" s="86"/>
      <c r="M1097" s="86"/>
      <c r="N1097" s="86"/>
      <c r="O1097" s="86"/>
      <c r="P1097" s="129"/>
      <c r="Q1097" s="125"/>
      <c r="R1097" s="198"/>
      <c r="S1097" s="148"/>
      <c r="T1097" s="148"/>
      <c r="U1097" s="148"/>
      <c r="V1097" s="199"/>
      <c r="W1097" s="149"/>
      <c r="AR1097" s="129"/>
      <c r="AS1097" s="200"/>
      <c r="AT1097" s="200"/>
      <c r="AU1097" s="200"/>
      <c r="AV1097" s="200"/>
      <c r="AW1097" s="200"/>
      <c r="AX1097" s="200"/>
      <c r="AY1097" s="200"/>
      <c r="AZ1097" s="200"/>
      <c r="BA1097" s="200"/>
      <c r="BB1097" s="160"/>
      <c r="BC1097" s="201"/>
      <c r="BD1097" s="201"/>
      <c r="BE1097" s="202"/>
      <c r="BF1097" s="202"/>
      <c r="BG1097" s="150"/>
      <c r="BH1097" s="150"/>
      <c r="BI1097" s="150"/>
      <c r="BJ1097" s="150"/>
      <c r="BK1097" s="150"/>
      <c r="BL1097" s="150"/>
      <c r="BM1097" s="150"/>
      <c r="BN1097" s="150"/>
      <c r="BO1097" s="150"/>
      <c r="BP1097" s="150"/>
    </row>
    <row r="1098" spans="2:68" x14ac:dyDescent="0.25">
      <c r="B1098" s="113"/>
      <c r="C1098" s="118"/>
      <c r="D1098" s="89"/>
      <c r="E1098" s="89"/>
      <c r="F1098" s="119"/>
      <c r="G1098" s="118"/>
      <c r="H1098" s="118"/>
      <c r="I1098" s="118"/>
      <c r="J1098" s="118"/>
      <c r="K1098" s="118"/>
      <c r="L1098" s="86"/>
      <c r="M1098" s="86"/>
      <c r="N1098" s="86"/>
      <c r="O1098" s="86"/>
      <c r="P1098" s="129"/>
      <c r="Q1098" s="125"/>
      <c r="R1098" s="198"/>
      <c r="S1098" s="148"/>
      <c r="T1098" s="148"/>
      <c r="U1098" s="148"/>
      <c r="V1098" s="199"/>
      <c r="W1098" s="149"/>
      <c r="AR1098" s="129"/>
      <c r="AS1098" s="200"/>
      <c r="AT1098" s="200"/>
      <c r="AU1098" s="200"/>
      <c r="AV1098" s="200"/>
      <c r="AW1098" s="200"/>
      <c r="AX1098" s="200"/>
      <c r="AY1098" s="200"/>
      <c r="AZ1098" s="200"/>
      <c r="BA1098" s="200"/>
      <c r="BB1098" s="160"/>
      <c r="BC1098" s="201"/>
      <c r="BD1098" s="201"/>
      <c r="BE1098" s="202"/>
      <c r="BF1098" s="202"/>
      <c r="BG1098" s="150"/>
      <c r="BH1098" s="150"/>
      <c r="BI1098" s="150"/>
      <c r="BJ1098" s="150"/>
      <c r="BK1098" s="150"/>
      <c r="BL1098" s="150"/>
      <c r="BM1098" s="150"/>
      <c r="BN1098" s="150"/>
      <c r="BO1098" s="150"/>
      <c r="BP1098" s="150"/>
    </row>
    <row r="1099" spans="2:68" x14ac:dyDescent="0.25">
      <c r="B1099" s="113"/>
      <c r="C1099" s="118"/>
      <c r="D1099" s="89"/>
      <c r="E1099" s="89"/>
      <c r="F1099" s="119"/>
      <c r="G1099" s="118"/>
      <c r="H1099" s="118"/>
      <c r="I1099" s="118"/>
      <c r="J1099" s="118"/>
      <c r="K1099" s="118"/>
      <c r="L1099" s="86"/>
      <c r="M1099" s="86"/>
      <c r="N1099" s="86"/>
      <c r="O1099" s="86"/>
      <c r="P1099" s="129"/>
      <c r="Q1099" s="125"/>
      <c r="R1099" s="198"/>
      <c r="S1099" s="148"/>
      <c r="T1099" s="148"/>
      <c r="U1099" s="148"/>
      <c r="V1099" s="199"/>
      <c r="W1099" s="149"/>
      <c r="AR1099" s="129"/>
      <c r="AS1099" s="200"/>
      <c r="AT1099" s="200"/>
      <c r="AU1099" s="200"/>
      <c r="AV1099" s="200"/>
      <c r="AW1099" s="200"/>
      <c r="AX1099" s="200"/>
      <c r="AY1099" s="200"/>
      <c r="AZ1099" s="200"/>
      <c r="BA1099" s="200"/>
      <c r="BB1099" s="160"/>
      <c r="BC1099" s="201"/>
      <c r="BD1099" s="201"/>
      <c r="BE1099" s="202"/>
      <c r="BF1099" s="202"/>
      <c r="BG1099" s="150"/>
      <c r="BH1099" s="150"/>
      <c r="BI1099" s="150"/>
      <c r="BJ1099" s="150"/>
      <c r="BK1099" s="150"/>
      <c r="BL1099" s="150"/>
      <c r="BM1099" s="150"/>
      <c r="BN1099" s="150"/>
      <c r="BO1099" s="150"/>
      <c r="BP1099" s="150"/>
    </row>
    <row r="1100" spans="2:68" x14ac:dyDescent="0.25">
      <c r="B1100" s="113"/>
      <c r="C1100" s="118"/>
      <c r="D1100" s="89"/>
      <c r="E1100" s="89"/>
      <c r="F1100" s="119"/>
      <c r="G1100" s="118"/>
      <c r="H1100" s="118"/>
      <c r="I1100" s="118"/>
      <c r="J1100" s="118"/>
      <c r="K1100" s="118"/>
      <c r="L1100" s="86"/>
      <c r="M1100" s="86"/>
      <c r="N1100" s="86"/>
      <c r="O1100" s="86"/>
      <c r="P1100" s="129"/>
      <c r="Q1100" s="125"/>
      <c r="R1100" s="198"/>
      <c r="S1100" s="148"/>
      <c r="T1100" s="148"/>
      <c r="U1100" s="148"/>
      <c r="V1100" s="199"/>
      <c r="W1100" s="149"/>
      <c r="AR1100" s="129"/>
      <c r="AS1100" s="200"/>
      <c r="AT1100" s="200"/>
      <c r="AU1100" s="200"/>
      <c r="AV1100" s="200"/>
      <c r="AW1100" s="200"/>
      <c r="AX1100" s="200"/>
      <c r="AY1100" s="200"/>
      <c r="AZ1100" s="200"/>
      <c r="BA1100" s="200"/>
      <c r="BB1100" s="160"/>
      <c r="BC1100" s="201"/>
      <c r="BD1100" s="201"/>
      <c r="BE1100" s="202"/>
      <c r="BF1100" s="202"/>
      <c r="BG1100" s="150"/>
      <c r="BH1100" s="150"/>
      <c r="BI1100" s="150"/>
      <c r="BJ1100" s="150"/>
      <c r="BK1100" s="150"/>
      <c r="BL1100" s="150"/>
      <c r="BM1100" s="150"/>
      <c r="BN1100" s="150"/>
      <c r="BO1100" s="150"/>
      <c r="BP1100" s="150"/>
    </row>
    <row r="1101" spans="2:68" x14ac:dyDescent="0.25">
      <c r="B1101" s="113"/>
      <c r="C1101" s="118"/>
      <c r="D1101" s="89"/>
      <c r="E1101" s="89"/>
      <c r="F1101" s="119"/>
      <c r="G1101" s="118"/>
      <c r="H1101" s="118"/>
      <c r="I1101" s="118"/>
      <c r="J1101" s="118"/>
      <c r="K1101" s="118"/>
      <c r="L1101" s="86"/>
      <c r="M1101" s="86"/>
      <c r="N1101" s="86"/>
      <c r="O1101" s="86"/>
      <c r="P1101" s="129"/>
      <c r="Q1101" s="125"/>
      <c r="R1101" s="198"/>
      <c r="S1101" s="148"/>
      <c r="T1101" s="148"/>
      <c r="U1101" s="148"/>
      <c r="V1101" s="199"/>
      <c r="W1101" s="149"/>
      <c r="AR1101" s="129"/>
      <c r="AS1101" s="200"/>
      <c r="AT1101" s="200"/>
      <c r="AU1101" s="200"/>
      <c r="AV1101" s="200"/>
      <c r="AW1101" s="200"/>
      <c r="AX1101" s="200"/>
      <c r="AY1101" s="200"/>
      <c r="AZ1101" s="200"/>
      <c r="BA1101" s="200"/>
      <c r="BB1101" s="160"/>
      <c r="BC1101" s="201"/>
      <c r="BD1101" s="201"/>
      <c r="BE1101" s="202"/>
      <c r="BF1101" s="202"/>
      <c r="BG1101" s="150"/>
      <c r="BH1101" s="150"/>
      <c r="BI1101" s="150"/>
      <c r="BJ1101" s="150"/>
      <c r="BK1101" s="150"/>
      <c r="BL1101" s="150"/>
      <c r="BM1101" s="150"/>
      <c r="BN1101" s="150"/>
      <c r="BO1101" s="150"/>
      <c r="BP1101" s="150"/>
    </row>
    <row r="1102" spans="2:68" x14ac:dyDescent="0.25">
      <c r="B1102" s="113"/>
      <c r="C1102" s="118"/>
      <c r="D1102" s="89"/>
      <c r="E1102" s="89"/>
      <c r="F1102" s="119"/>
      <c r="G1102" s="118"/>
      <c r="H1102" s="118"/>
      <c r="I1102" s="118"/>
      <c r="J1102" s="118"/>
      <c r="K1102" s="118"/>
      <c r="L1102" s="86"/>
      <c r="M1102" s="86"/>
      <c r="N1102" s="86"/>
      <c r="O1102" s="86"/>
      <c r="P1102" s="129"/>
      <c r="Q1102" s="125"/>
      <c r="R1102" s="198"/>
      <c r="S1102" s="148"/>
      <c r="T1102" s="148"/>
      <c r="U1102" s="148"/>
      <c r="V1102" s="199"/>
      <c r="W1102" s="149"/>
      <c r="AR1102" s="129"/>
      <c r="AS1102" s="200"/>
      <c r="AT1102" s="200"/>
      <c r="AU1102" s="200"/>
      <c r="AV1102" s="200"/>
      <c r="AW1102" s="200"/>
      <c r="AX1102" s="200"/>
      <c r="AY1102" s="200"/>
      <c r="AZ1102" s="200"/>
      <c r="BA1102" s="200"/>
      <c r="BB1102" s="160"/>
      <c r="BC1102" s="201"/>
      <c r="BD1102" s="201"/>
      <c r="BE1102" s="202"/>
      <c r="BF1102" s="202"/>
      <c r="BG1102" s="150"/>
      <c r="BH1102" s="150"/>
      <c r="BI1102" s="150"/>
      <c r="BJ1102" s="150"/>
      <c r="BK1102" s="150"/>
      <c r="BL1102" s="150"/>
      <c r="BM1102" s="150"/>
      <c r="BN1102" s="150"/>
      <c r="BO1102" s="150"/>
      <c r="BP1102" s="150"/>
    </row>
    <row r="1103" spans="2:68" x14ac:dyDescent="0.25">
      <c r="B1103" s="113"/>
      <c r="C1103" s="118"/>
      <c r="D1103" s="89"/>
      <c r="E1103" s="89"/>
      <c r="F1103" s="119"/>
      <c r="G1103" s="118"/>
      <c r="H1103" s="118"/>
      <c r="I1103" s="118"/>
      <c r="J1103" s="118"/>
      <c r="K1103" s="118"/>
      <c r="L1103" s="86"/>
      <c r="M1103" s="86"/>
      <c r="N1103" s="86"/>
      <c r="O1103" s="86"/>
      <c r="P1103" s="129"/>
      <c r="Q1103" s="125"/>
      <c r="R1103" s="198"/>
      <c r="S1103" s="148"/>
      <c r="T1103" s="148"/>
      <c r="U1103" s="148"/>
      <c r="V1103" s="199"/>
      <c r="W1103" s="149"/>
      <c r="AR1103" s="129"/>
      <c r="AS1103" s="200"/>
      <c r="AT1103" s="200"/>
      <c r="AU1103" s="200"/>
      <c r="AV1103" s="200"/>
      <c r="AW1103" s="200"/>
      <c r="AX1103" s="200"/>
      <c r="AY1103" s="200"/>
      <c r="AZ1103" s="200"/>
      <c r="BA1103" s="200"/>
      <c r="BB1103" s="160"/>
      <c r="BC1103" s="201"/>
      <c r="BD1103" s="201"/>
      <c r="BE1103" s="202"/>
      <c r="BF1103" s="202"/>
      <c r="BG1103" s="150"/>
      <c r="BH1103" s="150"/>
      <c r="BI1103" s="150"/>
      <c r="BJ1103" s="150"/>
      <c r="BK1103" s="150"/>
      <c r="BL1103" s="150"/>
      <c r="BM1103" s="150"/>
      <c r="BN1103" s="150"/>
      <c r="BO1103" s="150"/>
      <c r="BP1103" s="150"/>
    </row>
    <row r="1104" spans="2:68" x14ac:dyDescent="0.25">
      <c r="B1104" s="113"/>
      <c r="C1104" s="118"/>
      <c r="D1104" s="89"/>
      <c r="E1104" s="89"/>
      <c r="F1104" s="119"/>
      <c r="G1104" s="118"/>
      <c r="H1104" s="118"/>
      <c r="I1104" s="118"/>
      <c r="J1104" s="118"/>
      <c r="K1104" s="118"/>
      <c r="L1104" s="86"/>
      <c r="M1104" s="86"/>
      <c r="N1104" s="86"/>
      <c r="O1104" s="86"/>
      <c r="P1104" s="129"/>
      <c r="Q1104" s="125"/>
      <c r="R1104" s="198"/>
      <c r="S1104" s="148"/>
      <c r="T1104" s="148"/>
      <c r="U1104" s="148"/>
      <c r="V1104" s="199"/>
      <c r="W1104" s="149"/>
      <c r="AR1104" s="129"/>
      <c r="AS1104" s="200"/>
      <c r="AT1104" s="200"/>
      <c r="AU1104" s="200"/>
      <c r="AV1104" s="200"/>
      <c r="AW1104" s="200"/>
      <c r="AX1104" s="200"/>
      <c r="AY1104" s="200"/>
      <c r="AZ1104" s="200"/>
      <c r="BA1104" s="200"/>
      <c r="BB1104" s="160"/>
      <c r="BC1104" s="201"/>
      <c r="BD1104" s="201"/>
      <c r="BE1104" s="202"/>
      <c r="BF1104" s="202"/>
      <c r="BG1104" s="150"/>
      <c r="BH1104" s="150"/>
      <c r="BI1104" s="150"/>
      <c r="BJ1104" s="150"/>
      <c r="BK1104" s="150"/>
      <c r="BL1104" s="150"/>
      <c r="BM1104" s="150"/>
      <c r="BN1104" s="150"/>
      <c r="BO1104" s="150"/>
      <c r="BP1104" s="150"/>
    </row>
    <row r="1105" spans="2:68" x14ac:dyDescent="0.25">
      <c r="B1105" s="113"/>
      <c r="C1105" s="118"/>
      <c r="D1105" s="89"/>
      <c r="E1105" s="89"/>
      <c r="F1105" s="119"/>
      <c r="G1105" s="118"/>
      <c r="H1105" s="118"/>
      <c r="I1105" s="118"/>
      <c r="J1105" s="118"/>
      <c r="K1105" s="118"/>
      <c r="L1105" s="86"/>
      <c r="M1105" s="86"/>
      <c r="N1105" s="86"/>
      <c r="O1105" s="86"/>
      <c r="P1105" s="129"/>
      <c r="Q1105" s="125"/>
      <c r="R1105" s="198"/>
      <c r="S1105" s="148"/>
      <c r="T1105" s="148"/>
      <c r="U1105" s="148"/>
      <c r="V1105" s="199"/>
      <c r="W1105" s="149"/>
      <c r="AR1105" s="129"/>
      <c r="AS1105" s="200"/>
      <c r="AT1105" s="200"/>
      <c r="AU1105" s="200"/>
      <c r="AV1105" s="200"/>
      <c r="AW1105" s="200"/>
      <c r="AX1105" s="200"/>
      <c r="AY1105" s="200"/>
      <c r="AZ1105" s="200"/>
      <c r="BA1105" s="200"/>
      <c r="BB1105" s="160"/>
      <c r="BC1105" s="201"/>
      <c r="BD1105" s="201"/>
      <c r="BE1105" s="202"/>
      <c r="BF1105" s="202"/>
      <c r="BG1105" s="150"/>
      <c r="BH1105" s="150"/>
      <c r="BI1105" s="150"/>
      <c r="BJ1105" s="150"/>
      <c r="BK1105" s="150"/>
      <c r="BL1105" s="150"/>
      <c r="BM1105" s="150"/>
      <c r="BN1105" s="150"/>
      <c r="BO1105" s="150"/>
      <c r="BP1105" s="150"/>
    </row>
    <row r="1106" spans="2:68" x14ac:dyDescent="0.25">
      <c r="B1106" s="113"/>
      <c r="C1106" s="118"/>
      <c r="D1106" s="89"/>
      <c r="E1106" s="89"/>
      <c r="F1106" s="119"/>
      <c r="G1106" s="118"/>
      <c r="H1106" s="118"/>
      <c r="I1106" s="118"/>
      <c r="J1106" s="118"/>
      <c r="K1106" s="118"/>
      <c r="L1106" s="86"/>
      <c r="M1106" s="86"/>
      <c r="N1106" s="86"/>
      <c r="O1106" s="86"/>
      <c r="P1106" s="129"/>
      <c r="Q1106" s="125"/>
      <c r="R1106" s="198"/>
      <c r="S1106" s="148"/>
      <c r="T1106" s="148"/>
      <c r="U1106" s="148"/>
      <c r="V1106" s="199"/>
      <c r="W1106" s="149"/>
      <c r="AR1106" s="129"/>
      <c r="AS1106" s="200"/>
      <c r="AT1106" s="200"/>
      <c r="AU1106" s="200"/>
      <c r="AV1106" s="200"/>
      <c r="AW1106" s="200"/>
      <c r="AX1106" s="200"/>
      <c r="AY1106" s="200"/>
      <c r="AZ1106" s="200"/>
      <c r="BA1106" s="200"/>
      <c r="BB1106" s="160"/>
      <c r="BC1106" s="201"/>
      <c r="BD1106" s="201"/>
      <c r="BE1106" s="202"/>
      <c r="BF1106" s="202"/>
      <c r="BG1106" s="150"/>
      <c r="BH1106" s="150"/>
      <c r="BI1106" s="150"/>
      <c r="BJ1106" s="150"/>
      <c r="BK1106" s="150"/>
      <c r="BL1106" s="150"/>
      <c r="BM1106" s="150"/>
      <c r="BN1106" s="150"/>
      <c r="BO1106" s="150"/>
      <c r="BP1106" s="150"/>
    </row>
    <row r="1107" spans="2:68" x14ac:dyDescent="0.25">
      <c r="B1107" s="113"/>
      <c r="C1107" s="118"/>
      <c r="D1107" s="89"/>
      <c r="E1107" s="89"/>
      <c r="F1107" s="119"/>
      <c r="G1107" s="118"/>
      <c r="H1107" s="118"/>
      <c r="I1107" s="118"/>
      <c r="J1107" s="118"/>
      <c r="K1107" s="118"/>
      <c r="L1107" s="86"/>
      <c r="M1107" s="86"/>
      <c r="N1107" s="86"/>
      <c r="O1107" s="86"/>
      <c r="P1107" s="129"/>
      <c r="Q1107" s="125"/>
      <c r="R1107" s="198"/>
      <c r="S1107" s="148"/>
      <c r="T1107" s="148"/>
      <c r="U1107" s="148"/>
      <c r="V1107" s="199"/>
      <c r="W1107" s="149"/>
      <c r="AR1107" s="129"/>
      <c r="AS1107" s="200"/>
      <c r="AT1107" s="200"/>
      <c r="AU1107" s="200"/>
      <c r="AV1107" s="200"/>
      <c r="AW1107" s="200"/>
      <c r="AX1107" s="200"/>
      <c r="AY1107" s="200"/>
      <c r="AZ1107" s="200"/>
      <c r="BA1107" s="200"/>
      <c r="BB1107" s="160"/>
      <c r="BC1107" s="201"/>
      <c r="BD1107" s="201"/>
      <c r="BE1107" s="202"/>
      <c r="BF1107" s="202"/>
      <c r="BG1107" s="150"/>
      <c r="BH1107" s="150"/>
      <c r="BI1107" s="150"/>
      <c r="BJ1107" s="150"/>
      <c r="BK1107" s="150"/>
      <c r="BL1107" s="150"/>
      <c r="BM1107" s="150"/>
      <c r="BN1107" s="150"/>
      <c r="BO1107" s="150"/>
      <c r="BP1107" s="150"/>
    </row>
    <row r="1108" spans="2:68" x14ac:dyDescent="0.25">
      <c r="B1108" s="113"/>
      <c r="C1108" s="118"/>
      <c r="D1108" s="89"/>
      <c r="E1108" s="89"/>
      <c r="F1108" s="119"/>
      <c r="G1108" s="118"/>
      <c r="H1108" s="118"/>
      <c r="I1108" s="118"/>
      <c r="J1108" s="118"/>
      <c r="K1108" s="118"/>
      <c r="L1108" s="86"/>
      <c r="M1108" s="86"/>
      <c r="N1108" s="86"/>
      <c r="O1108" s="86"/>
      <c r="P1108" s="129"/>
      <c r="Q1108" s="125"/>
      <c r="R1108" s="198"/>
      <c r="S1108" s="148"/>
      <c r="T1108" s="148"/>
      <c r="U1108" s="148"/>
      <c r="V1108" s="199"/>
      <c r="W1108" s="149"/>
      <c r="AR1108" s="129"/>
      <c r="AS1108" s="200"/>
      <c r="AT1108" s="200"/>
      <c r="AU1108" s="200"/>
      <c r="AV1108" s="200"/>
      <c r="AW1108" s="200"/>
      <c r="AX1108" s="200"/>
      <c r="AY1108" s="200"/>
      <c r="AZ1108" s="200"/>
      <c r="BA1108" s="200"/>
      <c r="BB1108" s="160"/>
      <c r="BC1108" s="201"/>
      <c r="BD1108" s="201"/>
      <c r="BE1108" s="202"/>
      <c r="BF1108" s="202"/>
      <c r="BG1108" s="150"/>
      <c r="BH1108" s="150"/>
      <c r="BI1108" s="150"/>
      <c r="BJ1108" s="150"/>
      <c r="BK1108" s="150"/>
      <c r="BL1108" s="150"/>
      <c r="BM1108" s="150"/>
      <c r="BN1108" s="150"/>
      <c r="BO1108" s="150"/>
      <c r="BP1108" s="150"/>
    </row>
    <row r="1109" spans="2:68" x14ac:dyDescent="0.25">
      <c r="B1109" s="113"/>
      <c r="C1109" s="118"/>
      <c r="D1109" s="89"/>
      <c r="E1109" s="89"/>
      <c r="F1109" s="119"/>
      <c r="G1109" s="118"/>
      <c r="H1109" s="118"/>
      <c r="I1109" s="118"/>
      <c r="J1109" s="118"/>
      <c r="K1109" s="118"/>
      <c r="L1109" s="86"/>
      <c r="M1109" s="86"/>
      <c r="N1109" s="86"/>
      <c r="O1109" s="86"/>
      <c r="P1109" s="129"/>
      <c r="Q1109" s="125"/>
      <c r="R1109" s="198"/>
      <c r="S1109" s="148"/>
      <c r="T1109" s="148"/>
      <c r="U1109" s="148"/>
      <c r="V1109" s="199"/>
      <c r="W1109" s="149"/>
      <c r="AR1109" s="129"/>
      <c r="AS1109" s="200"/>
      <c r="AT1109" s="200"/>
      <c r="AU1109" s="200"/>
      <c r="AV1109" s="200"/>
      <c r="AW1109" s="200"/>
      <c r="AX1109" s="200"/>
      <c r="AY1109" s="200"/>
      <c r="AZ1109" s="200"/>
      <c r="BA1109" s="200"/>
      <c r="BB1109" s="160"/>
      <c r="BC1109" s="201"/>
      <c r="BD1109" s="201"/>
      <c r="BE1109" s="202"/>
      <c r="BF1109" s="202"/>
      <c r="BG1109" s="150"/>
      <c r="BH1109" s="150"/>
      <c r="BI1109" s="150"/>
      <c r="BJ1109" s="150"/>
      <c r="BK1109" s="150"/>
      <c r="BL1109" s="150"/>
      <c r="BM1109" s="150"/>
      <c r="BN1109" s="150"/>
      <c r="BO1109" s="150"/>
      <c r="BP1109" s="150"/>
    </row>
    <row r="1110" spans="2:68" x14ac:dyDescent="0.25">
      <c r="B1110" s="113"/>
      <c r="C1110" s="118"/>
      <c r="D1110" s="89"/>
      <c r="E1110" s="89"/>
      <c r="F1110" s="119"/>
      <c r="G1110" s="118"/>
      <c r="H1110" s="118"/>
      <c r="I1110" s="118"/>
      <c r="J1110" s="118"/>
      <c r="K1110" s="118"/>
      <c r="L1110" s="86"/>
      <c r="M1110" s="86"/>
      <c r="N1110" s="86"/>
      <c r="O1110" s="86"/>
      <c r="P1110" s="129"/>
      <c r="Q1110" s="125"/>
      <c r="R1110" s="198"/>
      <c r="S1110" s="148"/>
      <c r="T1110" s="148"/>
      <c r="U1110" s="148"/>
      <c r="V1110" s="199"/>
      <c r="W1110" s="149"/>
      <c r="AR1110" s="129"/>
      <c r="AS1110" s="200"/>
      <c r="AT1110" s="200"/>
      <c r="AU1110" s="200"/>
      <c r="AV1110" s="200"/>
      <c r="AW1110" s="200"/>
      <c r="AX1110" s="200"/>
      <c r="AY1110" s="200"/>
      <c r="AZ1110" s="200"/>
      <c r="BA1110" s="200"/>
      <c r="BB1110" s="160"/>
      <c r="BC1110" s="201"/>
      <c r="BD1110" s="201"/>
      <c r="BE1110" s="202"/>
      <c r="BF1110" s="202"/>
      <c r="BG1110" s="150"/>
      <c r="BH1110" s="150"/>
      <c r="BI1110" s="150"/>
      <c r="BJ1110" s="150"/>
      <c r="BK1110" s="150"/>
      <c r="BL1110" s="150"/>
      <c r="BM1110" s="150"/>
      <c r="BN1110" s="150"/>
      <c r="BO1110" s="150"/>
      <c r="BP1110" s="150"/>
    </row>
    <row r="1111" spans="2:68" x14ac:dyDescent="0.25">
      <c r="B1111" s="113"/>
      <c r="C1111" s="118"/>
      <c r="D1111" s="89"/>
      <c r="E1111" s="89"/>
      <c r="F1111" s="119"/>
      <c r="G1111" s="118"/>
      <c r="H1111" s="118"/>
      <c r="I1111" s="118"/>
      <c r="J1111" s="118"/>
      <c r="K1111" s="118"/>
      <c r="L1111" s="86"/>
      <c r="M1111" s="86"/>
      <c r="N1111" s="86"/>
      <c r="O1111" s="86"/>
      <c r="P1111" s="129"/>
      <c r="Q1111" s="125"/>
      <c r="R1111" s="198"/>
      <c r="S1111" s="148"/>
      <c r="T1111" s="148"/>
      <c r="U1111" s="148"/>
      <c r="V1111" s="199"/>
      <c r="W1111" s="149"/>
      <c r="AR1111" s="129"/>
      <c r="AS1111" s="200"/>
      <c r="AT1111" s="200"/>
      <c r="AU1111" s="200"/>
      <c r="AV1111" s="200"/>
      <c r="AW1111" s="200"/>
      <c r="AX1111" s="200"/>
      <c r="AY1111" s="200"/>
      <c r="AZ1111" s="200"/>
      <c r="BA1111" s="200"/>
      <c r="BB1111" s="160"/>
      <c r="BC1111" s="201"/>
      <c r="BD1111" s="201"/>
      <c r="BE1111" s="202"/>
      <c r="BF1111" s="202"/>
      <c r="BG1111" s="150"/>
      <c r="BH1111" s="150"/>
      <c r="BI1111" s="150"/>
      <c r="BJ1111" s="150"/>
      <c r="BK1111" s="150"/>
      <c r="BL1111" s="150"/>
      <c r="BM1111" s="150"/>
      <c r="BN1111" s="150"/>
      <c r="BO1111" s="150"/>
      <c r="BP1111" s="150"/>
    </row>
    <row r="1112" spans="2:68" x14ac:dyDescent="0.25">
      <c r="B1112" s="113"/>
      <c r="C1112" s="118"/>
      <c r="D1112" s="89"/>
      <c r="E1112" s="89"/>
      <c r="F1112" s="119"/>
      <c r="G1112" s="118"/>
      <c r="H1112" s="118"/>
      <c r="I1112" s="118"/>
      <c r="J1112" s="118"/>
      <c r="K1112" s="118"/>
      <c r="L1112" s="86"/>
      <c r="M1112" s="86"/>
      <c r="N1112" s="86"/>
      <c r="O1112" s="86"/>
      <c r="P1112" s="129"/>
      <c r="Q1112" s="125"/>
      <c r="R1112" s="198"/>
      <c r="S1112" s="148"/>
      <c r="T1112" s="148"/>
      <c r="U1112" s="148"/>
      <c r="V1112" s="199"/>
      <c r="W1112" s="149"/>
      <c r="AR1112" s="129"/>
      <c r="AS1112" s="200"/>
      <c r="AT1112" s="200"/>
      <c r="AU1112" s="200"/>
      <c r="AV1112" s="200"/>
      <c r="AW1112" s="200"/>
      <c r="AX1112" s="200"/>
      <c r="AY1112" s="200"/>
      <c r="AZ1112" s="200"/>
      <c r="BA1112" s="200"/>
      <c r="BB1112" s="160"/>
      <c r="BC1112" s="201"/>
      <c r="BD1112" s="201"/>
      <c r="BE1112" s="202"/>
      <c r="BF1112" s="202"/>
      <c r="BG1112" s="150"/>
      <c r="BH1112" s="150"/>
      <c r="BI1112" s="150"/>
      <c r="BJ1112" s="150"/>
      <c r="BK1112" s="150"/>
      <c r="BL1112" s="150"/>
      <c r="BM1112" s="150"/>
      <c r="BN1112" s="150"/>
      <c r="BO1112" s="150"/>
      <c r="BP1112" s="150"/>
    </row>
    <row r="1113" spans="2:68" x14ac:dyDescent="0.25">
      <c r="B1113" s="113"/>
      <c r="C1113" s="118"/>
      <c r="D1113" s="89"/>
      <c r="E1113" s="89"/>
      <c r="F1113" s="119"/>
      <c r="G1113" s="118"/>
      <c r="H1113" s="118"/>
      <c r="I1113" s="118"/>
      <c r="J1113" s="118"/>
      <c r="K1113" s="118"/>
      <c r="L1113" s="86"/>
      <c r="M1113" s="86"/>
      <c r="N1113" s="86"/>
      <c r="O1113" s="86"/>
      <c r="P1113" s="129"/>
      <c r="Q1113" s="125"/>
      <c r="R1113" s="198"/>
      <c r="S1113" s="148"/>
      <c r="T1113" s="148"/>
      <c r="U1113" s="148"/>
      <c r="V1113" s="199"/>
      <c r="W1113" s="149"/>
      <c r="AR1113" s="129"/>
      <c r="AS1113" s="200"/>
      <c r="AT1113" s="200"/>
      <c r="AU1113" s="200"/>
      <c r="AV1113" s="200"/>
      <c r="AW1113" s="200"/>
      <c r="AX1113" s="200"/>
      <c r="AY1113" s="200"/>
      <c r="AZ1113" s="200"/>
      <c r="BA1113" s="200"/>
      <c r="BB1113" s="160"/>
      <c r="BC1113" s="201"/>
      <c r="BD1113" s="201"/>
      <c r="BE1113" s="202"/>
      <c r="BF1113" s="202"/>
      <c r="BG1113" s="150"/>
      <c r="BH1113" s="150"/>
      <c r="BI1113" s="150"/>
      <c r="BJ1113" s="150"/>
      <c r="BK1113" s="150"/>
      <c r="BL1113" s="150"/>
      <c r="BM1113" s="150"/>
      <c r="BN1113" s="150"/>
      <c r="BO1113" s="150"/>
      <c r="BP1113" s="150"/>
    </row>
    <row r="1114" spans="2:68" x14ac:dyDescent="0.25">
      <c r="B1114" s="113"/>
      <c r="C1114" s="118"/>
      <c r="D1114" s="89"/>
      <c r="E1114" s="89"/>
      <c r="F1114" s="119"/>
      <c r="G1114" s="118"/>
      <c r="H1114" s="118"/>
      <c r="I1114" s="118"/>
      <c r="J1114" s="118"/>
      <c r="K1114" s="118"/>
      <c r="L1114" s="86"/>
      <c r="M1114" s="86"/>
      <c r="N1114" s="86"/>
      <c r="O1114" s="86"/>
      <c r="P1114" s="129"/>
      <c r="Q1114" s="125"/>
      <c r="R1114" s="198"/>
      <c r="S1114" s="148"/>
      <c r="T1114" s="148"/>
      <c r="U1114" s="148"/>
      <c r="V1114" s="199"/>
      <c r="W1114" s="149"/>
      <c r="AR1114" s="129"/>
      <c r="AS1114" s="200"/>
      <c r="AT1114" s="200"/>
      <c r="AU1114" s="200"/>
      <c r="AV1114" s="200"/>
      <c r="AW1114" s="200"/>
      <c r="AX1114" s="200"/>
      <c r="AY1114" s="200"/>
      <c r="AZ1114" s="200"/>
      <c r="BA1114" s="200"/>
      <c r="BB1114" s="160"/>
      <c r="BC1114" s="201"/>
      <c r="BD1114" s="201"/>
      <c r="BE1114" s="202"/>
      <c r="BF1114" s="202"/>
      <c r="BG1114" s="150"/>
      <c r="BH1114" s="150"/>
      <c r="BI1114" s="150"/>
      <c r="BJ1114" s="150"/>
      <c r="BK1114" s="150"/>
      <c r="BL1114" s="150"/>
      <c r="BM1114" s="150"/>
      <c r="BN1114" s="150"/>
      <c r="BO1114" s="150"/>
      <c r="BP1114" s="150"/>
    </row>
    <row r="1115" spans="2:68" x14ac:dyDescent="0.25">
      <c r="B1115" s="113"/>
      <c r="C1115" s="118"/>
      <c r="D1115" s="89"/>
      <c r="E1115" s="89"/>
      <c r="F1115" s="119"/>
      <c r="G1115" s="118"/>
      <c r="H1115" s="118"/>
      <c r="I1115" s="118"/>
      <c r="J1115" s="118"/>
      <c r="K1115" s="118"/>
      <c r="L1115" s="86"/>
      <c r="M1115" s="86"/>
      <c r="N1115" s="86"/>
      <c r="O1115" s="86"/>
      <c r="P1115" s="129"/>
      <c r="Q1115" s="125"/>
      <c r="R1115" s="198"/>
      <c r="S1115" s="148"/>
      <c r="T1115" s="148"/>
      <c r="U1115" s="148"/>
      <c r="V1115" s="199"/>
      <c r="W1115" s="149"/>
      <c r="AR1115" s="129"/>
      <c r="AS1115" s="200"/>
      <c r="AT1115" s="200"/>
      <c r="AU1115" s="200"/>
      <c r="AV1115" s="200"/>
      <c r="AW1115" s="200"/>
      <c r="AX1115" s="200"/>
      <c r="AY1115" s="200"/>
      <c r="AZ1115" s="200"/>
      <c r="BA1115" s="200"/>
      <c r="BB1115" s="160"/>
      <c r="BC1115" s="201"/>
      <c r="BD1115" s="201"/>
      <c r="BE1115" s="202"/>
      <c r="BF1115" s="202"/>
      <c r="BG1115" s="150"/>
      <c r="BH1115" s="150"/>
      <c r="BI1115" s="150"/>
      <c r="BJ1115" s="150"/>
      <c r="BK1115" s="150"/>
      <c r="BL1115" s="150"/>
      <c r="BM1115" s="150"/>
      <c r="BN1115" s="150"/>
      <c r="BO1115" s="150"/>
      <c r="BP1115" s="150"/>
    </row>
    <row r="1116" spans="2:68" x14ac:dyDescent="0.25">
      <c r="B1116" s="113"/>
      <c r="C1116" s="118"/>
      <c r="D1116" s="89"/>
      <c r="E1116" s="89"/>
      <c r="F1116" s="119"/>
      <c r="G1116" s="118"/>
      <c r="H1116" s="118"/>
      <c r="I1116" s="118"/>
      <c r="J1116" s="118"/>
      <c r="K1116" s="118"/>
      <c r="L1116" s="86"/>
      <c r="M1116" s="86"/>
      <c r="N1116" s="86"/>
      <c r="O1116" s="86"/>
      <c r="P1116" s="129"/>
      <c r="Q1116" s="125"/>
      <c r="R1116" s="198"/>
      <c r="S1116" s="148"/>
      <c r="T1116" s="148"/>
      <c r="U1116" s="148"/>
      <c r="V1116" s="199"/>
      <c r="W1116" s="149"/>
      <c r="AR1116" s="129"/>
      <c r="AS1116" s="200"/>
      <c r="AT1116" s="200"/>
      <c r="AU1116" s="200"/>
      <c r="AV1116" s="200"/>
      <c r="AW1116" s="200"/>
      <c r="AX1116" s="200"/>
      <c r="AY1116" s="200"/>
      <c r="AZ1116" s="200"/>
      <c r="BA1116" s="200"/>
      <c r="BB1116" s="160"/>
      <c r="BC1116" s="201"/>
      <c r="BD1116" s="201"/>
      <c r="BE1116" s="202"/>
      <c r="BF1116" s="202"/>
      <c r="BG1116" s="150"/>
      <c r="BH1116" s="150"/>
      <c r="BI1116" s="150"/>
      <c r="BJ1116" s="150"/>
      <c r="BK1116" s="150"/>
      <c r="BL1116" s="150"/>
      <c r="BM1116" s="150"/>
      <c r="BN1116" s="150"/>
      <c r="BO1116" s="150"/>
      <c r="BP1116" s="150"/>
    </row>
    <row r="1117" spans="2:68" x14ac:dyDescent="0.25">
      <c r="B1117" s="113"/>
      <c r="C1117" s="118"/>
      <c r="D1117" s="89"/>
      <c r="E1117" s="89"/>
      <c r="F1117" s="119"/>
      <c r="G1117" s="118"/>
      <c r="H1117" s="118"/>
      <c r="I1117" s="118"/>
      <c r="J1117" s="118"/>
      <c r="K1117" s="118"/>
      <c r="L1117" s="86"/>
      <c r="M1117" s="86"/>
      <c r="N1117" s="86"/>
      <c r="O1117" s="86"/>
      <c r="P1117" s="129"/>
      <c r="Q1117" s="125"/>
      <c r="R1117" s="198"/>
      <c r="S1117" s="148"/>
      <c r="T1117" s="148"/>
      <c r="U1117" s="148"/>
      <c r="V1117" s="199"/>
      <c r="W1117" s="149"/>
      <c r="AR1117" s="129"/>
      <c r="AS1117" s="200"/>
      <c r="AT1117" s="200"/>
      <c r="AU1117" s="200"/>
      <c r="AV1117" s="200"/>
      <c r="AW1117" s="200"/>
      <c r="AX1117" s="200"/>
      <c r="AY1117" s="200"/>
      <c r="AZ1117" s="200"/>
      <c r="BA1117" s="200"/>
      <c r="BB1117" s="160"/>
      <c r="BC1117" s="201"/>
      <c r="BD1117" s="201"/>
      <c r="BE1117" s="202"/>
      <c r="BF1117" s="202"/>
      <c r="BG1117" s="150"/>
      <c r="BH1117" s="150"/>
      <c r="BI1117" s="150"/>
      <c r="BJ1117" s="150"/>
      <c r="BK1117" s="150"/>
      <c r="BL1117" s="150"/>
      <c r="BM1117" s="150"/>
      <c r="BN1117" s="150"/>
      <c r="BO1117" s="150"/>
      <c r="BP1117" s="150"/>
    </row>
    <row r="1118" spans="2:68" x14ac:dyDescent="0.25">
      <c r="B1118" s="113"/>
      <c r="C1118" s="118"/>
      <c r="D1118" s="89"/>
      <c r="E1118" s="89"/>
      <c r="F1118" s="119"/>
      <c r="G1118" s="118"/>
      <c r="H1118" s="118"/>
      <c r="I1118" s="118"/>
      <c r="J1118" s="118"/>
      <c r="K1118" s="118"/>
      <c r="L1118" s="86"/>
      <c r="M1118" s="86"/>
      <c r="N1118" s="86"/>
      <c r="O1118" s="86"/>
      <c r="P1118" s="129"/>
      <c r="Q1118" s="125"/>
      <c r="R1118" s="198"/>
      <c r="S1118" s="148"/>
      <c r="T1118" s="148"/>
      <c r="U1118" s="148"/>
      <c r="V1118" s="199"/>
      <c r="W1118" s="149"/>
      <c r="AR1118" s="129"/>
      <c r="AS1118" s="200"/>
      <c r="AT1118" s="200"/>
      <c r="AU1118" s="200"/>
      <c r="AV1118" s="200"/>
      <c r="AW1118" s="200"/>
      <c r="AX1118" s="200"/>
      <c r="AY1118" s="200"/>
      <c r="AZ1118" s="200"/>
      <c r="BA1118" s="200"/>
      <c r="BB1118" s="160"/>
      <c r="BC1118" s="201"/>
      <c r="BD1118" s="201"/>
      <c r="BE1118" s="202"/>
      <c r="BF1118" s="202"/>
      <c r="BG1118" s="150"/>
      <c r="BH1118" s="150"/>
      <c r="BI1118" s="150"/>
      <c r="BJ1118" s="150"/>
      <c r="BK1118" s="150"/>
      <c r="BL1118" s="150"/>
      <c r="BM1118" s="150"/>
      <c r="BN1118" s="150"/>
      <c r="BO1118" s="150"/>
      <c r="BP1118" s="150"/>
    </row>
    <row r="1119" spans="2:68" x14ac:dyDescent="0.25">
      <c r="B1119" s="113"/>
      <c r="C1119" s="118"/>
      <c r="D1119" s="89"/>
      <c r="E1119" s="89"/>
      <c r="F1119" s="119"/>
      <c r="G1119" s="118"/>
      <c r="H1119" s="118"/>
      <c r="I1119" s="118"/>
      <c r="J1119" s="118"/>
      <c r="K1119" s="118"/>
      <c r="L1119" s="86"/>
      <c r="M1119" s="86"/>
      <c r="N1119" s="86"/>
      <c r="O1119" s="86"/>
      <c r="P1119" s="129"/>
      <c r="Q1119" s="125"/>
      <c r="R1119" s="198"/>
      <c r="S1119" s="148"/>
      <c r="T1119" s="148"/>
      <c r="U1119" s="148"/>
      <c r="V1119" s="199"/>
      <c r="W1119" s="149"/>
      <c r="AR1119" s="129"/>
      <c r="AS1119" s="200"/>
      <c r="AT1119" s="200"/>
      <c r="AU1119" s="200"/>
      <c r="AV1119" s="200"/>
      <c r="AW1119" s="200"/>
      <c r="AX1119" s="200"/>
      <c r="AY1119" s="200"/>
      <c r="AZ1119" s="200"/>
      <c r="BA1119" s="200"/>
      <c r="BB1119" s="160"/>
      <c r="BC1119" s="201"/>
      <c r="BD1119" s="201"/>
      <c r="BE1119" s="202"/>
      <c r="BF1119" s="202"/>
      <c r="BG1119" s="150"/>
      <c r="BH1119" s="150"/>
      <c r="BI1119" s="150"/>
      <c r="BJ1119" s="150"/>
      <c r="BK1119" s="150"/>
      <c r="BL1119" s="150"/>
      <c r="BM1119" s="150"/>
      <c r="BN1119" s="150"/>
      <c r="BO1119" s="150"/>
      <c r="BP1119" s="150"/>
    </row>
    <row r="1120" spans="2:68" x14ac:dyDescent="0.25">
      <c r="B1120" s="113"/>
      <c r="C1120" s="118"/>
      <c r="D1120" s="89"/>
      <c r="E1120" s="89"/>
      <c r="F1120" s="119"/>
      <c r="G1120" s="118"/>
      <c r="H1120" s="118"/>
      <c r="I1120" s="118"/>
      <c r="J1120" s="118"/>
      <c r="K1120" s="118"/>
      <c r="L1120" s="86"/>
      <c r="M1120" s="86"/>
      <c r="N1120" s="86"/>
      <c r="O1120" s="86"/>
      <c r="P1120" s="129"/>
      <c r="Q1120" s="125"/>
      <c r="R1120" s="198"/>
      <c r="S1120" s="148"/>
      <c r="T1120" s="148"/>
      <c r="U1120" s="148"/>
      <c r="V1120" s="199"/>
      <c r="W1120" s="149"/>
      <c r="AR1120" s="129"/>
      <c r="AS1120" s="200"/>
      <c r="AT1120" s="200"/>
      <c r="AU1120" s="200"/>
      <c r="AV1120" s="200"/>
      <c r="AW1120" s="200"/>
      <c r="AX1120" s="200"/>
      <c r="AY1120" s="200"/>
      <c r="AZ1120" s="200"/>
      <c r="BA1120" s="200"/>
      <c r="BB1120" s="160"/>
      <c r="BC1120" s="201"/>
      <c r="BD1120" s="201"/>
      <c r="BE1120" s="202"/>
      <c r="BF1120" s="202"/>
      <c r="BG1120" s="150"/>
      <c r="BH1120" s="150"/>
      <c r="BI1120" s="150"/>
      <c r="BJ1120" s="150"/>
      <c r="BK1120" s="150"/>
      <c r="BL1120" s="150"/>
      <c r="BM1120" s="150"/>
      <c r="BN1120" s="150"/>
      <c r="BO1120" s="150"/>
      <c r="BP1120" s="150"/>
    </row>
    <row r="1121" spans="2:68" x14ac:dyDescent="0.25">
      <c r="B1121" s="113"/>
      <c r="C1121" s="118"/>
      <c r="D1121" s="89"/>
      <c r="E1121" s="89"/>
      <c r="F1121" s="119"/>
      <c r="G1121" s="118"/>
      <c r="H1121" s="118"/>
      <c r="I1121" s="118"/>
      <c r="J1121" s="118"/>
      <c r="K1121" s="118"/>
      <c r="L1121" s="86"/>
      <c r="M1121" s="86"/>
      <c r="N1121" s="86"/>
      <c r="O1121" s="86"/>
      <c r="P1121" s="129"/>
      <c r="Q1121" s="125"/>
      <c r="R1121" s="198"/>
      <c r="S1121" s="148"/>
      <c r="T1121" s="148"/>
      <c r="U1121" s="148"/>
      <c r="V1121" s="199"/>
      <c r="W1121" s="149"/>
      <c r="AR1121" s="129"/>
      <c r="AS1121" s="200"/>
      <c r="AT1121" s="200"/>
      <c r="AU1121" s="200"/>
      <c r="AV1121" s="200"/>
      <c r="AW1121" s="200"/>
      <c r="AX1121" s="200"/>
      <c r="AY1121" s="200"/>
      <c r="AZ1121" s="200"/>
      <c r="BA1121" s="200"/>
      <c r="BB1121" s="160"/>
      <c r="BC1121" s="201"/>
      <c r="BD1121" s="201"/>
      <c r="BE1121" s="202"/>
      <c r="BF1121" s="202"/>
      <c r="BG1121" s="150"/>
      <c r="BH1121" s="150"/>
      <c r="BI1121" s="150"/>
      <c r="BJ1121" s="150"/>
      <c r="BK1121" s="150"/>
      <c r="BL1121" s="150"/>
      <c r="BM1121" s="150"/>
      <c r="BN1121" s="150"/>
      <c r="BO1121" s="150"/>
      <c r="BP1121" s="150"/>
    </row>
    <row r="1122" spans="2:68" x14ac:dyDescent="0.25">
      <c r="B1122" s="113"/>
      <c r="C1122" s="118"/>
      <c r="D1122" s="89"/>
      <c r="E1122" s="89"/>
      <c r="F1122" s="119"/>
      <c r="G1122" s="118"/>
      <c r="H1122" s="118"/>
      <c r="I1122" s="118"/>
      <c r="J1122" s="118"/>
      <c r="K1122" s="118"/>
      <c r="L1122" s="86"/>
      <c r="M1122" s="86"/>
      <c r="N1122" s="86"/>
      <c r="O1122" s="86"/>
      <c r="P1122" s="129"/>
      <c r="Q1122" s="125"/>
      <c r="R1122" s="198"/>
      <c r="S1122" s="148"/>
      <c r="T1122" s="148"/>
      <c r="U1122" s="148"/>
      <c r="V1122" s="199"/>
      <c r="W1122" s="149"/>
      <c r="AR1122" s="129"/>
      <c r="AS1122" s="200"/>
      <c r="AT1122" s="200"/>
      <c r="AU1122" s="200"/>
      <c r="AV1122" s="200"/>
      <c r="AW1122" s="200"/>
      <c r="AX1122" s="200"/>
      <c r="AY1122" s="200"/>
      <c r="AZ1122" s="200"/>
      <c r="BA1122" s="200"/>
      <c r="BB1122" s="160"/>
      <c r="BC1122" s="201"/>
      <c r="BD1122" s="201"/>
      <c r="BE1122" s="202"/>
      <c r="BF1122" s="202"/>
      <c r="BG1122" s="150"/>
      <c r="BH1122" s="150"/>
      <c r="BI1122" s="150"/>
      <c r="BJ1122" s="150"/>
      <c r="BK1122" s="150"/>
      <c r="BL1122" s="150"/>
      <c r="BM1122" s="150"/>
      <c r="BN1122" s="150"/>
      <c r="BO1122" s="150"/>
      <c r="BP1122" s="150"/>
    </row>
    <row r="1123" spans="2:68" x14ac:dyDescent="0.25">
      <c r="B1123" s="113"/>
      <c r="C1123" s="118"/>
      <c r="D1123" s="89"/>
      <c r="E1123" s="89"/>
      <c r="F1123" s="119"/>
      <c r="G1123" s="118"/>
      <c r="H1123" s="118"/>
      <c r="I1123" s="118"/>
      <c r="J1123" s="118"/>
      <c r="K1123" s="118"/>
      <c r="L1123" s="86"/>
      <c r="M1123" s="86"/>
      <c r="N1123" s="86"/>
      <c r="O1123" s="86"/>
      <c r="P1123" s="129"/>
      <c r="Q1123" s="125"/>
      <c r="R1123" s="198"/>
      <c r="S1123" s="148"/>
      <c r="T1123" s="148"/>
      <c r="U1123" s="148"/>
      <c r="V1123" s="199"/>
      <c r="W1123" s="149"/>
      <c r="AR1123" s="129"/>
      <c r="AS1123" s="200"/>
      <c r="AT1123" s="200"/>
      <c r="AU1123" s="200"/>
      <c r="AV1123" s="200"/>
      <c r="AW1123" s="200"/>
      <c r="AX1123" s="200"/>
      <c r="AY1123" s="200"/>
      <c r="AZ1123" s="200"/>
      <c r="BA1123" s="200"/>
      <c r="BB1123" s="160"/>
      <c r="BC1123" s="201"/>
      <c r="BD1123" s="201"/>
      <c r="BE1123" s="202"/>
      <c r="BF1123" s="202"/>
      <c r="BG1123" s="150"/>
      <c r="BH1123" s="150"/>
      <c r="BI1123" s="150"/>
      <c r="BJ1123" s="150"/>
      <c r="BK1123" s="150"/>
      <c r="BL1123" s="150"/>
      <c r="BM1123" s="150"/>
      <c r="BN1123" s="150"/>
      <c r="BO1123" s="150"/>
      <c r="BP1123" s="150"/>
    </row>
    <row r="1124" spans="2:68" x14ac:dyDescent="0.25">
      <c r="B1124" s="113"/>
      <c r="C1124" s="118"/>
      <c r="D1124" s="89"/>
      <c r="E1124" s="89"/>
      <c r="F1124" s="119"/>
      <c r="G1124" s="118"/>
      <c r="H1124" s="118"/>
      <c r="I1124" s="118"/>
      <c r="J1124" s="118"/>
      <c r="K1124" s="118"/>
      <c r="L1124" s="86"/>
      <c r="M1124" s="86"/>
      <c r="N1124" s="86"/>
      <c r="O1124" s="86"/>
      <c r="P1124" s="129"/>
      <c r="Q1124" s="125"/>
      <c r="R1124" s="198"/>
      <c r="S1124" s="148"/>
      <c r="T1124" s="148"/>
      <c r="U1124" s="148"/>
      <c r="V1124" s="199"/>
      <c r="W1124" s="149"/>
      <c r="AR1124" s="129"/>
      <c r="AS1124" s="200"/>
      <c r="AT1124" s="200"/>
      <c r="AU1124" s="200"/>
      <c r="AV1124" s="200"/>
      <c r="AW1124" s="200"/>
      <c r="AX1124" s="200"/>
      <c r="AY1124" s="200"/>
      <c r="AZ1124" s="200"/>
      <c r="BA1124" s="200"/>
      <c r="BB1124" s="160"/>
      <c r="BC1124" s="201"/>
      <c r="BD1124" s="201"/>
      <c r="BE1124" s="202"/>
      <c r="BF1124" s="202"/>
      <c r="BG1124" s="150"/>
      <c r="BH1124" s="150"/>
      <c r="BI1124" s="150"/>
      <c r="BJ1124" s="150"/>
      <c r="BK1124" s="150"/>
      <c r="BL1124" s="150"/>
      <c r="BM1124" s="150"/>
      <c r="BN1124" s="150"/>
      <c r="BO1124" s="150"/>
      <c r="BP1124" s="150"/>
    </row>
    <row r="1125" spans="2:68" x14ac:dyDescent="0.25">
      <c r="B1125" s="113"/>
      <c r="C1125" s="118"/>
      <c r="D1125" s="89"/>
      <c r="E1125" s="89"/>
      <c r="F1125" s="119"/>
      <c r="G1125" s="118"/>
      <c r="H1125" s="118"/>
      <c r="I1125" s="118"/>
      <c r="J1125" s="118"/>
      <c r="K1125" s="118"/>
      <c r="L1125" s="86"/>
      <c r="M1125" s="86"/>
      <c r="N1125" s="86"/>
      <c r="O1125" s="86"/>
      <c r="P1125" s="129"/>
      <c r="Q1125" s="125"/>
      <c r="R1125" s="198"/>
      <c r="S1125" s="148"/>
      <c r="T1125" s="148"/>
      <c r="U1125" s="148"/>
      <c r="V1125" s="199"/>
      <c r="W1125" s="149"/>
      <c r="AR1125" s="129"/>
      <c r="AS1125" s="200"/>
      <c r="AT1125" s="200"/>
      <c r="AU1125" s="200"/>
      <c r="AV1125" s="200"/>
      <c r="AW1125" s="200"/>
      <c r="AX1125" s="200"/>
      <c r="AY1125" s="200"/>
      <c r="AZ1125" s="200"/>
      <c r="BA1125" s="200"/>
      <c r="BB1125" s="160"/>
      <c r="BC1125" s="201"/>
      <c r="BD1125" s="201"/>
      <c r="BE1125" s="202"/>
      <c r="BF1125" s="202"/>
      <c r="BG1125" s="150"/>
      <c r="BH1125" s="150"/>
      <c r="BI1125" s="150"/>
      <c r="BJ1125" s="150"/>
      <c r="BK1125" s="150"/>
      <c r="BL1125" s="150"/>
      <c r="BM1125" s="150"/>
      <c r="BN1125" s="150"/>
      <c r="BO1125" s="150"/>
      <c r="BP1125" s="150"/>
    </row>
    <row r="1126" spans="2:68" x14ac:dyDescent="0.25">
      <c r="B1126" s="113"/>
      <c r="C1126" s="118"/>
      <c r="D1126" s="89"/>
      <c r="E1126" s="89"/>
      <c r="F1126" s="119"/>
      <c r="G1126" s="118"/>
      <c r="H1126" s="118"/>
      <c r="I1126" s="118"/>
      <c r="J1126" s="118"/>
      <c r="K1126" s="118"/>
      <c r="L1126" s="86"/>
      <c r="M1126" s="86"/>
      <c r="N1126" s="86"/>
      <c r="O1126" s="86"/>
      <c r="P1126" s="129"/>
      <c r="Q1126" s="125"/>
      <c r="R1126" s="198"/>
      <c r="S1126" s="148"/>
      <c r="T1126" s="148"/>
      <c r="U1126" s="148"/>
      <c r="V1126" s="199"/>
      <c r="W1126" s="149"/>
      <c r="AR1126" s="129"/>
      <c r="AS1126" s="200"/>
      <c r="AT1126" s="200"/>
      <c r="AU1126" s="200"/>
      <c r="AV1126" s="200"/>
      <c r="AW1126" s="200"/>
      <c r="AX1126" s="200"/>
      <c r="AY1126" s="200"/>
      <c r="AZ1126" s="200"/>
      <c r="BA1126" s="200"/>
      <c r="BB1126" s="160"/>
      <c r="BC1126" s="201"/>
      <c r="BD1126" s="201"/>
      <c r="BE1126" s="202"/>
      <c r="BF1126" s="202"/>
      <c r="BG1126" s="150"/>
      <c r="BH1126" s="150"/>
      <c r="BI1126" s="150"/>
      <c r="BJ1126" s="150"/>
      <c r="BK1126" s="150"/>
      <c r="BL1126" s="150"/>
      <c r="BM1126" s="150"/>
      <c r="BN1126" s="150"/>
      <c r="BO1126" s="150"/>
      <c r="BP1126" s="150"/>
    </row>
    <row r="1127" spans="2:68" x14ac:dyDescent="0.25">
      <c r="B1127" s="113"/>
      <c r="C1127" s="118"/>
      <c r="D1127" s="89"/>
      <c r="E1127" s="89"/>
      <c r="F1127" s="119"/>
      <c r="G1127" s="118"/>
      <c r="H1127" s="118"/>
      <c r="I1127" s="118"/>
      <c r="J1127" s="118"/>
      <c r="K1127" s="118"/>
      <c r="L1127" s="86"/>
      <c r="M1127" s="86"/>
      <c r="N1127" s="86"/>
      <c r="O1127" s="86"/>
      <c r="P1127" s="129"/>
      <c r="Q1127" s="125"/>
      <c r="R1127" s="198"/>
      <c r="S1127" s="148"/>
      <c r="T1127" s="148"/>
      <c r="U1127" s="148"/>
      <c r="V1127" s="199"/>
      <c r="W1127" s="149"/>
      <c r="AR1127" s="129"/>
      <c r="AS1127" s="200"/>
      <c r="AT1127" s="200"/>
      <c r="AU1127" s="200"/>
      <c r="AV1127" s="200"/>
      <c r="AW1127" s="200"/>
      <c r="AX1127" s="200"/>
      <c r="AY1127" s="200"/>
      <c r="AZ1127" s="200"/>
      <c r="BA1127" s="200"/>
      <c r="BB1127" s="160"/>
      <c r="BC1127" s="201"/>
      <c r="BD1127" s="201"/>
      <c r="BE1127" s="202"/>
      <c r="BF1127" s="202"/>
      <c r="BG1127" s="150"/>
      <c r="BH1127" s="150"/>
      <c r="BI1127" s="150"/>
      <c r="BJ1127" s="150"/>
      <c r="BK1127" s="150"/>
      <c r="BL1127" s="150"/>
      <c r="BM1127" s="150"/>
      <c r="BN1127" s="150"/>
      <c r="BO1127" s="150"/>
      <c r="BP1127" s="150"/>
    </row>
    <row r="1128" spans="2:68" x14ac:dyDescent="0.25">
      <c r="B1128" s="113"/>
      <c r="C1128" s="118"/>
      <c r="D1128" s="89"/>
      <c r="E1128" s="89"/>
      <c r="F1128" s="119"/>
      <c r="G1128" s="118"/>
      <c r="H1128" s="118"/>
      <c r="I1128" s="118"/>
      <c r="J1128" s="118"/>
      <c r="K1128" s="118"/>
      <c r="L1128" s="86"/>
      <c r="M1128" s="86"/>
      <c r="N1128" s="86"/>
      <c r="O1128" s="86"/>
      <c r="P1128" s="129"/>
      <c r="Q1128" s="125"/>
      <c r="R1128" s="198"/>
      <c r="S1128" s="148"/>
      <c r="T1128" s="148"/>
      <c r="U1128" s="148"/>
      <c r="V1128" s="199"/>
      <c r="W1128" s="149"/>
      <c r="AR1128" s="129"/>
      <c r="AS1128" s="200"/>
      <c r="AT1128" s="200"/>
      <c r="AU1128" s="200"/>
      <c r="AV1128" s="200"/>
      <c r="AW1128" s="200"/>
      <c r="AX1128" s="200"/>
      <c r="AY1128" s="200"/>
      <c r="AZ1128" s="200"/>
      <c r="BA1128" s="200"/>
      <c r="BB1128" s="160"/>
      <c r="BC1128" s="201"/>
      <c r="BD1128" s="201"/>
      <c r="BE1128" s="202"/>
      <c r="BF1128" s="202"/>
      <c r="BG1128" s="150"/>
      <c r="BH1128" s="150"/>
      <c r="BI1128" s="150"/>
      <c r="BJ1128" s="150"/>
      <c r="BK1128" s="150"/>
      <c r="BL1128" s="150"/>
      <c r="BM1128" s="150"/>
      <c r="BN1128" s="150"/>
      <c r="BO1128" s="150"/>
      <c r="BP1128" s="150"/>
    </row>
    <row r="1129" spans="2:68" x14ac:dyDescent="0.25">
      <c r="B1129" s="113"/>
      <c r="C1129" s="118"/>
      <c r="D1129" s="89"/>
      <c r="E1129" s="89"/>
      <c r="F1129" s="119"/>
      <c r="G1129" s="118"/>
      <c r="H1129" s="118"/>
      <c r="I1129" s="118"/>
      <c r="J1129" s="118"/>
      <c r="K1129" s="118"/>
      <c r="L1129" s="86"/>
      <c r="M1129" s="86"/>
      <c r="N1129" s="86"/>
      <c r="O1129" s="86"/>
      <c r="P1129" s="129"/>
      <c r="Q1129" s="125"/>
      <c r="R1129" s="198"/>
      <c r="S1129" s="148"/>
      <c r="T1129" s="148"/>
      <c r="U1129" s="148"/>
      <c r="V1129" s="199"/>
      <c r="W1129" s="149"/>
      <c r="AR1129" s="129"/>
      <c r="AS1129" s="200"/>
      <c r="AT1129" s="200"/>
      <c r="AU1129" s="200"/>
      <c r="AV1129" s="200"/>
      <c r="AW1129" s="200"/>
      <c r="AX1129" s="200"/>
      <c r="AY1129" s="200"/>
      <c r="AZ1129" s="200"/>
      <c r="BA1129" s="200"/>
      <c r="BB1129" s="160"/>
      <c r="BC1129" s="201"/>
      <c r="BD1129" s="201"/>
      <c r="BE1129" s="202"/>
      <c r="BF1129" s="202"/>
      <c r="BG1129" s="150"/>
      <c r="BH1129" s="150"/>
      <c r="BI1129" s="150"/>
      <c r="BJ1129" s="150"/>
      <c r="BK1129" s="150"/>
      <c r="BL1129" s="150"/>
      <c r="BM1129" s="150"/>
      <c r="BN1129" s="150"/>
      <c r="BO1129" s="150"/>
      <c r="BP1129" s="150"/>
    </row>
    <row r="1130" spans="2:68" x14ac:dyDescent="0.25">
      <c r="B1130" s="113"/>
      <c r="C1130" s="118"/>
      <c r="D1130" s="89"/>
      <c r="E1130" s="89"/>
      <c r="F1130" s="119"/>
      <c r="G1130" s="118"/>
      <c r="H1130" s="118"/>
      <c r="I1130" s="118"/>
      <c r="J1130" s="118"/>
      <c r="K1130" s="118"/>
      <c r="L1130" s="86"/>
      <c r="M1130" s="86"/>
      <c r="N1130" s="86"/>
      <c r="O1130" s="86"/>
      <c r="P1130" s="129"/>
      <c r="Q1130" s="125"/>
      <c r="R1130" s="198"/>
      <c r="S1130" s="148"/>
      <c r="T1130" s="148"/>
      <c r="U1130" s="148"/>
      <c r="V1130" s="199"/>
      <c r="W1130" s="149"/>
      <c r="AR1130" s="129"/>
      <c r="AS1130" s="200"/>
      <c r="AT1130" s="200"/>
      <c r="AU1130" s="200"/>
      <c r="AV1130" s="200"/>
      <c r="AW1130" s="200"/>
      <c r="AX1130" s="200"/>
      <c r="AY1130" s="200"/>
      <c r="AZ1130" s="200"/>
      <c r="BA1130" s="200"/>
      <c r="BB1130" s="160"/>
      <c r="BC1130" s="201"/>
      <c r="BD1130" s="201"/>
      <c r="BE1130" s="202"/>
      <c r="BF1130" s="202"/>
      <c r="BG1130" s="150"/>
      <c r="BH1130" s="150"/>
      <c r="BI1130" s="150"/>
      <c r="BJ1130" s="150"/>
      <c r="BK1130" s="150"/>
      <c r="BL1130" s="150"/>
      <c r="BM1130" s="150"/>
      <c r="BN1130" s="150"/>
      <c r="BO1130" s="150"/>
      <c r="BP1130" s="150"/>
    </row>
    <row r="1131" spans="2:68" x14ac:dyDescent="0.25">
      <c r="B1131" s="113"/>
      <c r="C1131" s="118"/>
      <c r="D1131" s="89"/>
      <c r="E1131" s="89"/>
      <c r="F1131" s="119"/>
      <c r="G1131" s="118"/>
      <c r="H1131" s="118"/>
      <c r="I1131" s="118"/>
      <c r="J1131" s="118"/>
      <c r="K1131" s="118"/>
      <c r="L1131" s="86"/>
      <c r="M1131" s="86"/>
      <c r="N1131" s="86"/>
      <c r="O1131" s="86"/>
      <c r="P1131" s="129"/>
      <c r="Q1131" s="125"/>
      <c r="R1131" s="198"/>
      <c r="S1131" s="148"/>
      <c r="T1131" s="148"/>
      <c r="U1131" s="148"/>
      <c r="V1131" s="199"/>
      <c r="W1131" s="149"/>
      <c r="AR1131" s="129"/>
      <c r="AS1131" s="200"/>
      <c r="AT1131" s="200"/>
      <c r="AU1131" s="200"/>
      <c r="AV1131" s="200"/>
      <c r="AW1131" s="200"/>
      <c r="AX1131" s="200"/>
      <c r="AY1131" s="200"/>
      <c r="AZ1131" s="200"/>
      <c r="BA1131" s="200"/>
      <c r="BB1131" s="160"/>
      <c r="BC1131" s="201"/>
      <c r="BD1131" s="201"/>
      <c r="BE1131" s="202"/>
      <c r="BF1131" s="202"/>
      <c r="BG1131" s="150"/>
      <c r="BH1131" s="150"/>
      <c r="BI1131" s="150"/>
      <c r="BJ1131" s="150"/>
      <c r="BK1131" s="150"/>
      <c r="BL1131" s="150"/>
      <c r="BM1131" s="150"/>
      <c r="BN1131" s="150"/>
      <c r="BO1131" s="150"/>
      <c r="BP1131" s="150"/>
    </row>
    <row r="1132" spans="2:68" x14ac:dyDescent="0.25">
      <c r="B1132" s="113"/>
      <c r="C1132" s="118"/>
      <c r="D1132" s="89"/>
      <c r="E1132" s="89"/>
      <c r="F1132" s="119"/>
      <c r="G1132" s="118"/>
      <c r="H1132" s="118"/>
      <c r="I1132" s="118"/>
      <c r="J1132" s="118"/>
      <c r="K1132" s="118"/>
      <c r="L1132" s="86"/>
      <c r="M1132" s="86"/>
      <c r="N1132" s="86"/>
      <c r="O1132" s="86"/>
      <c r="P1132" s="129"/>
      <c r="Q1132" s="125"/>
      <c r="R1132" s="198"/>
      <c r="S1132" s="148"/>
      <c r="T1132" s="148"/>
      <c r="U1132" s="148"/>
      <c r="V1132" s="199"/>
      <c r="W1132" s="149"/>
      <c r="AR1132" s="129"/>
      <c r="AS1132" s="200"/>
      <c r="AT1132" s="200"/>
      <c r="AU1132" s="200"/>
      <c r="AV1132" s="200"/>
      <c r="AW1132" s="200"/>
      <c r="AX1132" s="200"/>
      <c r="AY1132" s="200"/>
      <c r="AZ1132" s="200"/>
      <c r="BA1132" s="200"/>
      <c r="BB1132" s="160"/>
      <c r="BC1132" s="201"/>
      <c r="BD1132" s="201"/>
      <c r="BE1132" s="202"/>
      <c r="BF1132" s="202"/>
      <c r="BG1132" s="150"/>
      <c r="BH1132" s="150"/>
      <c r="BI1132" s="150"/>
      <c r="BJ1132" s="150"/>
      <c r="BK1132" s="150"/>
      <c r="BL1132" s="150"/>
      <c r="BM1132" s="150"/>
      <c r="BN1132" s="150"/>
      <c r="BO1132" s="150"/>
      <c r="BP1132" s="150"/>
    </row>
    <row r="1133" spans="2:68" x14ac:dyDescent="0.25">
      <c r="B1133" s="113"/>
      <c r="C1133" s="118"/>
      <c r="D1133" s="89"/>
      <c r="E1133" s="89"/>
      <c r="F1133" s="119"/>
      <c r="G1133" s="118"/>
      <c r="H1133" s="118"/>
      <c r="I1133" s="118"/>
      <c r="J1133" s="118"/>
      <c r="K1133" s="118"/>
      <c r="L1133" s="86"/>
      <c r="M1133" s="86"/>
      <c r="N1133" s="86"/>
      <c r="O1133" s="86"/>
      <c r="P1133" s="129"/>
      <c r="Q1133" s="125"/>
      <c r="R1133" s="198"/>
      <c r="S1133" s="148"/>
      <c r="T1133" s="148"/>
      <c r="U1133" s="148"/>
      <c r="V1133" s="199"/>
      <c r="W1133" s="149"/>
      <c r="AR1133" s="129"/>
      <c r="AS1133" s="200"/>
      <c r="AT1133" s="200"/>
      <c r="AU1133" s="200"/>
      <c r="AV1133" s="200"/>
      <c r="AW1133" s="200"/>
      <c r="AX1133" s="200"/>
      <c r="AY1133" s="200"/>
      <c r="AZ1133" s="200"/>
      <c r="BA1133" s="200"/>
      <c r="BB1133" s="160"/>
      <c r="BC1133" s="201"/>
      <c r="BD1133" s="201"/>
      <c r="BE1133" s="202"/>
      <c r="BF1133" s="202"/>
      <c r="BG1133" s="150"/>
      <c r="BH1133" s="150"/>
      <c r="BI1133" s="150"/>
      <c r="BJ1133" s="150"/>
      <c r="BK1133" s="150"/>
      <c r="BL1133" s="150"/>
      <c r="BM1133" s="150"/>
      <c r="BN1133" s="150"/>
      <c r="BO1133" s="150"/>
      <c r="BP1133" s="150"/>
    </row>
    <row r="1134" spans="2:68" x14ac:dyDescent="0.25">
      <c r="B1134" s="113"/>
      <c r="C1134" s="118"/>
      <c r="D1134" s="89"/>
      <c r="E1134" s="89"/>
      <c r="F1134" s="119"/>
      <c r="G1134" s="118"/>
      <c r="H1134" s="118"/>
      <c r="I1134" s="118"/>
      <c r="J1134" s="118"/>
      <c r="K1134" s="118"/>
      <c r="L1134" s="86"/>
      <c r="M1134" s="86"/>
      <c r="N1134" s="86"/>
      <c r="O1134" s="86"/>
      <c r="P1134" s="129"/>
      <c r="Q1134" s="125"/>
      <c r="R1134" s="198"/>
      <c r="S1134" s="148"/>
      <c r="T1134" s="148"/>
      <c r="U1134" s="148"/>
      <c r="V1134" s="199"/>
      <c r="W1134" s="149"/>
      <c r="AR1134" s="129"/>
      <c r="AS1134" s="200"/>
      <c r="AT1134" s="200"/>
      <c r="AU1134" s="200"/>
      <c r="AV1134" s="200"/>
      <c r="AW1134" s="200"/>
      <c r="AX1134" s="200"/>
      <c r="AY1134" s="200"/>
      <c r="AZ1134" s="200"/>
      <c r="BA1134" s="200"/>
      <c r="BB1134" s="160"/>
      <c r="BC1134" s="201"/>
      <c r="BD1134" s="201"/>
      <c r="BE1134" s="202"/>
      <c r="BF1134" s="202"/>
      <c r="BG1134" s="150"/>
      <c r="BH1134" s="150"/>
      <c r="BI1134" s="150"/>
      <c r="BJ1134" s="150"/>
      <c r="BK1134" s="150"/>
      <c r="BL1134" s="150"/>
      <c r="BM1134" s="150"/>
      <c r="BN1134" s="150"/>
      <c r="BO1134" s="150"/>
      <c r="BP1134" s="150"/>
    </row>
    <row r="1135" spans="2:68" x14ac:dyDescent="0.25">
      <c r="B1135" s="113"/>
      <c r="C1135" s="118"/>
      <c r="D1135" s="89"/>
      <c r="E1135" s="89"/>
      <c r="F1135" s="119"/>
      <c r="G1135" s="118"/>
      <c r="H1135" s="118"/>
      <c r="I1135" s="118"/>
      <c r="J1135" s="118"/>
      <c r="K1135" s="118"/>
      <c r="L1135" s="86"/>
      <c r="M1135" s="86"/>
      <c r="N1135" s="86"/>
      <c r="O1135" s="86"/>
      <c r="P1135" s="129"/>
      <c r="Q1135" s="125"/>
      <c r="R1135" s="198"/>
      <c r="S1135" s="148"/>
      <c r="T1135" s="148"/>
      <c r="U1135" s="148"/>
      <c r="V1135" s="199"/>
      <c r="W1135" s="149"/>
      <c r="AR1135" s="129"/>
      <c r="AS1135" s="200"/>
      <c r="AT1135" s="200"/>
      <c r="AU1135" s="200"/>
      <c r="AV1135" s="200"/>
      <c r="AW1135" s="200"/>
      <c r="AX1135" s="200"/>
      <c r="AY1135" s="200"/>
      <c r="AZ1135" s="200"/>
      <c r="BA1135" s="200"/>
      <c r="BB1135" s="160"/>
      <c r="BC1135" s="201"/>
      <c r="BD1135" s="201"/>
      <c r="BE1135" s="202"/>
      <c r="BF1135" s="202"/>
      <c r="BG1135" s="150"/>
      <c r="BH1135" s="150"/>
      <c r="BI1135" s="150"/>
      <c r="BJ1135" s="150"/>
      <c r="BK1135" s="150"/>
      <c r="BL1135" s="150"/>
      <c r="BM1135" s="150"/>
      <c r="BN1135" s="150"/>
      <c r="BO1135" s="150"/>
      <c r="BP1135" s="150"/>
    </row>
    <row r="1136" spans="2:68" x14ac:dyDescent="0.25">
      <c r="B1136" s="113"/>
      <c r="C1136" s="118"/>
      <c r="D1136" s="89"/>
      <c r="E1136" s="89"/>
      <c r="F1136" s="119"/>
      <c r="G1136" s="118"/>
      <c r="H1136" s="118"/>
      <c r="I1136" s="118"/>
      <c r="J1136" s="118"/>
      <c r="K1136" s="118"/>
      <c r="L1136" s="86"/>
      <c r="M1136" s="86"/>
      <c r="N1136" s="86"/>
      <c r="O1136" s="86"/>
      <c r="P1136" s="129"/>
      <c r="Q1136" s="125"/>
      <c r="R1136" s="198"/>
      <c r="S1136" s="148"/>
      <c r="T1136" s="148"/>
      <c r="U1136" s="148"/>
      <c r="V1136" s="199"/>
      <c r="W1136" s="149"/>
      <c r="AR1136" s="129"/>
      <c r="AS1136" s="200"/>
      <c r="AT1136" s="200"/>
      <c r="AU1136" s="200"/>
      <c r="AV1136" s="200"/>
      <c r="AW1136" s="200"/>
      <c r="AX1136" s="200"/>
      <c r="AY1136" s="200"/>
      <c r="AZ1136" s="200"/>
      <c r="BA1136" s="200"/>
      <c r="BB1136" s="160"/>
      <c r="BC1136" s="201"/>
      <c r="BD1136" s="201"/>
      <c r="BE1136" s="202"/>
      <c r="BF1136" s="202"/>
      <c r="BG1136" s="150"/>
      <c r="BH1136" s="150"/>
      <c r="BI1136" s="150"/>
      <c r="BJ1136" s="150"/>
      <c r="BK1136" s="150"/>
      <c r="BL1136" s="150"/>
      <c r="BM1136" s="150"/>
      <c r="BN1136" s="150"/>
      <c r="BO1136" s="150"/>
      <c r="BP1136" s="150"/>
    </row>
    <row r="1137" spans="2:68" x14ac:dyDescent="0.25">
      <c r="B1137" s="113"/>
      <c r="C1137" s="118"/>
      <c r="D1137" s="89"/>
      <c r="E1137" s="89"/>
      <c r="F1137" s="119"/>
      <c r="G1137" s="118"/>
      <c r="H1137" s="118"/>
      <c r="I1137" s="118"/>
      <c r="J1137" s="118"/>
      <c r="K1137" s="118"/>
      <c r="L1137" s="86"/>
      <c r="M1137" s="86"/>
      <c r="N1137" s="86"/>
      <c r="O1137" s="86"/>
      <c r="P1137" s="129"/>
      <c r="Q1137" s="125"/>
      <c r="R1137" s="198"/>
      <c r="S1137" s="148"/>
      <c r="T1137" s="148"/>
      <c r="U1137" s="148"/>
      <c r="V1137" s="199"/>
      <c r="W1137" s="149"/>
      <c r="AR1137" s="129"/>
      <c r="AS1137" s="200"/>
      <c r="AT1137" s="200"/>
      <c r="AU1137" s="200"/>
      <c r="AV1137" s="200"/>
      <c r="AW1137" s="200"/>
      <c r="AX1137" s="200"/>
      <c r="AY1137" s="200"/>
      <c r="AZ1137" s="200"/>
      <c r="BA1137" s="200"/>
      <c r="BB1137" s="160"/>
      <c r="BC1137" s="201"/>
      <c r="BD1137" s="201"/>
      <c r="BE1137" s="202"/>
      <c r="BF1137" s="202"/>
      <c r="BG1137" s="150"/>
      <c r="BH1137" s="150"/>
      <c r="BI1137" s="150"/>
      <c r="BJ1137" s="150"/>
      <c r="BK1137" s="150"/>
      <c r="BL1137" s="150"/>
      <c r="BM1137" s="150"/>
      <c r="BN1137" s="150"/>
      <c r="BO1137" s="150"/>
      <c r="BP1137" s="150"/>
    </row>
    <row r="1138" spans="2:68" x14ac:dyDescent="0.25">
      <c r="B1138" s="113"/>
      <c r="C1138" s="118"/>
      <c r="D1138" s="89"/>
      <c r="E1138" s="89"/>
      <c r="F1138" s="119"/>
      <c r="G1138" s="118"/>
      <c r="H1138" s="118"/>
      <c r="I1138" s="118"/>
      <c r="J1138" s="118"/>
      <c r="K1138" s="118"/>
      <c r="L1138" s="86"/>
      <c r="M1138" s="86"/>
      <c r="N1138" s="86"/>
      <c r="O1138" s="86"/>
      <c r="P1138" s="129"/>
      <c r="Q1138" s="125"/>
      <c r="R1138" s="198"/>
      <c r="S1138" s="148"/>
      <c r="T1138" s="148"/>
      <c r="U1138" s="148"/>
      <c r="V1138" s="199"/>
      <c r="W1138" s="149"/>
      <c r="AR1138" s="129"/>
      <c r="AS1138" s="200"/>
      <c r="AT1138" s="200"/>
      <c r="AU1138" s="200"/>
      <c r="AV1138" s="200"/>
      <c r="AW1138" s="200"/>
      <c r="AX1138" s="200"/>
      <c r="AY1138" s="200"/>
      <c r="AZ1138" s="200"/>
      <c r="BA1138" s="200"/>
      <c r="BB1138" s="160"/>
      <c r="BC1138" s="201"/>
      <c r="BD1138" s="201"/>
      <c r="BE1138" s="202"/>
      <c r="BF1138" s="202"/>
      <c r="BG1138" s="150"/>
      <c r="BH1138" s="150"/>
      <c r="BI1138" s="150"/>
      <c r="BJ1138" s="150"/>
      <c r="BK1138" s="150"/>
      <c r="BL1138" s="150"/>
      <c r="BM1138" s="150"/>
      <c r="BN1138" s="150"/>
      <c r="BO1138" s="150"/>
      <c r="BP1138" s="150"/>
    </row>
    <row r="1139" spans="2:68" x14ac:dyDescent="0.25">
      <c r="B1139" s="113"/>
      <c r="C1139" s="118"/>
      <c r="D1139" s="89"/>
      <c r="E1139" s="89"/>
      <c r="F1139" s="119"/>
      <c r="G1139" s="118"/>
      <c r="H1139" s="118"/>
      <c r="I1139" s="118"/>
      <c r="J1139" s="118"/>
      <c r="K1139" s="118"/>
      <c r="L1139" s="86"/>
      <c r="M1139" s="86"/>
      <c r="N1139" s="86"/>
      <c r="O1139" s="86"/>
      <c r="P1139" s="129"/>
      <c r="Q1139" s="125"/>
      <c r="R1139" s="198"/>
      <c r="S1139" s="148"/>
      <c r="T1139" s="148"/>
      <c r="U1139" s="148"/>
      <c r="V1139" s="199"/>
      <c r="W1139" s="149"/>
      <c r="AR1139" s="129"/>
      <c r="AS1139" s="200"/>
      <c r="AT1139" s="200"/>
      <c r="AU1139" s="200"/>
      <c r="AV1139" s="200"/>
      <c r="AW1139" s="200"/>
      <c r="AX1139" s="200"/>
      <c r="AY1139" s="200"/>
      <c r="AZ1139" s="200"/>
      <c r="BA1139" s="200"/>
      <c r="BB1139" s="160"/>
      <c r="BC1139" s="201"/>
      <c r="BD1139" s="201"/>
      <c r="BE1139" s="202"/>
      <c r="BF1139" s="202"/>
      <c r="BG1139" s="150"/>
      <c r="BH1139" s="150"/>
      <c r="BI1139" s="150"/>
      <c r="BJ1139" s="150"/>
      <c r="BK1139" s="150"/>
      <c r="BL1139" s="150"/>
      <c r="BM1139" s="150"/>
      <c r="BN1139" s="150"/>
      <c r="BO1139" s="150"/>
      <c r="BP1139" s="150"/>
    </row>
    <row r="1140" spans="2:68" x14ac:dyDescent="0.25">
      <c r="B1140" s="113"/>
      <c r="C1140" s="118"/>
      <c r="D1140" s="89"/>
      <c r="E1140" s="89"/>
      <c r="F1140" s="119"/>
      <c r="G1140" s="118"/>
      <c r="H1140" s="118"/>
      <c r="I1140" s="118"/>
      <c r="J1140" s="118"/>
      <c r="K1140" s="118"/>
      <c r="L1140" s="86"/>
      <c r="M1140" s="86"/>
      <c r="N1140" s="86"/>
      <c r="O1140" s="86"/>
      <c r="P1140" s="129"/>
      <c r="Q1140" s="125"/>
      <c r="R1140" s="198"/>
      <c r="S1140" s="148"/>
      <c r="T1140" s="148"/>
      <c r="U1140" s="148"/>
      <c r="V1140" s="199"/>
      <c r="W1140" s="149"/>
      <c r="AR1140" s="129"/>
      <c r="AS1140" s="200"/>
      <c r="AT1140" s="200"/>
      <c r="AU1140" s="200"/>
      <c r="AV1140" s="200"/>
      <c r="AW1140" s="200"/>
      <c r="AX1140" s="200"/>
      <c r="AY1140" s="200"/>
      <c r="AZ1140" s="200"/>
      <c r="BA1140" s="200"/>
      <c r="BB1140" s="160"/>
      <c r="BC1140" s="201"/>
      <c r="BD1140" s="201"/>
      <c r="BE1140" s="202"/>
      <c r="BF1140" s="202"/>
      <c r="BG1140" s="150"/>
      <c r="BH1140" s="150"/>
      <c r="BI1140" s="150"/>
      <c r="BJ1140" s="150"/>
      <c r="BK1140" s="150"/>
      <c r="BL1140" s="150"/>
      <c r="BM1140" s="150"/>
      <c r="BN1140" s="150"/>
      <c r="BO1140" s="150"/>
      <c r="BP1140" s="150"/>
    </row>
    <row r="1141" spans="2:68" x14ac:dyDescent="0.25">
      <c r="B1141" s="113"/>
      <c r="C1141" s="118"/>
      <c r="D1141" s="89"/>
      <c r="E1141" s="89"/>
      <c r="F1141" s="119"/>
      <c r="G1141" s="118"/>
      <c r="H1141" s="118"/>
      <c r="I1141" s="118"/>
      <c r="J1141" s="118"/>
      <c r="K1141" s="118"/>
      <c r="L1141" s="86"/>
      <c r="M1141" s="86"/>
      <c r="N1141" s="86"/>
      <c r="O1141" s="86"/>
      <c r="P1141" s="129"/>
      <c r="Q1141" s="125"/>
      <c r="R1141" s="198"/>
      <c r="S1141" s="148"/>
      <c r="T1141" s="148"/>
      <c r="U1141" s="148"/>
      <c r="V1141" s="199"/>
      <c r="W1141" s="149"/>
      <c r="AR1141" s="129"/>
      <c r="AS1141" s="200"/>
      <c r="AT1141" s="200"/>
      <c r="AU1141" s="200"/>
      <c r="AV1141" s="200"/>
      <c r="AW1141" s="200"/>
      <c r="AX1141" s="200"/>
      <c r="AY1141" s="200"/>
      <c r="AZ1141" s="200"/>
      <c r="BA1141" s="200"/>
      <c r="BB1141" s="160"/>
      <c r="BC1141" s="201"/>
      <c r="BD1141" s="201"/>
      <c r="BE1141" s="202"/>
      <c r="BF1141" s="202"/>
      <c r="BG1141" s="150"/>
      <c r="BH1141" s="150"/>
      <c r="BI1141" s="150"/>
      <c r="BJ1141" s="150"/>
      <c r="BK1141" s="150"/>
      <c r="BL1141" s="150"/>
      <c r="BM1141" s="150"/>
      <c r="BN1141" s="150"/>
      <c r="BO1141" s="150"/>
      <c r="BP1141" s="150"/>
    </row>
    <row r="1142" spans="2:68" x14ac:dyDescent="0.25">
      <c r="B1142" s="113"/>
      <c r="C1142" s="118"/>
      <c r="D1142" s="89"/>
      <c r="E1142" s="89"/>
      <c r="F1142" s="119"/>
      <c r="G1142" s="118"/>
      <c r="H1142" s="118"/>
      <c r="I1142" s="118"/>
      <c r="J1142" s="118"/>
      <c r="K1142" s="118"/>
      <c r="L1142" s="86"/>
      <c r="M1142" s="86"/>
      <c r="N1142" s="86"/>
      <c r="O1142" s="86"/>
      <c r="P1142" s="129"/>
      <c r="Q1142" s="125"/>
      <c r="R1142" s="198"/>
      <c r="S1142" s="148"/>
      <c r="T1142" s="148"/>
      <c r="U1142" s="148"/>
      <c r="V1142" s="199"/>
      <c r="W1142" s="149"/>
      <c r="AR1142" s="129"/>
      <c r="AS1142" s="200"/>
      <c r="AT1142" s="200"/>
      <c r="AU1142" s="200"/>
      <c r="AV1142" s="200"/>
      <c r="AW1142" s="200"/>
      <c r="AX1142" s="200"/>
      <c r="AY1142" s="200"/>
      <c r="AZ1142" s="200"/>
      <c r="BA1142" s="200"/>
      <c r="BB1142" s="160"/>
      <c r="BC1142" s="201"/>
      <c r="BD1142" s="201"/>
      <c r="BE1142" s="202"/>
      <c r="BF1142" s="202"/>
      <c r="BG1142" s="150"/>
      <c r="BH1142" s="150"/>
      <c r="BI1142" s="150"/>
      <c r="BJ1142" s="150"/>
      <c r="BK1142" s="150"/>
      <c r="BL1142" s="150"/>
      <c r="BM1142" s="150"/>
      <c r="BN1142" s="150"/>
      <c r="BO1142" s="150"/>
      <c r="BP1142" s="150"/>
    </row>
    <row r="1143" spans="2:68" x14ac:dyDescent="0.25">
      <c r="B1143" s="113"/>
      <c r="C1143" s="118"/>
      <c r="D1143" s="89"/>
      <c r="E1143" s="89"/>
      <c r="F1143" s="119"/>
      <c r="G1143" s="118"/>
      <c r="H1143" s="118"/>
      <c r="I1143" s="118"/>
      <c r="J1143" s="118"/>
      <c r="K1143" s="118"/>
      <c r="L1143" s="86"/>
      <c r="M1143" s="86"/>
      <c r="N1143" s="86"/>
      <c r="O1143" s="86"/>
      <c r="P1143" s="129"/>
      <c r="Q1143" s="125"/>
      <c r="R1143" s="198"/>
      <c r="S1143" s="148"/>
      <c r="T1143" s="148"/>
      <c r="U1143" s="148"/>
      <c r="V1143" s="199"/>
      <c r="W1143" s="149"/>
      <c r="AR1143" s="129"/>
      <c r="AS1143" s="200"/>
      <c r="AT1143" s="200"/>
      <c r="AU1143" s="200"/>
      <c r="AV1143" s="200"/>
      <c r="AW1143" s="200"/>
      <c r="AX1143" s="200"/>
      <c r="AY1143" s="200"/>
      <c r="AZ1143" s="200"/>
      <c r="BA1143" s="200"/>
      <c r="BB1143" s="160"/>
      <c r="BC1143" s="201"/>
      <c r="BD1143" s="201"/>
      <c r="BE1143" s="202"/>
      <c r="BF1143" s="202"/>
      <c r="BG1143" s="150"/>
      <c r="BH1143" s="150"/>
      <c r="BI1143" s="150"/>
      <c r="BJ1143" s="150"/>
      <c r="BK1143" s="150"/>
      <c r="BL1143" s="150"/>
      <c r="BM1143" s="150"/>
      <c r="BN1143" s="150"/>
      <c r="BO1143" s="150"/>
      <c r="BP1143" s="150"/>
    </row>
    <row r="1144" spans="2:68" x14ac:dyDescent="0.25">
      <c r="B1144" s="113"/>
      <c r="C1144" s="118"/>
      <c r="D1144" s="89"/>
      <c r="E1144" s="89"/>
      <c r="F1144" s="119"/>
      <c r="G1144" s="118"/>
      <c r="H1144" s="118"/>
      <c r="I1144" s="118"/>
      <c r="J1144" s="118"/>
      <c r="K1144" s="118"/>
      <c r="L1144" s="86"/>
      <c r="M1144" s="86"/>
      <c r="N1144" s="86"/>
      <c r="O1144" s="86"/>
      <c r="P1144" s="129"/>
      <c r="Q1144" s="125"/>
      <c r="R1144" s="198"/>
      <c r="S1144" s="148"/>
      <c r="T1144" s="148"/>
      <c r="U1144" s="148"/>
      <c r="V1144" s="199"/>
      <c r="W1144" s="149"/>
      <c r="AR1144" s="129"/>
      <c r="AS1144" s="200"/>
      <c r="AT1144" s="200"/>
      <c r="AU1144" s="200"/>
      <c r="AV1144" s="200"/>
      <c r="AW1144" s="200"/>
      <c r="AX1144" s="200"/>
      <c r="AY1144" s="200"/>
      <c r="AZ1144" s="200"/>
      <c r="BA1144" s="200"/>
      <c r="BB1144" s="160"/>
      <c r="BC1144" s="201"/>
      <c r="BD1144" s="201"/>
      <c r="BE1144" s="202"/>
      <c r="BF1144" s="202"/>
      <c r="BG1144" s="150"/>
      <c r="BH1144" s="150"/>
      <c r="BI1144" s="150"/>
      <c r="BJ1144" s="150"/>
      <c r="BK1144" s="150"/>
      <c r="BL1144" s="150"/>
      <c r="BM1144" s="150"/>
      <c r="BN1144" s="150"/>
      <c r="BO1144" s="150"/>
      <c r="BP1144" s="150"/>
    </row>
    <row r="1145" spans="2:68" x14ac:dyDescent="0.25">
      <c r="B1145" s="113"/>
      <c r="C1145" s="118"/>
      <c r="D1145" s="89"/>
      <c r="E1145" s="89"/>
      <c r="F1145" s="119"/>
      <c r="G1145" s="118"/>
      <c r="H1145" s="118"/>
      <c r="I1145" s="118"/>
      <c r="J1145" s="118"/>
      <c r="K1145" s="118"/>
      <c r="L1145" s="86"/>
      <c r="M1145" s="86"/>
      <c r="N1145" s="86"/>
      <c r="O1145" s="86"/>
      <c r="P1145" s="129"/>
      <c r="Q1145" s="125"/>
      <c r="R1145" s="198"/>
      <c r="S1145" s="148"/>
      <c r="T1145" s="148"/>
      <c r="U1145" s="148"/>
      <c r="V1145" s="199"/>
      <c r="W1145" s="149"/>
      <c r="AR1145" s="129"/>
      <c r="AS1145" s="200"/>
      <c r="AT1145" s="200"/>
      <c r="AU1145" s="200"/>
      <c r="AV1145" s="200"/>
      <c r="AW1145" s="200"/>
      <c r="AX1145" s="200"/>
      <c r="AY1145" s="200"/>
      <c r="AZ1145" s="200"/>
      <c r="BA1145" s="200"/>
      <c r="BB1145" s="160"/>
      <c r="BC1145" s="201"/>
      <c r="BD1145" s="201"/>
      <c r="BE1145" s="202"/>
      <c r="BF1145" s="202"/>
      <c r="BG1145" s="150"/>
      <c r="BH1145" s="150"/>
      <c r="BI1145" s="150"/>
      <c r="BJ1145" s="150"/>
      <c r="BK1145" s="150"/>
      <c r="BL1145" s="150"/>
      <c r="BM1145" s="150"/>
      <c r="BN1145" s="150"/>
      <c r="BO1145" s="150"/>
      <c r="BP1145" s="150"/>
    </row>
    <row r="1146" spans="2:68" x14ac:dyDescent="0.25">
      <c r="B1146" s="113"/>
      <c r="C1146" s="118"/>
      <c r="D1146" s="89"/>
      <c r="E1146" s="89"/>
      <c r="F1146" s="119"/>
      <c r="G1146" s="118"/>
      <c r="H1146" s="118"/>
      <c r="I1146" s="118"/>
      <c r="J1146" s="118"/>
      <c r="K1146" s="118"/>
      <c r="L1146" s="86"/>
      <c r="M1146" s="86"/>
      <c r="N1146" s="86"/>
      <c r="O1146" s="86"/>
      <c r="P1146" s="129"/>
      <c r="Q1146" s="125"/>
      <c r="R1146" s="198"/>
      <c r="S1146" s="148"/>
      <c r="T1146" s="148"/>
      <c r="U1146" s="148"/>
      <c r="V1146" s="199"/>
      <c r="W1146" s="149"/>
      <c r="AR1146" s="129"/>
      <c r="AS1146" s="200"/>
      <c r="AT1146" s="200"/>
      <c r="AU1146" s="200"/>
      <c r="AV1146" s="200"/>
      <c r="AW1146" s="200"/>
      <c r="AX1146" s="200"/>
      <c r="AY1146" s="200"/>
      <c r="AZ1146" s="200"/>
      <c r="BA1146" s="200"/>
      <c r="BB1146" s="160"/>
      <c r="BC1146" s="201"/>
      <c r="BD1146" s="201"/>
      <c r="BE1146" s="202"/>
      <c r="BF1146" s="202"/>
      <c r="BG1146" s="150"/>
      <c r="BH1146" s="150"/>
      <c r="BI1146" s="150"/>
      <c r="BJ1146" s="150"/>
      <c r="BK1146" s="150"/>
      <c r="BL1146" s="150"/>
      <c r="BM1146" s="150"/>
      <c r="BN1146" s="150"/>
      <c r="BO1146" s="150"/>
      <c r="BP1146" s="150"/>
    </row>
    <row r="1147" spans="2:68" x14ac:dyDescent="0.25">
      <c r="B1147" s="113"/>
      <c r="C1147" s="118"/>
      <c r="D1147" s="89"/>
      <c r="E1147" s="89"/>
      <c r="F1147" s="119"/>
      <c r="G1147" s="118"/>
      <c r="H1147" s="118"/>
      <c r="I1147" s="118"/>
      <c r="J1147" s="118"/>
      <c r="K1147" s="118"/>
      <c r="L1147" s="86"/>
      <c r="M1147" s="86"/>
      <c r="N1147" s="86"/>
      <c r="O1147" s="86"/>
      <c r="P1147" s="129"/>
      <c r="Q1147" s="125"/>
      <c r="R1147" s="198"/>
      <c r="S1147" s="148"/>
      <c r="T1147" s="148"/>
      <c r="U1147" s="148"/>
      <c r="V1147" s="199"/>
      <c r="W1147" s="149"/>
      <c r="AR1147" s="129"/>
      <c r="AS1147" s="200"/>
      <c r="AT1147" s="200"/>
      <c r="AU1147" s="200"/>
      <c r="AV1147" s="200"/>
      <c r="AW1147" s="200"/>
      <c r="AX1147" s="200"/>
      <c r="AY1147" s="200"/>
      <c r="AZ1147" s="200"/>
      <c r="BA1147" s="200"/>
      <c r="BB1147" s="160"/>
      <c r="BC1147" s="201"/>
      <c r="BD1147" s="201"/>
      <c r="BE1147" s="202"/>
      <c r="BF1147" s="202"/>
      <c r="BG1147" s="150"/>
      <c r="BH1147" s="150"/>
      <c r="BI1147" s="150"/>
      <c r="BJ1147" s="150"/>
      <c r="BK1147" s="150"/>
      <c r="BL1147" s="150"/>
      <c r="BM1147" s="150"/>
      <c r="BN1147" s="150"/>
      <c r="BO1147" s="150"/>
      <c r="BP1147" s="150"/>
    </row>
    <row r="1148" spans="2:68" x14ac:dyDescent="0.25">
      <c r="B1148" s="113"/>
      <c r="C1148" s="118"/>
      <c r="D1148" s="89"/>
      <c r="E1148" s="89"/>
      <c r="F1148" s="119"/>
      <c r="G1148" s="118"/>
      <c r="H1148" s="118"/>
      <c r="I1148" s="118"/>
      <c r="J1148" s="118"/>
      <c r="K1148" s="118"/>
      <c r="L1148" s="86"/>
      <c r="M1148" s="86"/>
      <c r="N1148" s="86"/>
      <c r="O1148" s="86"/>
      <c r="P1148" s="129"/>
      <c r="Q1148" s="125"/>
      <c r="R1148" s="198"/>
      <c r="S1148" s="148"/>
      <c r="T1148" s="148"/>
      <c r="U1148" s="148"/>
      <c r="V1148" s="199"/>
      <c r="W1148" s="149"/>
      <c r="AR1148" s="129"/>
      <c r="AS1148" s="200"/>
      <c r="AT1148" s="200"/>
      <c r="AU1148" s="200"/>
      <c r="AV1148" s="200"/>
      <c r="AW1148" s="200"/>
      <c r="AX1148" s="200"/>
      <c r="AY1148" s="200"/>
      <c r="AZ1148" s="200"/>
      <c r="BA1148" s="200"/>
      <c r="BB1148" s="160"/>
      <c r="BC1148" s="201"/>
      <c r="BD1148" s="201"/>
      <c r="BE1148" s="202"/>
      <c r="BF1148" s="202"/>
      <c r="BG1148" s="150"/>
      <c r="BH1148" s="150"/>
      <c r="BI1148" s="150"/>
      <c r="BJ1148" s="150"/>
      <c r="BK1148" s="150"/>
      <c r="BL1148" s="150"/>
      <c r="BM1148" s="150"/>
      <c r="BN1148" s="150"/>
      <c r="BO1148" s="150"/>
      <c r="BP1148" s="150"/>
    </row>
    <row r="1149" spans="2:68" x14ac:dyDescent="0.25">
      <c r="B1149" s="113"/>
      <c r="C1149" s="118"/>
      <c r="D1149" s="89"/>
      <c r="E1149" s="89"/>
      <c r="F1149" s="119"/>
      <c r="G1149" s="118"/>
      <c r="H1149" s="118"/>
      <c r="I1149" s="118"/>
      <c r="J1149" s="118"/>
      <c r="K1149" s="118"/>
      <c r="L1149" s="86"/>
      <c r="M1149" s="86"/>
      <c r="N1149" s="86"/>
      <c r="O1149" s="86"/>
      <c r="P1149" s="129"/>
      <c r="Q1149" s="125"/>
      <c r="R1149" s="198"/>
      <c r="S1149" s="148"/>
      <c r="T1149" s="148"/>
      <c r="U1149" s="148"/>
      <c r="V1149" s="199"/>
      <c r="W1149" s="149"/>
      <c r="AR1149" s="129"/>
      <c r="AS1149" s="200"/>
      <c r="AT1149" s="200"/>
      <c r="AU1149" s="200"/>
      <c r="AV1149" s="200"/>
      <c r="AW1149" s="200"/>
      <c r="AX1149" s="200"/>
      <c r="AY1149" s="200"/>
      <c r="AZ1149" s="200"/>
      <c r="BA1149" s="200"/>
      <c r="BB1149" s="160"/>
      <c r="BC1149" s="201"/>
      <c r="BD1149" s="201"/>
      <c r="BE1149" s="202"/>
      <c r="BF1149" s="202"/>
      <c r="BG1149" s="150"/>
      <c r="BH1149" s="150"/>
      <c r="BI1149" s="150"/>
      <c r="BJ1149" s="150"/>
      <c r="BK1149" s="150"/>
      <c r="BL1149" s="150"/>
      <c r="BM1149" s="150"/>
      <c r="BN1149" s="150"/>
      <c r="BO1149" s="150"/>
      <c r="BP1149" s="150"/>
    </row>
    <row r="1150" spans="2:68" x14ac:dyDescent="0.25">
      <c r="B1150" s="113"/>
      <c r="C1150" s="118"/>
      <c r="D1150" s="89"/>
      <c r="E1150" s="89"/>
      <c r="F1150" s="119"/>
      <c r="G1150" s="118"/>
      <c r="H1150" s="118"/>
      <c r="I1150" s="118"/>
      <c r="J1150" s="118"/>
      <c r="K1150" s="118"/>
      <c r="L1150" s="86"/>
      <c r="M1150" s="86"/>
      <c r="N1150" s="86"/>
      <c r="O1150" s="86"/>
      <c r="P1150" s="129"/>
      <c r="Q1150" s="125"/>
      <c r="R1150" s="198"/>
      <c r="S1150" s="148"/>
      <c r="T1150" s="148"/>
      <c r="U1150" s="148"/>
      <c r="V1150" s="199"/>
      <c r="W1150" s="149"/>
      <c r="AR1150" s="129"/>
      <c r="AS1150" s="200"/>
      <c r="AT1150" s="200"/>
      <c r="AU1150" s="200"/>
      <c r="AV1150" s="200"/>
      <c r="AW1150" s="200"/>
      <c r="AX1150" s="200"/>
      <c r="AY1150" s="200"/>
      <c r="AZ1150" s="200"/>
      <c r="BA1150" s="200"/>
      <c r="BB1150" s="160"/>
      <c r="BC1150" s="201"/>
      <c r="BD1150" s="201"/>
      <c r="BE1150" s="202"/>
      <c r="BF1150" s="202"/>
      <c r="BG1150" s="150"/>
      <c r="BH1150" s="150"/>
      <c r="BI1150" s="150"/>
      <c r="BJ1150" s="150"/>
      <c r="BK1150" s="150"/>
      <c r="BL1150" s="150"/>
      <c r="BM1150" s="150"/>
      <c r="BN1150" s="150"/>
      <c r="BO1150" s="150"/>
      <c r="BP1150" s="150"/>
    </row>
    <row r="1151" spans="2:68" x14ac:dyDescent="0.25">
      <c r="B1151" s="113"/>
      <c r="C1151" s="118"/>
      <c r="D1151" s="89"/>
      <c r="E1151" s="89"/>
      <c r="F1151" s="119"/>
      <c r="G1151" s="118"/>
      <c r="H1151" s="118"/>
      <c r="I1151" s="118"/>
      <c r="J1151" s="118"/>
      <c r="K1151" s="118"/>
      <c r="L1151" s="86"/>
      <c r="M1151" s="86"/>
      <c r="N1151" s="86"/>
      <c r="O1151" s="86"/>
      <c r="P1151" s="129"/>
      <c r="Q1151" s="125"/>
      <c r="R1151" s="198"/>
      <c r="S1151" s="148"/>
      <c r="T1151" s="148"/>
      <c r="U1151" s="148"/>
      <c r="V1151" s="199"/>
      <c r="W1151" s="149"/>
      <c r="AR1151" s="129"/>
      <c r="AS1151" s="200"/>
      <c r="AT1151" s="200"/>
      <c r="AU1151" s="200"/>
      <c r="AV1151" s="200"/>
      <c r="AW1151" s="200"/>
      <c r="AX1151" s="200"/>
      <c r="AY1151" s="200"/>
      <c r="AZ1151" s="200"/>
      <c r="BA1151" s="200"/>
      <c r="BB1151" s="160"/>
      <c r="BC1151" s="201"/>
      <c r="BD1151" s="201"/>
      <c r="BE1151" s="202"/>
      <c r="BF1151" s="202"/>
      <c r="BG1151" s="150"/>
      <c r="BH1151" s="150"/>
      <c r="BI1151" s="150"/>
      <c r="BJ1151" s="150"/>
      <c r="BK1151" s="150"/>
      <c r="BL1151" s="150"/>
      <c r="BM1151" s="150"/>
      <c r="BN1151" s="150"/>
      <c r="BO1151" s="150"/>
      <c r="BP1151" s="150"/>
    </row>
    <row r="1152" spans="2:68" x14ac:dyDescent="0.25">
      <c r="B1152" s="113"/>
      <c r="C1152" s="118"/>
      <c r="D1152" s="89"/>
      <c r="E1152" s="89"/>
      <c r="F1152" s="119"/>
      <c r="G1152" s="118"/>
      <c r="H1152" s="118"/>
      <c r="I1152" s="118"/>
      <c r="J1152" s="118"/>
      <c r="K1152" s="118"/>
      <c r="L1152" s="86"/>
      <c r="M1152" s="86"/>
      <c r="N1152" s="86"/>
      <c r="O1152" s="86"/>
      <c r="P1152" s="129"/>
      <c r="Q1152" s="125"/>
      <c r="R1152" s="198"/>
      <c r="S1152" s="148"/>
      <c r="T1152" s="148"/>
      <c r="U1152" s="148"/>
      <c r="V1152" s="199"/>
      <c r="W1152" s="149"/>
      <c r="AR1152" s="129"/>
      <c r="AS1152" s="200"/>
      <c r="AT1152" s="200"/>
      <c r="AU1152" s="200"/>
      <c r="AV1152" s="200"/>
      <c r="AW1152" s="200"/>
      <c r="AX1152" s="200"/>
      <c r="AY1152" s="200"/>
      <c r="AZ1152" s="200"/>
      <c r="BA1152" s="200"/>
      <c r="BB1152" s="160"/>
      <c r="BC1152" s="201"/>
      <c r="BD1152" s="201"/>
      <c r="BE1152" s="202"/>
      <c r="BF1152" s="202"/>
      <c r="BG1152" s="150"/>
      <c r="BH1152" s="150"/>
      <c r="BI1152" s="150"/>
      <c r="BJ1152" s="150"/>
      <c r="BK1152" s="150"/>
      <c r="BL1152" s="150"/>
      <c r="BM1152" s="150"/>
      <c r="BN1152" s="150"/>
      <c r="BO1152" s="150"/>
      <c r="BP1152" s="150"/>
    </row>
    <row r="1153" spans="2:68" x14ac:dyDescent="0.25">
      <c r="B1153" s="113"/>
      <c r="C1153" s="118"/>
      <c r="D1153" s="89"/>
      <c r="E1153" s="89"/>
      <c r="F1153" s="119"/>
      <c r="G1153" s="118"/>
      <c r="H1153" s="118"/>
      <c r="I1153" s="118"/>
      <c r="J1153" s="118"/>
      <c r="K1153" s="118"/>
      <c r="L1153" s="86"/>
      <c r="M1153" s="86"/>
      <c r="N1153" s="86"/>
      <c r="O1153" s="86"/>
      <c r="P1153" s="129"/>
      <c r="Q1153" s="125"/>
      <c r="R1153" s="198"/>
      <c r="S1153" s="148"/>
      <c r="T1153" s="148"/>
      <c r="U1153" s="148"/>
      <c r="V1153" s="199"/>
      <c r="W1153" s="149"/>
      <c r="AR1153" s="129"/>
      <c r="AS1153" s="200"/>
      <c r="AT1153" s="200"/>
      <c r="AU1153" s="200"/>
      <c r="AV1153" s="200"/>
      <c r="AW1153" s="200"/>
      <c r="AX1153" s="200"/>
      <c r="AY1153" s="200"/>
      <c r="AZ1153" s="200"/>
      <c r="BA1153" s="200"/>
      <c r="BB1153" s="160"/>
      <c r="BC1153" s="201"/>
      <c r="BD1153" s="201"/>
      <c r="BE1153" s="202"/>
      <c r="BF1153" s="202"/>
      <c r="BG1153" s="150"/>
      <c r="BH1153" s="150"/>
      <c r="BI1153" s="150"/>
      <c r="BJ1153" s="150"/>
      <c r="BK1153" s="150"/>
      <c r="BL1153" s="150"/>
      <c r="BM1153" s="150"/>
      <c r="BN1153" s="150"/>
      <c r="BO1153" s="150"/>
      <c r="BP1153" s="150"/>
    </row>
    <row r="1154" spans="2:68" x14ac:dyDescent="0.25">
      <c r="B1154" s="113"/>
      <c r="C1154" s="118"/>
      <c r="D1154" s="89"/>
      <c r="E1154" s="89"/>
      <c r="F1154" s="119"/>
      <c r="G1154" s="118"/>
      <c r="H1154" s="118"/>
      <c r="I1154" s="118"/>
      <c r="J1154" s="118"/>
      <c r="K1154" s="118"/>
      <c r="L1154" s="86"/>
      <c r="M1154" s="86"/>
      <c r="N1154" s="86"/>
      <c r="O1154" s="86"/>
      <c r="P1154" s="129"/>
      <c r="Q1154" s="125"/>
      <c r="R1154" s="198"/>
      <c r="S1154" s="148"/>
      <c r="T1154" s="148"/>
      <c r="U1154" s="148"/>
      <c r="V1154" s="199"/>
      <c r="W1154" s="149"/>
      <c r="AR1154" s="129"/>
      <c r="AS1154" s="200"/>
      <c r="AT1154" s="200"/>
      <c r="AU1154" s="200"/>
      <c r="AV1154" s="200"/>
      <c r="AW1154" s="200"/>
      <c r="AX1154" s="200"/>
      <c r="AY1154" s="200"/>
      <c r="AZ1154" s="200"/>
      <c r="BA1154" s="200"/>
      <c r="BB1154" s="160"/>
      <c r="BC1154" s="201"/>
      <c r="BD1154" s="201"/>
      <c r="BE1154" s="202"/>
      <c r="BF1154" s="202"/>
      <c r="BG1154" s="150"/>
      <c r="BH1154" s="150"/>
      <c r="BI1154" s="150"/>
      <c r="BJ1154" s="150"/>
      <c r="BK1154" s="150"/>
      <c r="BL1154" s="150"/>
      <c r="BM1154" s="150"/>
      <c r="BN1154" s="150"/>
      <c r="BO1154" s="150"/>
      <c r="BP1154" s="150"/>
    </row>
    <row r="1155" spans="2:68" x14ac:dyDescent="0.25">
      <c r="B1155" s="113"/>
      <c r="C1155" s="118"/>
      <c r="D1155" s="89"/>
      <c r="E1155" s="89"/>
      <c r="F1155" s="119"/>
      <c r="G1155" s="118"/>
      <c r="H1155" s="118"/>
      <c r="I1155" s="118"/>
      <c r="J1155" s="118"/>
      <c r="K1155" s="118"/>
      <c r="L1155" s="86"/>
      <c r="M1155" s="86"/>
      <c r="N1155" s="86"/>
      <c r="O1155" s="86"/>
      <c r="P1155" s="129"/>
      <c r="Q1155" s="125"/>
      <c r="R1155" s="198"/>
      <c r="S1155" s="148"/>
      <c r="T1155" s="148"/>
      <c r="U1155" s="148"/>
      <c r="V1155" s="199"/>
      <c r="W1155" s="149"/>
      <c r="AR1155" s="129"/>
      <c r="AS1155" s="200"/>
      <c r="AT1155" s="200"/>
      <c r="AU1155" s="200"/>
      <c r="AV1155" s="200"/>
      <c r="AW1155" s="200"/>
      <c r="AX1155" s="200"/>
      <c r="AY1155" s="200"/>
      <c r="AZ1155" s="200"/>
      <c r="BA1155" s="200"/>
      <c r="BB1155" s="160"/>
      <c r="BC1155" s="201"/>
      <c r="BD1155" s="201"/>
      <c r="BE1155" s="202"/>
      <c r="BF1155" s="202"/>
      <c r="BG1155" s="150"/>
      <c r="BH1155" s="150"/>
      <c r="BI1155" s="150"/>
      <c r="BJ1155" s="150"/>
      <c r="BK1155" s="150"/>
      <c r="BL1155" s="150"/>
      <c r="BM1155" s="150"/>
      <c r="BN1155" s="150"/>
      <c r="BO1155" s="150"/>
      <c r="BP1155" s="150"/>
    </row>
    <row r="1156" spans="2:68" x14ac:dyDescent="0.25">
      <c r="B1156" s="113"/>
      <c r="C1156" s="118"/>
      <c r="D1156" s="89"/>
      <c r="E1156" s="89"/>
      <c r="F1156" s="119"/>
      <c r="G1156" s="118"/>
      <c r="H1156" s="118"/>
      <c r="I1156" s="118"/>
      <c r="J1156" s="118"/>
      <c r="K1156" s="118"/>
      <c r="L1156" s="86"/>
      <c r="M1156" s="86"/>
      <c r="N1156" s="86"/>
      <c r="O1156" s="86"/>
      <c r="P1156" s="129"/>
      <c r="Q1156" s="125"/>
      <c r="R1156" s="198"/>
      <c r="S1156" s="148"/>
      <c r="T1156" s="148"/>
      <c r="U1156" s="148"/>
      <c r="V1156" s="199"/>
      <c r="W1156" s="149"/>
      <c r="AR1156" s="129"/>
      <c r="AS1156" s="200"/>
      <c r="AT1156" s="200"/>
      <c r="AU1156" s="200"/>
      <c r="AV1156" s="200"/>
      <c r="AW1156" s="200"/>
      <c r="AX1156" s="200"/>
      <c r="AY1156" s="200"/>
      <c r="AZ1156" s="200"/>
      <c r="BA1156" s="200"/>
      <c r="BB1156" s="160"/>
      <c r="BC1156" s="201"/>
      <c r="BD1156" s="201"/>
      <c r="BE1156" s="202"/>
      <c r="BF1156" s="202"/>
      <c r="BG1156" s="150"/>
      <c r="BH1156" s="150"/>
      <c r="BI1156" s="150"/>
      <c r="BJ1156" s="150"/>
      <c r="BK1156" s="150"/>
      <c r="BL1156" s="150"/>
      <c r="BM1156" s="150"/>
      <c r="BN1156" s="150"/>
      <c r="BO1156" s="150"/>
      <c r="BP1156" s="150"/>
    </row>
    <row r="1157" spans="2:68" x14ac:dyDescent="0.25">
      <c r="B1157" s="113"/>
      <c r="C1157" s="118"/>
      <c r="D1157" s="89"/>
      <c r="E1157" s="89"/>
      <c r="F1157" s="119"/>
      <c r="G1157" s="118"/>
      <c r="H1157" s="118"/>
      <c r="I1157" s="118"/>
      <c r="J1157" s="118"/>
      <c r="K1157" s="118"/>
      <c r="L1157" s="86"/>
      <c r="M1157" s="86"/>
      <c r="N1157" s="86"/>
      <c r="O1157" s="86"/>
      <c r="P1157" s="129"/>
      <c r="Q1157" s="125"/>
      <c r="R1157" s="198"/>
      <c r="S1157" s="148"/>
      <c r="T1157" s="148"/>
      <c r="U1157" s="148"/>
      <c r="V1157" s="199"/>
      <c r="W1157" s="149"/>
      <c r="AR1157" s="129"/>
      <c r="AS1157" s="200"/>
      <c r="AT1157" s="200"/>
      <c r="AU1157" s="200"/>
      <c r="AV1157" s="200"/>
      <c r="AW1157" s="200"/>
      <c r="AX1157" s="200"/>
      <c r="AY1157" s="200"/>
      <c r="AZ1157" s="200"/>
      <c r="BA1157" s="200"/>
      <c r="BB1157" s="160"/>
      <c r="BC1157" s="201"/>
      <c r="BD1157" s="201"/>
      <c r="BE1157" s="202"/>
      <c r="BF1157" s="202"/>
      <c r="BG1157" s="150"/>
      <c r="BH1157" s="150"/>
      <c r="BI1157" s="150"/>
      <c r="BJ1157" s="150"/>
      <c r="BK1157" s="150"/>
      <c r="BL1157" s="150"/>
      <c r="BM1157" s="150"/>
      <c r="BN1157" s="150"/>
      <c r="BO1157" s="150"/>
      <c r="BP1157" s="150"/>
    </row>
    <row r="1158" spans="2:68" x14ac:dyDescent="0.25">
      <c r="B1158" s="113"/>
      <c r="C1158" s="118"/>
      <c r="D1158" s="89"/>
      <c r="E1158" s="89"/>
      <c r="F1158" s="119"/>
      <c r="G1158" s="118"/>
      <c r="H1158" s="118"/>
      <c r="I1158" s="118"/>
      <c r="J1158" s="118"/>
      <c r="K1158" s="118"/>
      <c r="L1158" s="86"/>
      <c r="M1158" s="86"/>
      <c r="N1158" s="86"/>
      <c r="O1158" s="86"/>
      <c r="P1158" s="129"/>
      <c r="Q1158" s="125"/>
      <c r="R1158" s="198"/>
      <c r="S1158" s="148"/>
      <c r="T1158" s="148"/>
      <c r="U1158" s="148"/>
      <c r="V1158" s="199"/>
      <c r="W1158" s="149"/>
      <c r="AR1158" s="129"/>
      <c r="AS1158" s="200"/>
      <c r="AT1158" s="200"/>
      <c r="AU1158" s="200"/>
      <c r="AV1158" s="200"/>
      <c r="AW1158" s="200"/>
      <c r="AX1158" s="200"/>
      <c r="AY1158" s="200"/>
      <c r="AZ1158" s="200"/>
      <c r="BA1158" s="200"/>
      <c r="BB1158" s="160"/>
      <c r="BC1158" s="201"/>
      <c r="BD1158" s="201"/>
      <c r="BE1158" s="202"/>
      <c r="BF1158" s="202"/>
      <c r="BG1158" s="150"/>
      <c r="BH1158" s="150"/>
      <c r="BI1158" s="150"/>
      <c r="BJ1158" s="150"/>
      <c r="BK1158" s="150"/>
      <c r="BL1158" s="150"/>
      <c r="BM1158" s="150"/>
      <c r="BN1158" s="150"/>
      <c r="BO1158" s="150"/>
      <c r="BP1158" s="150"/>
    </row>
    <row r="1159" spans="2:68" x14ac:dyDescent="0.25">
      <c r="B1159" s="113"/>
      <c r="C1159" s="118"/>
      <c r="D1159" s="89"/>
      <c r="E1159" s="89"/>
      <c r="F1159" s="119"/>
      <c r="G1159" s="118"/>
      <c r="H1159" s="118"/>
      <c r="I1159" s="118"/>
      <c r="J1159" s="118"/>
      <c r="K1159" s="118"/>
      <c r="L1159" s="86"/>
      <c r="M1159" s="86"/>
      <c r="N1159" s="86"/>
      <c r="O1159" s="86"/>
      <c r="P1159" s="129"/>
      <c r="Q1159" s="125"/>
      <c r="R1159" s="198"/>
      <c r="S1159" s="148"/>
      <c r="T1159" s="148"/>
      <c r="U1159" s="148"/>
      <c r="V1159" s="199"/>
      <c r="W1159" s="149"/>
      <c r="AR1159" s="129"/>
      <c r="AS1159" s="200"/>
      <c r="AT1159" s="200"/>
      <c r="AU1159" s="200"/>
      <c r="AV1159" s="200"/>
      <c r="AW1159" s="200"/>
      <c r="AX1159" s="200"/>
      <c r="AY1159" s="200"/>
      <c r="AZ1159" s="200"/>
      <c r="BA1159" s="200"/>
      <c r="BB1159" s="160"/>
      <c r="BC1159" s="201"/>
      <c r="BD1159" s="201"/>
      <c r="BE1159" s="202"/>
      <c r="BF1159" s="202"/>
      <c r="BG1159" s="150"/>
      <c r="BH1159" s="150"/>
      <c r="BI1159" s="150"/>
      <c r="BJ1159" s="150"/>
      <c r="BK1159" s="150"/>
      <c r="BL1159" s="150"/>
      <c r="BM1159" s="150"/>
      <c r="BN1159" s="150"/>
      <c r="BO1159" s="150"/>
      <c r="BP1159" s="150"/>
    </row>
    <row r="1160" spans="2:68" x14ac:dyDescent="0.25">
      <c r="B1160" s="113"/>
      <c r="C1160" s="118"/>
      <c r="D1160" s="89"/>
      <c r="E1160" s="89"/>
      <c r="F1160" s="119"/>
      <c r="G1160" s="118"/>
      <c r="H1160" s="118"/>
      <c r="I1160" s="118"/>
      <c r="J1160" s="118"/>
      <c r="K1160" s="118"/>
      <c r="L1160" s="86"/>
      <c r="M1160" s="86"/>
      <c r="N1160" s="86"/>
      <c r="O1160" s="86"/>
      <c r="P1160" s="129"/>
      <c r="Q1160" s="125"/>
      <c r="R1160" s="198"/>
      <c r="S1160" s="148"/>
      <c r="T1160" s="148"/>
      <c r="U1160" s="148"/>
      <c r="V1160" s="199"/>
      <c r="W1160" s="149"/>
      <c r="AR1160" s="129"/>
      <c r="AS1160" s="200"/>
      <c r="AT1160" s="200"/>
      <c r="AU1160" s="200"/>
      <c r="AV1160" s="200"/>
      <c r="AW1160" s="200"/>
      <c r="AX1160" s="200"/>
      <c r="AY1160" s="200"/>
      <c r="AZ1160" s="200"/>
      <c r="BA1160" s="200"/>
      <c r="BB1160" s="160"/>
      <c r="BC1160" s="201"/>
      <c r="BD1160" s="201"/>
      <c r="BE1160" s="202"/>
      <c r="BF1160" s="202"/>
      <c r="BG1160" s="150"/>
      <c r="BH1160" s="150"/>
      <c r="BI1160" s="150"/>
      <c r="BJ1160" s="150"/>
      <c r="BK1160" s="150"/>
      <c r="BL1160" s="150"/>
      <c r="BM1160" s="150"/>
      <c r="BN1160" s="150"/>
      <c r="BO1160" s="150"/>
      <c r="BP1160" s="150"/>
    </row>
    <row r="1161" spans="2:68" x14ac:dyDescent="0.25">
      <c r="B1161" s="113"/>
      <c r="C1161" s="118"/>
      <c r="D1161" s="89"/>
      <c r="E1161" s="89"/>
      <c r="F1161" s="119"/>
      <c r="G1161" s="118"/>
      <c r="H1161" s="118"/>
      <c r="I1161" s="118"/>
      <c r="J1161" s="118"/>
      <c r="K1161" s="118"/>
      <c r="L1161" s="86"/>
      <c r="M1161" s="86"/>
      <c r="N1161" s="86"/>
      <c r="O1161" s="86"/>
      <c r="P1161" s="129"/>
      <c r="Q1161" s="125"/>
      <c r="R1161" s="198"/>
      <c r="S1161" s="148"/>
      <c r="T1161" s="148"/>
      <c r="U1161" s="148"/>
      <c r="V1161" s="199"/>
      <c r="W1161" s="149"/>
      <c r="AR1161" s="129"/>
      <c r="AS1161" s="200"/>
      <c r="AT1161" s="200"/>
      <c r="AU1161" s="200"/>
      <c r="AV1161" s="200"/>
      <c r="AW1161" s="200"/>
      <c r="AX1161" s="200"/>
      <c r="AY1161" s="200"/>
      <c r="AZ1161" s="200"/>
      <c r="BA1161" s="200"/>
      <c r="BB1161" s="160"/>
      <c r="BC1161" s="201"/>
      <c r="BD1161" s="201"/>
      <c r="BE1161" s="202"/>
      <c r="BF1161" s="202"/>
      <c r="BG1161" s="150"/>
      <c r="BH1161" s="150"/>
      <c r="BI1161" s="150"/>
      <c r="BJ1161" s="150"/>
      <c r="BK1161" s="150"/>
      <c r="BL1161" s="150"/>
      <c r="BM1161" s="150"/>
      <c r="BN1161" s="150"/>
      <c r="BO1161" s="150"/>
      <c r="BP1161" s="150"/>
    </row>
    <row r="1162" spans="2:68" x14ac:dyDescent="0.25">
      <c r="B1162" s="113"/>
      <c r="C1162" s="118"/>
      <c r="D1162" s="89"/>
      <c r="E1162" s="89"/>
      <c r="F1162" s="119"/>
      <c r="G1162" s="118"/>
      <c r="H1162" s="118"/>
      <c r="I1162" s="118"/>
      <c r="J1162" s="118"/>
      <c r="K1162" s="118"/>
      <c r="L1162" s="86"/>
      <c r="M1162" s="86"/>
      <c r="N1162" s="86"/>
      <c r="O1162" s="86"/>
      <c r="P1162" s="129"/>
      <c r="Q1162" s="125"/>
      <c r="R1162" s="198"/>
      <c r="S1162" s="148"/>
      <c r="T1162" s="148"/>
      <c r="U1162" s="148"/>
      <c r="V1162" s="199"/>
      <c r="W1162" s="149"/>
      <c r="AR1162" s="129"/>
      <c r="AS1162" s="200"/>
      <c r="AT1162" s="200"/>
      <c r="AU1162" s="200"/>
      <c r="AV1162" s="200"/>
      <c r="AW1162" s="200"/>
      <c r="AX1162" s="200"/>
      <c r="AY1162" s="200"/>
      <c r="AZ1162" s="200"/>
      <c r="BA1162" s="200"/>
      <c r="BB1162" s="160"/>
      <c r="BC1162" s="201"/>
      <c r="BD1162" s="201"/>
      <c r="BE1162" s="202"/>
      <c r="BF1162" s="202"/>
      <c r="BG1162" s="150"/>
      <c r="BH1162" s="150"/>
      <c r="BI1162" s="150"/>
      <c r="BJ1162" s="150"/>
      <c r="BK1162" s="150"/>
      <c r="BL1162" s="150"/>
      <c r="BM1162" s="150"/>
      <c r="BN1162" s="150"/>
      <c r="BO1162" s="150"/>
      <c r="BP1162" s="150"/>
    </row>
    <row r="1163" spans="2:68" x14ac:dyDescent="0.25">
      <c r="B1163" s="113"/>
      <c r="C1163" s="118"/>
      <c r="D1163" s="89"/>
      <c r="E1163" s="89"/>
      <c r="F1163" s="119"/>
      <c r="G1163" s="118"/>
      <c r="H1163" s="118"/>
      <c r="I1163" s="118"/>
      <c r="J1163" s="118"/>
      <c r="K1163" s="118"/>
      <c r="L1163" s="86"/>
      <c r="M1163" s="86"/>
      <c r="N1163" s="86"/>
      <c r="O1163" s="86"/>
      <c r="P1163" s="129"/>
      <c r="Q1163" s="125"/>
      <c r="R1163" s="198"/>
      <c r="S1163" s="148"/>
      <c r="T1163" s="148"/>
      <c r="U1163" s="148"/>
      <c r="V1163" s="199"/>
      <c r="W1163" s="149"/>
      <c r="AR1163" s="129"/>
      <c r="AS1163" s="200"/>
      <c r="AT1163" s="200"/>
      <c r="AU1163" s="200"/>
      <c r="AV1163" s="200"/>
      <c r="AW1163" s="200"/>
      <c r="AX1163" s="200"/>
      <c r="AY1163" s="200"/>
      <c r="AZ1163" s="200"/>
      <c r="BA1163" s="200"/>
      <c r="BB1163" s="160"/>
      <c r="BC1163" s="201"/>
      <c r="BD1163" s="201"/>
      <c r="BE1163" s="202"/>
      <c r="BF1163" s="202"/>
      <c r="BG1163" s="150"/>
      <c r="BH1163" s="150"/>
      <c r="BI1163" s="150"/>
      <c r="BJ1163" s="150"/>
      <c r="BK1163" s="150"/>
      <c r="BL1163" s="150"/>
      <c r="BM1163" s="150"/>
      <c r="BN1163" s="150"/>
      <c r="BO1163" s="150"/>
      <c r="BP1163" s="150"/>
    </row>
    <row r="1164" spans="2:68" x14ac:dyDescent="0.25">
      <c r="B1164" s="113"/>
      <c r="C1164" s="118"/>
      <c r="D1164" s="89"/>
      <c r="E1164" s="89"/>
      <c r="F1164" s="119"/>
      <c r="G1164" s="118"/>
      <c r="H1164" s="118"/>
      <c r="I1164" s="118"/>
      <c r="J1164" s="118"/>
      <c r="K1164" s="118"/>
      <c r="L1164" s="86"/>
      <c r="M1164" s="86"/>
      <c r="N1164" s="86"/>
      <c r="O1164" s="86"/>
      <c r="P1164" s="129"/>
      <c r="Q1164" s="125"/>
      <c r="R1164" s="198"/>
      <c r="S1164" s="148"/>
      <c r="T1164" s="148"/>
      <c r="U1164" s="148"/>
      <c r="V1164" s="199"/>
      <c r="W1164" s="149"/>
      <c r="AR1164" s="129"/>
      <c r="AS1164" s="200"/>
      <c r="AT1164" s="200"/>
      <c r="AU1164" s="200"/>
      <c r="AV1164" s="200"/>
      <c r="AW1164" s="200"/>
      <c r="AX1164" s="200"/>
      <c r="AY1164" s="200"/>
      <c r="AZ1164" s="200"/>
      <c r="BA1164" s="200"/>
      <c r="BB1164" s="160"/>
      <c r="BC1164" s="201"/>
      <c r="BD1164" s="201"/>
      <c r="BE1164" s="202"/>
      <c r="BF1164" s="202"/>
      <c r="BG1164" s="150"/>
      <c r="BH1164" s="150"/>
      <c r="BI1164" s="150"/>
      <c r="BJ1164" s="150"/>
      <c r="BK1164" s="150"/>
      <c r="BL1164" s="150"/>
      <c r="BM1164" s="150"/>
      <c r="BN1164" s="150"/>
      <c r="BO1164" s="150"/>
      <c r="BP1164" s="150"/>
    </row>
    <row r="1165" spans="2:68" x14ac:dyDescent="0.25">
      <c r="B1165" s="113"/>
      <c r="C1165" s="118"/>
      <c r="D1165" s="89"/>
      <c r="E1165" s="89"/>
      <c r="F1165" s="119"/>
      <c r="G1165" s="118"/>
      <c r="H1165" s="118"/>
      <c r="I1165" s="118"/>
      <c r="J1165" s="118"/>
      <c r="K1165" s="118"/>
      <c r="L1165" s="86"/>
      <c r="M1165" s="86"/>
      <c r="N1165" s="86"/>
      <c r="O1165" s="86"/>
      <c r="P1165" s="129"/>
      <c r="Q1165" s="125"/>
      <c r="R1165" s="198"/>
      <c r="S1165" s="148"/>
      <c r="T1165" s="148"/>
      <c r="U1165" s="148"/>
      <c r="V1165" s="199"/>
      <c r="W1165" s="149"/>
      <c r="AR1165" s="129"/>
      <c r="AS1165" s="200"/>
      <c r="AT1165" s="200"/>
      <c r="AU1165" s="200"/>
      <c r="AV1165" s="200"/>
      <c r="AW1165" s="200"/>
      <c r="AX1165" s="200"/>
      <c r="AY1165" s="200"/>
      <c r="AZ1165" s="200"/>
      <c r="BA1165" s="200"/>
      <c r="BB1165" s="160"/>
      <c r="BC1165" s="201"/>
      <c r="BD1165" s="201"/>
      <c r="BE1165" s="202"/>
      <c r="BF1165" s="202"/>
      <c r="BG1165" s="150"/>
      <c r="BH1165" s="150"/>
      <c r="BI1165" s="150"/>
      <c r="BJ1165" s="150"/>
      <c r="BK1165" s="150"/>
      <c r="BL1165" s="150"/>
      <c r="BM1165" s="150"/>
      <c r="BN1165" s="150"/>
      <c r="BO1165" s="150"/>
      <c r="BP1165" s="150"/>
    </row>
    <row r="1166" spans="2:68" x14ac:dyDescent="0.25">
      <c r="B1166" s="113"/>
      <c r="C1166" s="118"/>
      <c r="D1166" s="89"/>
      <c r="E1166" s="89"/>
      <c r="F1166" s="119"/>
      <c r="G1166" s="118"/>
      <c r="H1166" s="118"/>
      <c r="I1166" s="118"/>
      <c r="J1166" s="118"/>
      <c r="K1166" s="118"/>
      <c r="L1166" s="86"/>
      <c r="M1166" s="86"/>
      <c r="N1166" s="86"/>
      <c r="O1166" s="86"/>
      <c r="P1166" s="129"/>
      <c r="Q1166" s="125"/>
      <c r="R1166" s="198"/>
      <c r="S1166" s="148"/>
      <c r="T1166" s="148"/>
      <c r="U1166" s="148"/>
      <c r="V1166" s="199"/>
      <c r="W1166" s="149"/>
      <c r="AR1166" s="129"/>
      <c r="AS1166" s="200"/>
      <c r="AT1166" s="200"/>
      <c r="AU1166" s="200"/>
      <c r="AV1166" s="200"/>
      <c r="AW1166" s="200"/>
      <c r="AX1166" s="200"/>
      <c r="AY1166" s="200"/>
      <c r="AZ1166" s="200"/>
      <c r="BA1166" s="200"/>
      <c r="BB1166" s="160"/>
      <c r="BC1166" s="201"/>
      <c r="BD1166" s="201"/>
      <c r="BE1166" s="202"/>
      <c r="BF1166" s="202"/>
      <c r="BG1166" s="150"/>
      <c r="BH1166" s="150"/>
      <c r="BI1166" s="150"/>
      <c r="BJ1166" s="150"/>
      <c r="BK1166" s="150"/>
      <c r="BL1166" s="150"/>
      <c r="BM1166" s="150"/>
      <c r="BN1166" s="150"/>
      <c r="BO1166" s="150"/>
      <c r="BP1166" s="150"/>
    </row>
    <row r="1167" spans="2:68" x14ac:dyDescent="0.25">
      <c r="B1167" s="113"/>
      <c r="C1167" s="118"/>
      <c r="D1167" s="89"/>
      <c r="E1167" s="89"/>
      <c r="F1167" s="119"/>
      <c r="G1167" s="118"/>
      <c r="H1167" s="118"/>
      <c r="I1167" s="118"/>
      <c r="J1167" s="118"/>
      <c r="K1167" s="118"/>
      <c r="L1167" s="86"/>
      <c r="M1167" s="86"/>
      <c r="N1167" s="86"/>
      <c r="O1167" s="86"/>
      <c r="P1167" s="129"/>
      <c r="Q1167" s="125"/>
      <c r="R1167" s="198"/>
      <c r="S1167" s="148"/>
      <c r="T1167" s="148"/>
      <c r="U1167" s="148"/>
      <c r="V1167" s="199"/>
      <c r="W1167" s="149"/>
      <c r="AR1167" s="129"/>
      <c r="AS1167" s="200"/>
      <c r="AT1167" s="200"/>
      <c r="AU1167" s="200"/>
      <c r="AV1167" s="200"/>
      <c r="AW1167" s="200"/>
      <c r="AX1167" s="200"/>
      <c r="AY1167" s="200"/>
      <c r="AZ1167" s="200"/>
      <c r="BA1167" s="200"/>
      <c r="BB1167" s="160"/>
      <c r="BC1167" s="201"/>
      <c r="BD1167" s="201"/>
      <c r="BE1167" s="202"/>
      <c r="BF1167" s="202"/>
      <c r="BG1167" s="150"/>
      <c r="BH1167" s="150"/>
      <c r="BI1167" s="150"/>
      <c r="BJ1167" s="150"/>
      <c r="BK1167" s="150"/>
      <c r="BL1167" s="150"/>
      <c r="BM1167" s="150"/>
      <c r="BN1167" s="150"/>
      <c r="BO1167" s="150"/>
      <c r="BP1167" s="150"/>
    </row>
    <row r="1168" spans="2:68" x14ac:dyDescent="0.25">
      <c r="B1168" s="113"/>
      <c r="C1168" s="118"/>
      <c r="D1168" s="89"/>
      <c r="E1168" s="89"/>
      <c r="F1168" s="119"/>
      <c r="G1168" s="118"/>
      <c r="H1168" s="118"/>
      <c r="I1168" s="118"/>
      <c r="J1168" s="118"/>
      <c r="K1168" s="118"/>
      <c r="L1168" s="86"/>
      <c r="M1168" s="86"/>
      <c r="N1168" s="86"/>
      <c r="O1168" s="86"/>
      <c r="P1168" s="129"/>
      <c r="Q1168" s="125"/>
      <c r="R1168" s="198"/>
      <c r="S1168" s="148"/>
      <c r="T1168" s="148"/>
      <c r="U1168" s="148"/>
      <c r="V1168" s="199"/>
      <c r="W1168" s="149"/>
      <c r="AR1168" s="129"/>
      <c r="AS1168" s="200"/>
      <c r="AT1168" s="200"/>
      <c r="AU1168" s="200"/>
      <c r="AV1168" s="200"/>
      <c r="AW1168" s="200"/>
      <c r="AX1168" s="200"/>
      <c r="AY1168" s="200"/>
      <c r="AZ1168" s="200"/>
      <c r="BA1168" s="200"/>
      <c r="BB1168" s="160"/>
      <c r="BC1168" s="201"/>
      <c r="BD1168" s="201"/>
      <c r="BE1168" s="202"/>
      <c r="BF1168" s="202"/>
      <c r="BG1168" s="150"/>
      <c r="BH1168" s="150"/>
      <c r="BI1168" s="150"/>
      <c r="BJ1168" s="150"/>
      <c r="BK1168" s="150"/>
      <c r="BL1168" s="150"/>
      <c r="BM1168" s="150"/>
      <c r="BN1168" s="150"/>
      <c r="BO1168" s="150"/>
      <c r="BP1168" s="150"/>
    </row>
    <row r="1169" spans="2:68" x14ac:dyDescent="0.25">
      <c r="B1169" s="113"/>
      <c r="C1169" s="118"/>
      <c r="D1169" s="89"/>
      <c r="E1169" s="89"/>
      <c r="F1169" s="119"/>
      <c r="G1169" s="118"/>
      <c r="H1169" s="118"/>
      <c r="I1169" s="118"/>
      <c r="J1169" s="118"/>
      <c r="K1169" s="118"/>
      <c r="L1169" s="86"/>
      <c r="M1169" s="86"/>
      <c r="N1169" s="86"/>
      <c r="O1169" s="86"/>
      <c r="P1169" s="129"/>
      <c r="Q1169" s="125"/>
      <c r="R1169" s="198"/>
      <c r="S1169" s="148"/>
      <c r="T1169" s="148"/>
      <c r="U1169" s="148"/>
      <c r="V1169" s="199"/>
      <c r="W1169" s="149"/>
      <c r="AR1169" s="129"/>
      <c r="AS1169" s="200"/>
      <c r="AT1169" s="200"/>
      <c r="AU1169" s="200"/>
      <c r="AV1169" s="200"/>
      <c r="AW1169" s="200"/>
      <c r="AX1169" s="200"/>
      <c r="AY1169" s="200"/>
      <c r="AZ1169" s="200"/>
      <c r="BA1169" s="200"/>
      <c r="BB1169" s="160"/>
      <c r="BC1169" s="201"/>
      <c r="BD1169" s="201"/>
      <c r="BE1169" s="202"/>
      <c r="BF1169" s="202"/>
      <c r="BG1169" s="150"/>
      <c r="BH1169" s="150"/>
      <c r="BI1169" s="150"/>
      <c r="BJ1169" s="150"/>
      <c r="BK1169" s="150"/>
      <c r="BL1169" s="150"/>
      <c r="BM1169" s="150"/>
      <c r="BN1169" s="150"/>
      <c r="BO1169" s="150"/>
      <c r="BP1169" s="150"/>
    </row>
    <row r="1170" spans="2:68" x14ac:dyDescent="0.25">
      <c r="B1170" s="113"/>
      <c r="C1170" s="118"/>
      <c r="D1170" s="89"/>
      <c r="E1170" s="89"/>
      <c r="F1170" s="119"/>
      <c r="G1170" s="118"/>
      <c r="H1170" s="118"/>
      <c r="I1170" s="118"/>
      <c r="J1170" s="118"/>
      <c r="K1170" s="118"/>
      <c r="L1170" s="86"/>
      <c r="M1170" s="86"/>
      <c r="N1170" s="86"/>
      <c r="O1170" s="86"/>
      <c r="P1170" s="129"/>
      <c r="Q1170" s="125"/>
      <c r="R1170" s="198"/>
      <c r="S1170" s="148"/>
      <c r="T1170" s="148"/>
      <c r="U1170" s="148"/>
      <c r="V1170" s="199"/>
      <c r="W1170" s="149"/>
      <c r="AR1170" s="129"/>
      <c r="AS1170" s="200"/>
      <c r="AT1170" s="200"/>
      <c r="AU1170" s="200"/>
      <c r="AV1170" s="200"/>
      <c r="AW1170" s="200"/>
      <c r="AX1170" s="200"/>
      <c r="AY1170" s="200"/>
      <c r="AZ1170" s="200"/>
      <c r="BA1170" s="200"/>
      <c r="BB1170" s="160"/>
      <c r="BC1170" s="201"/>
      <c r="BD1170" s="201"/>
      <c r="BE1170" s="202"/>
      <c r="BF1170" s="202"/>
      <c r="BG1170" s="150"/>
      <c r="BH1170" s="150"/>
      <c r="BI1170" s="150"/>
      <c r="BJ1170" s="150"/>
      <c r="BK1170" s="150"/>
      <c r="BL1170" s="150"/>
      <c r="BM1170" s="150"/>
      <c r="BN1170" s="150"/>
      <c r="BO1170" s="150"/>
      <c r="BP1170" s="150"/>
    </row>
    <row r="1171" spans="2:68" x14ac:dyDescent="0.25">
      <c r="B1171" s="113"/>
      <c r="C1171" s="118"/>
      <c r="D1171" s="89"/>
      <c r="E1171" s="89"/>
      <c r="F1171" s="119"/>
      <c r="G1171" s="118"/>
      <c r="H1171" s="118"/>
      <c r="I1171" s="118"/>
      <c r="J1171" s="118"/>
      <c r="K1171" s="118"/>
      <c r="L1171" s="86"/>
      <c r="M1171" s="86"/>
      <c r="N1171" s="86"/>
      <c r="O1171" s="86"/>
      <c r="P1171" s="129"/>
      <c r="Q1171" s="125"/>
      <c r="R1171" s="198"/>
      <c r="S1171" s="148"/>
      <c r="T1171" s="148"/>
      <c r="U1171" s="148"/>
      <c r="V1171" s="199"/>
      <c r="W1171" s="149"/>
      <c r="AR1171" s="129"/>
      <c r="AS1171" s="200"/>
      <c r="AT1171" s="200"/>
      <c r="AU1171" s="200"/>
      <c r="AV1171" s="200"/>
      <c r="AW1171" s="200"/>
      <c r="AX1171" s="200"/>
      <c r="AY1171" s="200"/>
      <c r="AZ1171" s="200"/>
      <c r="BA1171" s="200"/>
      <c r="BB1171" s="160"/>
      <c r="BC1171" s="201"/>
      <c r="BD1171" s="201"/>
      <c r="BE1171" s="202"/>
      <c r="BF1171" s="202"/>
      <c r="BG1171" s="150"/>
      <c r="BH1171" s="150"/>
      <c r="BI1171" s="150"/>
      <c r="BJ1171" s="150"/>
      <c r="BK1171" s="150"/>
      <c r="BL1171" s="150"/>
      <c r="BM1171" s="150"/>
      <c r="BN1171" s="150"/>
      <c r="BO1171" s="150"/>
      <c r="BP1171" s="150"/>
    </row>
    <row r="1172" spans="2:68" x14ac:dyDescent="0.25">
      <c r="B1172" s="113"/>
      <c r="C1172" s="118"/>
      <c r="D1172" s="89"/>
      <c r="E1172" s="89"/>
      <c r="F1172" s="119"/>
      <c r="G1172" s="118"/>
      <c r="H1172" s="118"/>
      <c r="I1172" s="118"/>
      <c r="J1172" s="118"/>
      <c r="K1172" s="118"/>
      <c r="L1172" s="86"/>
      <c r="M1172" s="86"/>
      <c r="N1172" s="86"/>
      <c r="O1172" s="86"/>
      <c r="P1172" s="129"/>
      <c r="Q1172" s="125"/>
      <c r="R1172" s="198"/>
      <c r="S1172" s="148"/>
      <c r="T1172" s="148"/>
      <c r="U1172" s="148"/>
      <c r="V1172" s="199"/>
      <c r="W1172" s="149"/>
      <c r="AR1172" s="129"/>
      <c r="AS1172" s="200"/>
      <c r="AT1172" s="200"/>
      <c r="AU1172" s="200"/>
      <c r="AV1172" s="200"/>
      <c r="AW1172" s="200"/>
      <c r="AX1172" s="200"/>
      <c r="AY1172" s="200"/>
      <c r="AZ1172" s="200"/>
      <c r="BA1172" s="200"/>
      <c r="BB1172" s="160"/>
      <c r="BC1172" s="201"/>
      <c r="BD1172" s="201"/>
      <c r="BE1172" s="202"/>
      <c r="BF1172" s="202"/>
      <c r="BG1172" s="150"/>
      <c r="BH1172" s="150"/>
      <c r="BI1172" s="150"/>
      <c r="BJ1172" s="150"/>
      <c r="BK1172" s="150"/>
      <c r="BL1172" s="150"/>
      <c r="BM1172" s="150"/>
      <c r="BN1172" s="150"/>
      <c r="BO1172" s="150"/>
      <c r="BP1172" s="150"/>
    </row>
    <row r="1173" spans="2:68" x14ac:dyDescent="0.25">
      <c r="B1173" s="113"/>
      <c r="C1173" s="118"/>
      <c r="D1173" s="89"/>
      <c r="E1173" s="89"/>
      <c r="F1173" s="119"/>
      <c r="G1173" s="118"/>
      <c r="H1173" s="118"/>
      <c r="I1173" s="118"/>
      <c r="J1173" s="118"/>
      <c r="K1173" s="118"/>
      <c r="L1173" s="86"/>
      <c r="M1173" s="86"/>
      <c r="N1173" s="86"/>
      <c r="O1173" s="86"/>
      <c r="P1173" s="129"/>
      <c r="Q1173" s="125"/>
      <c r="R1173" s="198"/>
      <c r="S1173" s="148"/>
      <c r="T1173" s="148"/>
      <c r="U1173" s="148"/>
      <c r="V1173" s="199"/>
      <c r="W1173" s="149"/>
      <c r="AR1173" s="129"/>
      <c r="AS1173" s="200"/>
      <c r="AT1173" s="200"/>
      <c r="AU1173" s="200"/>
      <c r="AV1173" s="200"/>
      <c r="AW1173" s="200"/>
      <c r="AX1173" s="200"/>
      <c r="AY1173" s="200"/>
      <c r="AZ1173" s="200"/>
      <c r="BA1173" s="200"/>
      <c r="BB1173" s="160"/>
      <c r="BC1173" s="201"/>
      <c r="BD1173" s="201"/>
      <c r="BE1173" s="202"/>
      <c r="BF1173" s="202"/>
      <c r="BG1173" s="150"/>
      <c r="BH1173" s="150"/>
      <c r="BI1173" s="150"/>
      <c r="BJ1173" s="150"/>
      <c r="BK1173" s="150"/>
      <c r="BL1173" s="150"/>
      <c r="BM1173" s="150"/>
      <c r="BN1173" s="150"/>
      <c r="BO1173" s="150"/>
      <c r="BP1173" s="150"/>
    </row>
    <row r="1174" spans="2:68" x14ac:dyDescent="0.25">
      <c r="B1174" s="113"/>
      <c r="C1174" s="118"/>
      <c r="D1174" s="89"/>
      <c r="E1174" s="89"/>
      <c r="F1174" s="119"/>
      <c r="G1174" s="118"/>
      <c r="H1174" s="118"/>
      <c r="I1174" s="118"/>
      <c r="J1174" s="118"/>
      <c r="K1174" s="118"/>
      <c r="L1174" s="86"/>
      <c r="M1174" s="86"/>
      <c r="N1174" s="86"/>
      <c r="O1174" s="86"/>
      <c r="P1174" s="129"/>
      <c r="Q1174" s="125"/>
      <c r="R1174" s="198"/>
      <c r="S1174" s="148"/>
      <c r="T1174" s="148"/>
      <c r="U1174" s="148"/>
      <c r="V1174" s="199"/>
      <c r="W1174" s="149"/>
      <c r="AR1174" s="129"/>
      <c r="AS1174" s="200"/>
      <c r="AT1174" s="200"/>
      <c r="AU1174" s="200"/>
      <c r="AV1174" s="200"/>
      <c r="AW1174" s="200"/>
      <c r="AX1174" s="200"/>
      <c r="AY1174" s="200"/>
      <c r="AZ1174" s="200"/>
      <c r="BA1174" s="200"/>
      <c r="BB1174" s="160"/>
      <c r="BC1174" s="201"/>
      <c r="BD1174" s="201"/>
      <c r="BE1174" s="202"/>
      <c r="BF1174" s="202"/>
      <c r="BG1174" s="150"/>
      <c r="BH1174" s="150"/>
      <c r="BI1174" s="150"/>
      <c r="BJ1174" s="150"/>
      <c r="BK1174" s="150"/>
      <c r="BL1174" s="150"/>
      <c r="BM1174" s="150"/>
      <c r="BN1174" s="150"/>
      <c r="BO1174" s="150"/>
      <c r="BP1174" s="150"/>
    </row>
    <row r="1175" spans="2:68" x14ac:dyDescent="0.25">
      <c r="B1175" s="113"/>
      <c r="C1175" s="118"/>
      <c r="D1175" s="89"/>
      <c r="E1175" s="89"/>
      <c r="F1175" s="119"/>
      <c r="G1175" s="118"/>
      <c r="H1175" s="118"/>
      <c r="I1175" s="118"/>
      <c r="J1175" s="118"/>
      <c r="K1175" s="118"/>
      <c r="L1175" s="86"/>
      <c r="M1175" s="86"/>
      <c r="N1175" s="86"/>
      <c r="O1175" s="86"/>
      <c r="P1175" s="129"/>
      <c r="Q1175" s="125"/>
      <c r="R1175" s="198"/>
      <c r="S1175" s="148"/>
      <c r="T1175" s="148"/>
      <c r="U1175" s="148"/>
      <c r="V1175" s="199"/>
      <c r="W1175" s="149"/>
      <c r="AR1175" s="129"/>
      <c r="AS1175" s="200"/>
      <c r="AT1175" s="200"/>
      <c r="AU1175" s="200"/>
      <c r="AV1175" s="200"/>
      <c r="AW1175" s="200"/>
      <c r="AX1175" s="200"/>
      <c r="AY1175" s="200"/>
      <c r="AZ1175" s="200"/>
      <c r="BA1175" s="200"/>
      <c r="BB1175" s="160"/>
      <c r="BC1175" s="201"/>
      <c r="BD1175" s="201"/>
      <c r="BE1175" s="202"/>
      <c r="BF1175" s="202"/>
      <c r="BG1175" s="150"/>
      <c r="BH1175" s="150"/>
      <c r="BI1175" s="150"/>
      <c r="BJ1175" s="150"/>
      <c r="BK1175" s="150"/>
      <c r="BL1175" s="150"/>
      <c r="BM1175" s="150"/>
      <c r="BN1175" s="150"/>
      <c r="BO1175" s="150"/>
      <c r="BP1175" s="150"/>
    </row>
    <row r="1176" spans="2:68" x14ac:dyDescent="0.25">
      <c r="B1176" s="113"/>
      <c r="C1176" s="118"/>
      <c r="D1176" s="89"/>
      <c r="E1176" s="89"/>
      <c r="F1176" s="119"/>
      <c r="G1176" s="118"/>
      <c r="H1176" s="118"/>
      <c r="I1176" s="118"/>
      <c r="J1176" s="118"/>
      <c r="K1176" s="118"/>
      <c r="L1176" s="86"/>
      <c r="M1176" s="86"/>
      <c r="N1176" s="86"/>
      <c r="O1176" s="86"/>
      <c r="P1176" s="129"/>
      <c r="Q1176" s="125"/>
      <c r="R1176" s="198"/>
      <c r="S1176" s="148"/>
      <c r="T1176" s="148"/>
      <c r="U1176" s="148"/>
      <c r="V1176" s="199"/>
      <c r="W1176" s="149"/>
      <c r="AR1176" s="129"/>
      <c r="AS1176" s="200"/>
      <c r="AT1176" s="200"/>
      <c r="AU1176" s="200"/>
      <c r="AV1176" s="200"/>
      <c r="AW1176" s="200"/>
      <c r="AX1176" s="200"/>
      <c r="AY1176" s="200"/>
      <c r="AZ1176" s="200"/>
      <c r="BA1176" s="200"/>
      <c r="BB1176" s="160"/>
      <c r="BC1176" s="201"/>
      <c r="BD1176" s="201"/>
      <c r="BE1176" s="202"/>
      <c r="BF1176" s="202"/>
      <c r="BG1176" s="150"/>
      <c r="BH1176" s="150"/>
      <c r="BI1176" s="150"/>
      <c r="BJ1176" s="150"/>
      <c r="BK1176" s="150"/>
      <c r="BL1176" s="150"/>
      <c r="BM1176" s="150"/>
      <c r="BN1176" s="150"/>
      <c r="BO1176" s="150"/>
      <c r="BP1176" s="150"/>
    </row>
    <row r="1177" spans="2:68" x14ac:dyDescent="0.25">
      <c r="B1177" s="113"/>
      <c r="C1177" s="118"/>
      <c r="D1177" s="89"/>
      <c r="E1177" s="89"/>
      <c r="F1177" s="119"/>
      <c r="G1177" s="118"/>
      <c r="H1177" s="118"/>
      <c r="I1177" s="118"/>
      <c r="J1177" s="118"/>
      <c r="K1177" s="118"/>
      <c r="L1177" s="86"/>
      <c r="M1177" s="86"/>
      <c r="N1177" s="86"/>
      <c r="O1177" s="86"/>
      <c r="P1177" s="129"/>
      <c r="Q1177" s="125"/>
      <c r="R1177" s="198"/>
      <c r="S1177" s="148"/>
      <c r="T1177" s="148"/>
      <c r="U1177" s="148"/>
      <c r="V1177" s="199"/>
      <c r="W1177" s="149"/>
      <c r="AR1177" s="129"/>
      <c r="AS1177" s="200"/>
      <c r="AT1177" s="200"/>
      <c r="AU1177" s="200"/>
      <c r="AV1177" s="200"/>
      <c r="AW1177" s="200"/>
      <c r="AX1177" s="200"/>
      <c r="AY1177" s="200"/>
      <c r="AZ1177" s="200"/>
      <c r="BA1177" s="200"/>
      <c r="BB1177" s="160"/>
      <c r="BC1177" s="201"/>
      <c r="BD1177" s="201"/>
      <c r="BE1177" s="202"/>
      <c r="BF1177" s="202"/>
      <c r="BG1177" s="150"/>
      <c r="BH1177" s="150"/>
      <c r="BI1177" s="150"/>
      <c r="BJ1177" s="150"/>
      <c r="BK1177" s="150"/>
      <c r="BL1177" s="150"/>
      <c r="BM1177" s="150"/>
      <c r="BN1177" s="150"/>
      <c r="BO1177" s="150"/>
      <c r="BP1177" s="150"/>
    </row>
    <row r="1178" spans="2:68" x14ac:dyDescent="0.25">
      <c r="B1178" s="113"/>
      <c r="C1178" s="118"/>
      <c r="D1178" s="89"/>
      <c r="E1178" s="89"/>
      <c r="F1178" s="119"/>
      <c r="G1178" s="118"/>
      <c r="H1178" s="118"/>
      <c r="I1178" s="118"/>
      <c r="J1178" s="118"/>
      <c r="K1178" s="118"/>
      <c r="L1178" s="86"/>
      <c r="M1178" s="86"/>
      <c r="N1178" s="86"/>
      <c r="O1178" s="86"/>
      <c r="P1178" s="129"/>
      <c r="Q1178" s="125"/>
      <c r="R1178" s="198"/>
      <c r="S1178" s="148"/>
      <c r="T1178" s="148"/>
      <c r="U1178" s="148"/>
      <c r="V1178" s="199"/>
      <c r="W1178" s="149"/>
      <c r="AR1178" s="129"/>
      <c r="AS1178" s="200"/>
      <c r="AT1178" s="200"/>
      <c r="AU1178" s="200"/>
      <c r="AV1178" s="200"/>
      <c r="AW1178" s="200"/>
      <c r="AX1178" s="200"/>
      <c r="AY1178" s="200"/>
      <c r="AZ1178" s="200"/>
      <c r="BA1178" s="200"/>
      <c r="BB1178" s="160"/>
      <c r="BC1178" s="201"/>
      <c r="BD1178" s="201"/>
      <c r="BE1178" s="202"/>
      <c r="BF1178" s="202"/>
      <c r="BG1178" s="150"/>
      <c r="BH1178" s="150"/>
      <c r="BI1178" s="150"/>
      <c r="BJ1178" s="150"/>
      <c r="BK1178" s="150"/>
      <c r="BL1178" s="150"/>
      <c r="BM1178" s="150"/>
      <c r="BN1178" s="150"/>
      <c r="BO1178" s="150"/>
      <c r="BP1178" s="150"/>
    </row>
    <row r="1179" spans="2:68" x14ac:dyDescent="0.25">
      <c r="B1179" s="113"/>
      <c r="C1179" s="118"/>
      <c r="D1179" s="89"/>
      <c r="E1179" s="89"/>
      <c r="F1179" s="119"/>
      <c r="G1179" s="118"/>
      <c r="H1179" s="118"/>
      <c r="I1179" s="118"/>
      <c r="J1179" s="118"/>
      <c r="K1179" s="118"/>
      <c r="L1179" s="86"/>
      <c r="M1179" s="86"/>
      <c r="N1179" s="86"/>
      <c r="O1179" s="86"/>
      <c r="P1179" s="129"/>
      <c r="Q1179" s="125"/>
      <c r="R1179" s="198"/>
      <c r="S1179" s="148"/>
      <c r="T1179" s="148"/>
      <c r="U1179" s="148"/>
      <c r="V1179" s="199"/>
      <c r="W1179" s="149"/>
      <c r="AR1179" s="129"/>
      <c r="AS1179" s="200"/>
      <c r="AT1179" s="200"/>
      <c r="AU1179" s="200"/>
      <c r="AV1179" s="200"/>
      <c r="AW1179" s="200"/>
      <c r="AX1179" s="200"/>
      <c r="AY1179" s="200"/>
      <c r="AZ1179" s="200"/>
      <c r="BA1179" s="200"/>
      <c r="BB1179" s="160"/>
      <c r="BC1179" s="201"/>
      <c r="BD1179" s="201"/>
      <c r="BE1179" s="202"/>
      <c r="BF1179" s="202"/>
      <c r="BG1179" s="150"/>
      <c r="BH1179" s="150"/>
      <c r="BI1179" s="150"/>
      <c r="BJ1179" s="150"/>
      <c r="BK1179" s="150"/>
      <c r="BL1179" s="150"/>
      <c r="BM1179" s="150"/>
      <c r="BN1179" s="150"/>
      <c r="BO1179" s="150"/>
      <c r="BP1179" s="150"/>
    </row>
    <row r="1180" spans="2:68" x14ac:dyDescent="0.25">
      <c r="B1180" s="113"/>
      <c r="C1180" s="118"/>
      <c r="D1180" s="89"/>
      <c r="E1180" s="89"/>
      <c r="F1180" s="119"/>
      <c r="G1180" s="118"/>
      <c r="H1180" s="118"/>
      <c r="I1180" s="118"/>
      <c r="J1180" s="118"/>
      <c r="K1180" s="118"/>
      <c r="L1180" s="86"/>
      <c r="M1180" s="86"/>
      <c r="N1180" s="86"/>
      <c r="O1180" s="86"/>
      <c r="P1180" s="129"/>
      <c r="Q1180" s="125"/>
      <c r="R1180" s="198"/>
      <c r="S1180" s="148"/>
      <c r="T1180" s="148"/>
      <c r="U1180" s="148"/>
      <c r="V1180" s="199"/>
      <c r="W1180" s="149"/>
      <c r="AR1180" s="129"/>
      <c r="AS1180" s="200"/>
      <c r="AT1180" s="200"/>
      <c r="AU1180" s="200"/>
      <c r="AV1180" s="200"/>
      <c r="AW1180" s="200"/>
      <c r="AX1180" s="200"/>
      <c r="AY1180" s="200"/>
      <c r="AZ1180" s="200"/>
      <c r="BA1180" s="200"/>
      <c r="BB1180" s="160"/>
      <c r="BC1180" s="201"/>
      <c r="BD1180" s="201"/>
      <c r="BE1180" s="202"/>
      <c r="BF1180" s="202"/>
      <c r="BG1180" s="150"/>
      <c r="BH1180" s="150"/>
      <c r="BI1180" s="150"/>
      <c r="BJ1180" s="150"/>
      <c r="BK1180" s="150"/>
      <c r="BL1180" s="150"/>
      <c r="BM1180" s="150"/>
      <c r="BN1180" s="150"/>
      <c r="BO1180" s="150"/>
      <c r="BP1180" s="150"/>
    </row>
    <row r="1181" spans="2:68" x14ac:dyDescent="0.25">
      <c r="B1181" s="113"/>
      <c r="C1181" s="118"/>
      <c r="D1181" s="89"/>
      <c r="E1181" s="89"/>
      <c r="F1181" s="119"/>
      <c r="G1181" s="118"/>
      <c r="H1181" s="118"/>
      <c r="I1181" s="118"/>
      <c r="J1181" s="118"/>
      <c r="K1181" s="118"/>
      <c r="L1181" s="86"/>
      <c r="M1181" s="86"/>
      <c r="N1181" s="86"/>
      <c r="O1181" s="86"/>
      <c r="P1181" s="129"/>
      <c r="Q1181" s="125"/>
      <c r="R1181" s="198"/>
      <c r="S1181" s="148"/>
      <c r="T1181" s="148"/>
      <c r="U1181" s="148"/>
      <c r="V1181" s="199"/>
      <c r="W1181" s="149"/>
      <c r="AR1181" s="129"/>
      <c r="AS1181" s="200"/>
      <c r="AT1181" s="200"/>
      <c r="AU1181" s="200"/>
      <c r="AV1181" s="200"/>
      <c r="AW1181" s="200"/>
      <c r="AX1181" s="200"/>
      <c r="AY1181" s="200"/>
      <c r="AZ1181" s="200"/>
      <c r="BA1181" s="200"/>
      <c r="BB1181" s="160"/>
      <c r="BC1181" s="201"/>
      <c r="BD1181" s="201"/>
      <c r="BE1181" s="202"/>
      <c r="BF1181" s="202"/>
      <c r="BG1181" s="150"/>
      <c r="BH1181" s="150"/>
      <c r="BI1181" s="150"/>
      <c r="BJ1181" s="150"/>
      <c r="BK1181" s="150"/>
      <c r="BL1181" s="150"/>
      <c r="BM1181" s="150"/>
      <c r="BN1181" s="150"/>
      <c r="BO1181" s="150"/>
      <c r="BP1181" s="150"/>
    </row>
    <row r="1182" spans="2:68" x14ac:dyDescent="0.25">
      <c r="B1182" s="113"/>
      <c r="C1182" s="118"/>
      <c r="D1182" s="89"/>
      <c r="E1182" s="89"/>
      <c r="F1182" s="119"/>
      <c r="G1182" s="118"/>
      <c r="H1182" s="118"/>
      <c r="I1182" s="118"/>
      <c r="J1182" s="118"/>
      <c r="K1182" s="118"/>
      <c r="L1182" s="86"/>
      <c r="M1182" s="86"/>
      <c r="N1182" s="86"/>
      <c r="O1182" s="86"/>
      <c r="P1182" s="129"/>
      <c r="Q1182" s="125"/>
      <c r="R1182" s="198"/>
      <c r="S1182" s="148"/>
      <c r="T1182" s="148"/>
      <c r="U1182" s="148"/>
      <c r="V1182" s="199"/>
      <c r="W1182" s="149"/>
      <c r="AR1182" s="129"/>
      <c r="AS1182" s="200"/>
      <c r="AT1182" s="200"/>
      <c r="AU1182" s="200"/>
      <c r="AV1182" s="200"/>
      <c r="AW1182" s="200"/>
      <c r="AX1182" s="200"/>
      <c r="AY1182" s="200"/>
      <c r="AZ1182" s="200"/>
      <c r="BA1182" s="200"/>
      <c r="BB1182" s="160"/>
      <c r="BC1182" s="201"/>
      <c r="BD1182" s="201"/>
      <c r="BE1182" s="202"/>
      <c r="BF1182" s="202"/>
      <c r="BG1182" s="150"/>
      <c r="BH1182" s="150"/>
      <c r="BI1182" s="150"/>
      <c r="BJ1182" s="150"/>
      <c r="BK1182" s="150"/>
      <c r="BL1182" s="150"/>
      <c r="BM1182" s="150"/>
      <c r="BN1182" s="150"/>
      <c r="BO1182" s="150"/>
      <c r="BP1182" s="150"/>
    </row>
    <row r="1183" spans="2:68" x14ac:dyDescent="0.25">
      <c r="B1183" s="113"/>
      <c r="C1183" s="118"/>
      <c r="D1183" s="89"/>
      <c r="E1183" s="89"/>
      <c r="F1183" s="119"/>
      <c r="G1183" s="118"/>
      <c r="H1183" s="118"/>
      <c r="I1183" s="118"/>
      <c r="J1183" s="118"/>
      <c r="K1183" s="118"/>
      <c r="L1183" s="86"/>
      <c r="M1183" s="86"/>
      <c r="N1183" s="86"/>
      <c r="O1183" s="86"/>
      <c r="P1183" s="129"/>
      <c r="Q1183" s="125"/>
      <c r="R1183" s="198"/>
      <c r="S1183" s="148"/>
      <c r="T1183" s="148"/>
      <c r="U1183" s="148"/>
      <c r="V1183" s="199"/>
      <c r="W1183" s="149"/>
      <c r="AR1183" s="129"/>
      <c r="AS1183" s="200"/>
      <c r="AT1183" s="200"/>
      <c r="AU1183" s="200"/>
      <c r="AV1183" s="200"/>
      <c r="AW1183" s="200"/>
      <c r="AX1183" s="200"/>
      <c r="AY1183" s="200"/>
      <c r="AZ1183" s="200"/>
      <c r="BA1183" s="200"/>
      <c r="BB1183" s="160"/>
      <c r="BC1183" s="201"/>
      <c r="BD1183" s="201"/>
      <c r="BE1183" s="202"/>
      <c r="BF1183" s="202"/>
      <c r="BG1183" s="150"/>
      <c r="BH1183" s="150"/>
      <c r="BI1183" s="150"/>
      <c r="BJ1183" s="150"/>
      <c r="BK1183" s="150"/>
      <c r="BL1183" s="150"/>
      <c r="BM1183" s="150"/>
      <c r="BN1183" s="150"/>
      <c r="BO1183" s="150"/>
      <c r="BP1183" s="150"/>
    </row>
    <row r="1184" spans="2:68" x14ac:dyDescent="0.25">
      <c r="B1184" s="113"/>
      <c r="C1184" s="118"/>
      <c r="D1184" s="89"/>
      <c r="E1184" s="89"/>
      <c r="F1184" s="119"/>
      <c r="G1184" s="118"/>
      <c r="H1184" s="118"/>
      <c r="I1184" s="118"/>
      <c r="J1184" s="118"/>
      <c r="K1184" s="118"/>
      <c r="L1184" s="86"/>
      <c r="M1184" s="86"/>
      <c r="N1184" s="86"/>
      <c r="O1184" s="86"/>
      <c r="P1184" s="129"/>
      <c r="Q1184" s="125"/>
      <c r="R1184" s="198"/>
      <c r="S1184" s="148"/>
      <c r="T1184" s="148"/>
      <c r="U1184" s="148"/>
      <c r="V1184" s="199"/>
      <c r="W1184" s="149"/>
      <c r="AR1184" s="129"/>
      <c r="AS1184" s="200"/>
      <c r="AT1184" s="200"/>
      <c r="AU1184" s="200"/>
      <c r="AV1184" s="200"/>
      <c r="AW1184" s="200"/>
      <c r="AX1184" s="200"/>
      <c r="AY1184" s="200"/>
      <c r="AZ1184" s="200"/>
      <c r="BA1184" s="200"/>
      <c r="BB1184" s="160"/>
      <c r="BC1184" s="201"/>
      <c r="BD1184" s="201"/>
      <c r="BE1184" s="202"/>
      <c r="BF1184" s="202"/>
      <c r="BG1184" s="150"/>
      <c r="BH1184" s="150"/>
      <c r="BI1184" s="150"/>
      <c r="BJ1184" s="150"/>
      <c r="BK1184" s="150"/>
      <c r="BL1184" s="150"/>
      <c r="BM1184" s="150"/>
      <c r="BN1184" s="150"/>
      <c r="BO1184" s="150"/>
      <c r="BP1184" s="150"/>
    </row>
    <row r="1185" spans="2:68" x14ac:dyDescent="0.25">
      <c r="B1185" s="113"/>
      <c r="C1185" s="118"/>
      <c r="D1185" s="89"/>
      <c r="E1185" s="89"/>
      <c r="F1185" s="119"/>
      <c r="G1185" s="118"/>
      <c r="H1185" s="118"/>
      <c r="I1185" s="118"/>
      <c r="J1185" s="118"/>
      <c r="K1185" s="118"/>
      <c r="L1185" s="86"/>
      <c r="M1185" s="86"/>
      <c r="N1185" s="86"/>
      <c r="O1185" s="86"/>
      <c r="P1185" s="129"/>
      <c r="Q1185" s="125"/>
      <c r="R1185" s="198"/>
      <c r="S1185" s="148"/>
      <c r="T1185" s="148"/>
      <c r="U1185" s="148"/>
      <c r="V1185" s="199"/>
      <c r="W1185" s="149"/>
      <c r="AR1185" s="129"/>
      <c r="AS1185" s="200"/>
      <c r="AT1185" s="200"/>
      <c r="AU1185" s="200"/>
      <c r="AV1185" s="200"/>
      <c r="AW1185" s="200"/>
      <c r="AX1185" s="200"/>
      <c r="AY1185" s="200"/>
      <c r="AZ1185" s="200"/>
      <c r="BA1185" s="200"/>
      <c r="BB1185" s="160"/>
      <c r="BC1185" s="201"/>
      <c r="BD1185" s="201"/>
      <c r="BE1185" s="202"/>
      <c r="BF1185" s="202"/>
      <c r="BG1185" s="150"/>
      <c r="BH1185" s="150"/>
      <c r="BI1185" s="150"/>
      <c r="BJ1185" s="150"/>
      <c r="BK1185" s="150"/>
      <c r="BL1185" s="150"/>
      <c r="BM1185" s="150"/>
      <c r="BN1185" s="150"/>
      <c r="BO1185" s="150"/>
      <c r="BP1185" s="150"/>
    </row>
    <row r="1186" spans="2:68" x14ac:dyDescent="0.25">
      <c r="B1186" s="113"/>
      <c r="C1186" s="118"/>
      <c r="D1186" s="89"/>
      <c r="E1186" s="89"/>
      <c r="F1186" s="119"/>
      <c r="G1186" s="118"/>
      <c r="H1186" s="118"/>
      <c r="I1186" s="118"/>
      <c r="J1186" s="118"/>
      <c r="K1186" s="118"/>
      <c r="L1186" s="86"/>
      <c r="M1186" s="86"/>
      <c r="N1186" s="86"/>
      <c r="O1186" s="86"/>
      <c r="P1186" s="129"/>
      <c r="Q1186" s="125"/>
      <c r="R1186" s="198"/>
      <c r="S1186" s="148"/>
      <c r="T1186" s="148"/>
      <c r="U1186" s="148"/>
      <c r="V1186" s="199"/>
      <c r="W1186" s="149"/>
      <c r="AR1186" s="129"/>
      <c r="AS1186" s="200"/>
      <c r="AT1186" s="200"/>
      <c r="AU1186" s="200"/>
      <c r="AV1186" s="200"/>
      <c r="AW1186" s="200"/>
      <c r="AX1186" s="200"/>
      <c r="AY1186" s="200"/>
      <c r="AZ1186" s="200"/>
      <c r="BA1186" s="200"/>
      <c r="BB1186" s="160"/>
      <c r="BC1186" s="201"/>
      <c r="BD1186" s="201"/>
      <c r="BE1186" s="202"/>
      <c r="BF1186" s="202"/>
      <c r="BG1186" s="150"/>
      <c r="BH1186" s="150"/>
      <c r="BI1186" s="150"/>
      <c r="BJ1186" s="150"/>
      <c r="BK1186" s="150"/>
      <c r="BL1186" s="150"/>
      <c r="BM1186" s="150"/>
      <c r="BN1186" s="150"/>
      <c r="BO1186" s="150"/>
      <c r="BP1186" s="150"/>
    </row>
    <row r="1187" spans="2:68" x14ac:dyDescent="0.25">
      <c r="B1187" s="113"/>
      <c r="C1187" s="118"/>
      <c r="D1187" s="89"/>
      <c r="E1187" s="89"/>
      <c r="F1187" s="119"/>
      <c r="G1187" s="118"/>
      <c r="H1187" s="118"/>
      <c r="I1187" s="118"/>
      <c r="J1187" s="118"/>
      <c r="K1187" s="118"/>
      <c r="L1187" s="86"/>
      <c r="M1187" s="86"/>
      <c r="N1187" s="86"/>
      <c r="O1187" s="86"/>
      <c r="P1187" s="129"/>
      <c r="Q1187" s="125"/>
      <c r="R1187" s="198"/>
      <c r="S1187" s="148"/>
      <c r="T1187" s="148"/>
      <c r="U1187" s="148"/>
      <c r="V1187" s="199"/>
      <c r="W1187" s="149"/>
      <c r="AR1187" s="129"/>
      <c r="AS1187" s="200"/>
      <c r="AT1187" s="200"/>
      <c r="AU1187" s="200"/>
      <c r="AV1187" s="200"/>
      <c r="AW1187" s="200"/>
      <c r="AX1187" s="200"/>
      <c r="AY1187" s="200"/>
      <c r="AZ1187" s="200"/>
      <c r="BA1187" s="200"/>
      <c r="BB1187" s="160"/>
      <c r="BC1187" s="201"/>
      <c r="BD1187" s="201"/>
      <c r="BE1187" s="202"/>
      <c r="BF1187" s="202"/>
      <c r="BG1187" s="150"/>
      <c r="BH1187" s="150"/>
      <c r="BI1187" s="150"/>
      <c r="BJ1187" s="150"/>
      <c r="BK1187" s="150"/>
      <c r="BL1187" s="150"/>
      <c r="BM1187" s="150"/>
      <c r="BN1187" s="150"/>
      <c r="BO1187" s="150"/>
      <c r="BP1187" s="150"/>
    </row>
    <row r="1188" spans="2:68" x14ac:dyDescent="0.25">
      <c r="B1188" s="113"/>
      <c r="C1188" s="118"/>
      <c r="D1188" s="89"/>
      <c r="E1188" s="89"/>
      <c r="F1188" s="119"/>
      <c r="G1188" s="118"/>
      <c r="H1188" s="118"/>
      <c r="I1188" s="118"/>
      <c r="J1188" s="118"/>
      <c r="K1188" s="118"/>
      <c r="L1188" s="86"/>
      <c r="M1188" s="86"/>
      <c r="N1188" s="86"/>
      <c r="O1188" s="86"/>
      <c r="P1188" s="129"/>
      <c r="Q1188" s="125"/>
      <c r="R1188" s="198"/>
      <c r="S1188" s="148"/>
      <c r="T1188" s="148"/>
      <c r="U1188" s="148"/>
      <c r="V1188" s="199"/>
      <c r="W1188" s="149"/>
      <c r="AR1188" s="129"/>
      <c r="AS1188" s="200"/>
      <c r="AT1188" s="200"/>
      <c r="AU1188" s="200"/>
      <c r="AV1188" s="200"/>
      <c r="AW1188" s="200"/>
      <c r="AX1188" s="200"/>
      <c r="AY1188" s="200"/>
      <c r="AZ1188" s="200"/>
      <c r="BA1188" s="200"/>
      <c r="BB1188" s="160"/>
      <c r="BC1188" s="201"/>
      <c r="BD1188" s="201"/>
      <c r="BE1188" s="202"/>
      <c r="BF1188" s="202"/>
      <c r="BG1188" s="150"/>
      <c r="BH1188" s="150"/>
      <c r="BI1188" s="150"/>
      <c r="BJ1188" s="150"/>
      <c r="BK1188" s="150"/>
      <c r="BL1188" s="150"/>
      <c r="BM1188" s="150"/>
      <c r="BN1188" s="150"/>
      <c r="BO1188" s="150"/>
      <c r="BP1188" s="150"/>
    </row>
    <row r="1189" spans="2:68" x14ac:dyDescent="0.25">
      <c r="B1189" s="113"/>
      <c r="C1189" s="118"/>
      <c r="D1189" s="89"/>
      <c r="E1189" s="89"/>
      <c r="F1189" s="119"/>
      <c r="G1189" s="118"/>
      <c r="H1189" s="118"/>
      <c r="I1189" s="118"/>
      <c r="J1189" s="118"/>
      <c r="K1189" s="118"/>
      <c r="L1189" s="86"/>
      <c r="M1189" s="86"/>
      <c r="N1189" s="86"/>
      <c r="O1189" s="86"/>
      <c r="P1189" s="129"/>
      <c r="Q1189" s="125"/>
      <c r="R1189" s="198"/>
      <c r="S1189" s="148"/>
      <c r="T1189" s="148"/>
      <c r="U1189" s="148"/>
      <c r="V1189" s="199"/>
      <c r="W1189" s="149"/>
      <c r="AR1189" s="129"/>
      <c r="AS1189" s="200"/>
      <c r="AT1189" s="200"/>
      <c r="AU1189" s="200"/>
      <c r="AV1189" s="200"/>
      <c r="AW1189" s="200"/>
      <c r="AX1189" s="200"/>
      <c r="AY1189" s="200"/>
      <c r="AZ1189" s="200"/>
      <c r="BA1189" s="200"/>
      <c r="BB1189" s="160"/>
      <c r="BC1189" s="201"/>
      <c r="BD1189" s="201"/>
      <c r="BE1189" s="202"/>
      <c r="BF1189" s="202"/>
      <c r="BG1189" s="150"/>
      <c r="BH1189" s="150"/>
      <c r="BI1189" s="150"/>
      <c r="BJ1189" s="150"/>
      <c r="BK1189" s="150"/>
      <c r="BL1189" s="150"/>
      <c r="BM1189" s="150"/>
      <c r="BN1189" s="150"/>
      <c r="BO1189" s="150"/>
      <c r="BP1189" s="150"/>
    </row>
    <row r="1190" spans="2:68" x14ac:dyDescent="0.25">
      <c r="B1190" s="113"/>
      <c r="C1190" s="118"/>
      <c r="D1190" s="89"/>
      <c r="E1190" s="89"/>
      <c r="F1190" s="119"/>
      <c r="G1190" s="118"/>
      <c r="H1190" s="118"/>
      <c r="I1190" s="118"/>
      <c r="J1190" s="118"/>
      <c r="K1190" s="118"/>
      <c r="L1190" s="86"/>
      <c r="M1190" s="86"/>
      <c r="N1190" s="86"/>
      <c r="O1190" s="86"/>
      <c r="P1190" s="129"/>
      <c r="Q1190" s="125"/>
      <c r="R1190" s="198"/>
      <c r="S1190" s="148"/>
      <c r="T1190" s="148"/>
      <c r="U1190" s="148"/>
      <c r="V1190" s="199"/>
      <c r="W1190" s="149"/>
      <c r="AR1190" s="129"/>
      <c r="AS1190" s="200"/>
      <c r="AT1190" s="200"/>
      <c r="AU1190" s="200"/>
      <c r="AV1190" s="200"/>
      <c r="AW1190" s="200"/>
      <c r="AX1190" s="200"/>
      <c r="AY1190" s="200"/>
      <c r="AZ1190" s="200"/>
      <c r="BA1190" s="200"/>
      <c r="BB1190" s="160"/>
      <c r="BC1190" s="201"/>
      <c r="BD1190" s="201"/>
      <c r="BE1190" s="202"/>
      <c r="BF1190" s="202"/>
      <c r="BG1190" s="150"/>
      <c r="BH1190" s="150"/>
      <c r="BI1190" s="150"/>
      <c r="BJ1190" s="150"/>
      <c r="BK1190" s="150"/>
      <c r="BL1190" s="150"/>
      <c r="BM1190" s="150"/>
      <c r="BN1190" s="150"/>
      <c r="BO1190" s="150"/>
      <c r="BP1190" s="150"/>
    </row>
    <row r="1191" spans="2:68" x14ac:dyDescent="0.25">
      <c r="B1191" s="113"/>
      <c r="C1191" s="118"/>
      <c r="D1191" s="89"/>
      <c r="E1191" s="89"/>
      <c r="F1191" s="119"/>
      <c r="G1191" s="118"/>
      <c r="H1191" s="118"/>
      <c r="I1191" s="118"/>
      <c r="J1191" s="118"/>
      <c r="K1191" s="118"/>
      <c r="L1191" s="86"/>
      <c r="M1191" s="86"/>
      <c r="N1191" s="86"/>
      <c r="O1191" s="86"/>
      <c r="P1191" s="129"/>
      <c r="Q1191" s="125"/>
      <c r="R1191" s="198"/>
      <c r="S1191" s="148"/>
      <c r="T1191" s="148"/>
      <c r="U1191" s="148"/>
      <c r="V1191" s="199"/>
      <c r="W1191" s="149"/>
      <c r="AR1191" s="129"/>
      <c r="AS1191" s="200"/>
      <c r="AT1191" s="200"/>
      <c r="AU1191" s="200"/>
      <c r="AV1191" s="200"/>
      <c r="AW1191" s="200"/>
      <c r="AX1191" s="200"/>
      <c r="AY1191" s="200"/>
      <c r="AZ1191" s="200"/>
      <c r="BA1191" s="200"/>
      <c r="BB1191" s="160"/>
      <c r="BC1191" s="201"/>
      <c r="BD1191" s="201"/>
      <c r="BE1191" s="202"/>
      <c r="BF1191" s="202"/>
      <c r="BG1191" s="150"/>
      <c r="BH1191" s="150"/>
      <c r="BI1191" s="150"/>
      <c r="BJ1191" s="150"/>
      <c r="BK1191" s="150"/>
      <c r="BL1191" s="150"/>
      <c r="BM1191" s="150"/>
      <c r="BN1191" s="150"/>
      <c r="BO1191" s="150"/>
      <c r="BP1191" s="150"/>
    </row>
    <row r="1192" spans="2:68" x14ac:dyDescent="0.25">
      <c r="B1192" s="113"/>
      <c r="C1192" s="118"/>
      <c r="D1192" s="89"/>
      <c r="E1192" s="89"/>
      <c r="F1192" s="119"/>
      <c r="G1192" s="118"/>
      <c r="H1192" s="118"/>
      <c r="I1192" s="118"/>
      <c r="J1192" s="118"/>
      <c r="K1192" s="118"/>
      <c r="L1192" s="86"/>
      <c r="M1192" s="86"/>
      <c r="N1192" s="86"/>
      <c r="O1192" s="86"/>
      <c r="P1192" s="129"/>
      <c r="Q1192" s="125"/>
      <c r="R1192" s="198"/>
      <c r="S1192" s="148"/>
      <c r="T1192" s="148"/>
      <c r="U1192" s="148"/>
      <c r="V1192" s="199"/>
      <c r="W1192" s="149"/>
      <c r="AR1192" s="129"/>
      <c r="AS1192" s="200"/>
      <c r="AT1192" s="200"/>
      <c r="AU1192" s="200"/>
      <c r="AV1192" s="200"/>
      <c r="AW1192" s="200"/>
      <c r="AX1192" s="200"/>
      <c r="AY1192" s="200"/>
      <c r="AZ1192" s="200"/>
      <c r="BA1192" s="200"/>
      <c r="BB1192" s="160"/>
      <c r="BC1192" s="201"/>
      <c r="BD1192" s="201"/>
      <c r="BE1192" s="202"/>
      <c r="BF1192" s="202"/>
      <c r="BG1192" s="150"/>
      <c r="BH1192" s="150"/>
      <c r="BI1192" s="150"/>
      <c r="BJ1192" s="150"/>
      <c r="BK1192" s="150"/>
      <c r="BL1192" s="150"/>
      <c r="BM1192" s="150"/>
      <c r="BN1192" s="150"/>
      <c r="BO1192" s="150"/>
      <c r="BP1192" s="150"/>
    </row>
    <row r="1193" spans="2:68" x14ac:dyDescent="0.25">
      <c r="B1193" s="113"/>
      <c r="C1193" s="118"/>
      <c r="D1193" s="89"/>
      <c r="E1193" s="89"/>
      <c r="F1193" s="119"/>
      <c r="G1193" s="118"/>
      <c r="H1193" s="118"/>
      <c r="I1193" s="118"/>
      <c r="J1193" s="118"/>
      <c r="K1193" s="118"/>
      <c r="L1193" s="86"/>
      <c r="M1193" s="86"/>
      <c r="N1193" s="86"/>
      <c r="O1193" s="86"/>
      <c r="P1193" s="129"/>
      <c r="Q1193" s="125"/>
      <c r="R1193" s="198"/>
      <c r="S1193" s="148"/>
      <c r="T1193" s="148"/>
      <c r="U1193" s="148"/>
      <c r="V1193" s="199"/>
      <c r="W1193" s="149"/>
      <c r="AR1193" s="129"/>
      <c r="AS1193" s="200"/>
      <c r="AT1193" s="200"/>
      <c r="AU1193" s="200"/>
      <c r="AV1193" s="200"/>
      <c r="AW1193" s="200"/>
      <c r="AX1193" s="200"/>
      <c r="AY1193" s="200"/>
      <c r="AZ1193" s="200"/>
      <c r="BA1193" s="200"/>
      <c r="BB1193" s="160"/>
      <c r="BC1193" s="201"/>
      <c r="BD1193" s="201"/>
      <c r="BE1193" s="202"/>
      <c r="BF1193" s="202"/>
      <c r="BG1193" s="150"/>
      <c r="BH1193" s="150"/>
      <c r="BI1193" s="150"/>
      <c r="BJ1193" s="150"/>
      <c r="BK1193" s="150"/>
      <c r="BL1193" s="150"/>
      <c r="BM1193" s="150"/>
      <c r="BN1193" s="150"/>
      <c r="BO1193" s="150"/>
      <c r="BP1193" s="150"/>
    </row>
    <row r="1194" spans="2:68" x14ac:dyDescent="0.25">
      <c r="B1194" s="113"/>
      <c r="C1194" s="118"/>
      <c r="D1194" s="89"/>
      <c r="E1194" s="89"/>
      <c r="F1194" s="119"/>
      <c r="G1194" s="118"/>
      <c r="H1194" s="118"/>
      <c r="I1194" s="118"/>
      <c r="J1194" s="118"/>
      <c r="K1194" s="118"/>
      <c r="L1194" s="86"/>
      <c r="M1194" s="86"/>
      <c r="N1194" s="86"/>
      <c r="O1194" s="86"/>
      <c r="P1194" s="129"/>
      <c r="Q1194" s="125"/>
      <c r="R1194" s="198"/>
      <c r="S1194" s="148"/>
      <c r="T1194" s="148"/>
      <c r="U1194" s="148"/>
      <c r="V1194" s="199"/>
      <c r="W1194" s="149"/>
      <c r="AR1194" s="129"/>
      <c r="AS1194" s="200"/>
      <c r="AT1194" s="200"/>
      <c r="AU1194" s="200"/>
      <c r="AV1194" s="200"/>
      <c r="AW1194" s="200"/>
      <c r="AX1194" s="200"/>
      <c r="AY1194" s="200"/>
      <c r="AZ1194" s="200"/>
      <c r="BA1194" s="200"/>
      <c r="BB1194" s="160"/>
      <c r="BC1194" s="201"/>
      <c r="BD1194" s="201"/>
      <c r="BE1194" s="202"/>
      <c r="BF1194" s="202"/>
      <c r="BG1194" s="150"/>
      <c r="BH1194" s="150"/>
      <c r="BI1194" s="150"/>
      <c r="BJ1194" s="150"/>
      <c r="BK1194" s="150"/>
      <c r="BL1194" s="150"/>
      <c r="BM1194" s="150"/>
      <c r="BN1194" s="150"/>
      <c r="BO1194" s="150"/>
      <c r="BP1194" s="150"/>
    </row>
    <row r="1195" spans="2:68" x14ac:dyDescent="0.25">
      <c r="B1195" s="113"/>
      <c r="C1195" s="118"/>
      <c r="D1195" s="89"/>
      <c r="E1195" s="89"/>
      <c r="F1195" s="119"/>
      <c r="G1195" s="118"/>
      <c r="H1195" s="118"/>
      <c r="I1195" s="118"/>
      <c r="J1195" s="118"/>
      <c r="K1195" s="118"/>
      <c r="L1195" s="86"/>
      <c r="M1195" s="86"/>
      <c r="N1195" s="86"/>
      <c r="O1195" s="86"/>
      <c r="P1195" s="129"/>
      <c r="Q1195" s="125"/>
      <c r="R1195" s="198"/>
      <c r="S1195" s="148"/>
      <c r="T1195" s="148"/>
      <c r="U1195" s="148"/>
      <c r="V1195" s="199"/>
      <c r="W1195" s="149"/>
      <c r="AR1195" s="129"/>
      <c r="AS1195" s="200"/>
      <c r="AT1195" s="200"/>
      <c r="AU1195" s="200"/>
      <c r="AV1195" s="200"/>
      <c r="AW1195" s="200"/>
      <c r="AX1195" s="200"/>
      <c r="AY1195" s="200"/>
      <c r="AZ1195" s="200"/>
      <c r="BA1195" s="200"/>
      <c r="BB1195" s="160"/>
      <c r="BC1195" s="201"/>
      <c r="BD1195" s="201"/>
      <c r="BE1195" s="202"/>
      <c r="BF1195" s="202"/>
      <c r="BG1195" s="150"/>
      <c r="BH1195" s="150"/>
      <c r="BI1195" s="150"/>
      <c r="BJ1195" s="150"/>
      <c r="BK1195" s="150"/>
      <c r="BL1195" s="150"/>
      <c r="BM1195" s="150"/>
      <c r="BN1195" s="150"/>
      <c r="BO1195" s="150"/>
      <c r="BP1195" s="150"/>
    </row>
    <row r="1196" spans="2:68" x14ac:dyDescent="0.25">
      <c r="B1196" s="113"/>
      <c r="C1196" s="118"/>
      <c r="D1196" s="89"/>
      <c r="E1196" s="89"/>
      <c r="F1196" s="119"/>
      <c r="G1196" s="118"/>
      <c r="H1196" s="118"/>
      <c r="I1196" s="118"/>
      <c r="J1196" s="118"/>
      <c r="K1196" s="118"/>
      <c r="L1196" s="86"/>
      <c r="M1196" s="86"/>
      <c r="N1196" s="86"/>
      <c r="O1196" s="86"/>
      <c r="P1196" s="129"/>
      <c r="Q1196" s="125"/>
      <c r="R1196" s="198"/>
      <c r="S1196" s="148"/>
      <c r="T1196" s="148"/>
      <c r="U1196" s="148"/>
      <c r="V1196" s="199"/>
      <c r="W1196" s="149"/>
      <c r="AR1196" s="129"/>
      <c r="AS1196" s="200"/>
      <c r="AT1196" s="200"/>
      <c r="AU1196" s="200"/>
      <c r="AV1196" s="200"/>
      <c r="AW1196" s="200"/>
      <c r="AX1196" s="200"/>
      <c r="AY1196" s="200"/>
      <c r="AZ1196" s="200"/>
      <c r="BA1196" s="200"/>
      <c r="BB1196" s="160"/>
      <c r="BC1196" s="201"/>
      <c r="BD1196" s="201"/>
      <c r="BE1196" s="202"/>
      <c r="BF1196" s="202"/>
      <c r="BG1196" s="150"/>
      <c r="BH1196" s="150"/>
      <c r="BI1196" s="150"/>
      <c r="BJ1196" s="150"/>
      <c r="BK1196" s="150"/>
      <c r="BL1196" s="150"/>
      <c r="BM1196" s="150"/>
      <c r="BN1196" s="150"/>
      <c r="BO1196" s="150"/>
      <c r="BP1196" s="150"/>
    </row>
    <row r="1197" spans="2:68" x14ac:dyDescent="0.25">
      <c r="B1197" s="113"/>
      <c r="C1197" s="118"/>
      <c r="D1197" s="89"/>
      <c r="E1197" s="89"/>
      <c r="F1197" s="119"/>
      <c r="G1197" s="118"/>
      <c r="H1197" s="118"/>
      <c r="I1197" s="118"/>
      <c r="J1197" s="118"/>
      <c r="K1197" s="118"/>
      <c r="L1197" s="86"/>
      <c r="M1197" s="86"/>
      <c r="N1197" s="86"/>
      <c r="O1197" s="86"/>
      <c r="P1197" s="129"/>
      <c r="Q1197" s="125"/>
      <c r="R1197" s="198"/>
      <c r="S1197" s="148"/>
      <c r="T1197" s="148"/>
      <c r="U1197" s="148"/>
      <c r="V1197" s="199"/>
      <c r="W1197" s="149"/>
      <c r="AR1197" s="129"/>
      <c r="AS1197" s="200"/>
      <c r="AT1197" s="200"/>
      <c r="AU1197" s="200"/>
      <c r="AV1197" s="200"/>
      <c r="AW1197" s="200"/>
      <c r="AX1197" s="200"/>
      <c r="AY1197" s="200"/>
      <c r="AZ1197" s="200"/>
      <c r="BA1197" s="200"/>
      <c r="BB1197" s="160"/>
      <c r="BC1197" s="201"/>
      <c r="BD1197" s="201"/>
      <c r="BE1197" s="202"/>
      <c r="BF1197" s="202"/>
      <c r="BG1197" s="150"/>
      <c r="BH1197" s="150"/>
      <c r="BI1197" s="150"/>
      <c r="BJ1197" s="150"/>
      <c r="BK1197" s="150"/>
      <c r="BL1197" s="150"/>
      <c r="BM1197" s="150"/>
      <c r="BN1197" s="150"/>
      <c r="BO1197" s="150"/>
      <c r="BP1197" s="150"/>
    </row>
    <row r="1198" spans="2:68" x14ac:dyDescent="0.25">
      <c r="B1198" s="113"/>
      <c r="C1198" s="118"/>
      <c r="D1198" s="89"/>
      <c r="E1198" s="89"/>
      <c r="F1198" s="119"/>
      <c r="G1198" s="118"/>
      <c r="H1198" s="118"/>
      <c r="I1198" s="118"/>
      <c r="J1198" s="118"/>
      <c r="K1198" s="118"/>
      <c r="L1198" s="86"/>
      <c r="M1198" s="86"/>
      <c r="N1198" s="86"/>
      <c r="O1198" s="86"/>
      <c r="P1198" s="129"/>
      <c r="Q1198" s="125"/>
      <c r="R1198" s="198"/>
      <c r="S1198" s="148"/>
      <c r="T1198" s="148"/>
      <c r="U1198" s="148"/>
      <c r="V1198" s="199"/>
      <c r="W1198" s="149"/>
      <c r="AR1198" s="129"/>
      <c r="AS1198" s="200"/>
      <c r="AT1198" s="200"/>
      <c r="AU1198" s="200"/>
      <c r="AV1198" s="200"/>
      <c r="AW1198" s="200"/>
      <c r="AX1198" s="200"/>
      <c r="AY1198" s="200"/>
      <c r="AZ1198" s="200"/>
      <c r="BA1198" s="200"/>
      <c r="BB1198" s="160"/>
      <c r="BC1198" s="201"/>
      <c r="BD1198" s="201"/>
      <c r="BE1198" s="202"/>
      <c r="BF1198" s="202"/>
      <c r="BG1198" s="150"/>
      <c r="BH1198" s="150"/>
      <c r="BI1198" s="150"/>
      <c r="BJ1198" s="150"/>
      <c r="BK1198" s="150"/>
      <c r="BL1198" s="150"/>
      <c r="BM1198" s="150"/>
      <c r="BN1198" s="150"/>
      <c r="BO1198" s="150"/>
      <c r="BP1198" s="150"/>
    </row>
    <row r="1199" spans="2:68" x14ac:dyDescent="0.25">
      <c r="B1199" s="113"/>
      <c r="C1199" s="118"/>
      <c r="D1199" s="89"/>
      <c r="E1199" s="89"/>
      <c r="F1199" s="119"/>
      <c r="G1199" s="118"/>
      <c r="H1199" s="118"/>
      <c r="I1199" s="118"/>
      <c r="J1199" s="118"/>
      <c r="K1199" s="118"/>
      <c r="L1199" s="86"/>
      <c r="M1199" s="86"/>
      <c r="N1199" s="86"/>
      <c r="O1199" s="86"/>
      <c r="P1199" s="129"/>
      <c r="Q1199" s="125"/>
      <c r="R1199" s="198"/>
      <c r="S1199" s="148"/>
      <c r="T1199" s="148"/>
      <c r="U1199" s="148"/>
      <c r="V1199" s="199"/>
      <c r="W1199" s="149"/>
      <c r="AR1199" s="129"/>
      <c r="AS1199" s="200"/>
      <c r="AT1199" s="200"/>
      <c r="AU1199" s="200"/>
      <c r="AV1199" s="200"/>
      <c r="AW1199" s="200"/>
      <c r="AX1199" s="200"/>
      <c r="AY1199" s="200"/>
      <c r="AZ1199" s="200"/>
      <c r="BA1199" s="200"/>
      <c r="BB1199" s="160"/>
      <c r="BC1199" s="201"/>
      <c r="BD1199" s="201"/>
      <c r="BE1199" s="202"/>
      <c r="BF1199" s="202"/>
      <c r="BG1199" s="150"/>
      <c r="BH1199" s="150"/>
      <c r="BI1199" s="150"/>
      <c r="BJ1199" s="150"/>
      <c r="BK1199" s="150"/>
      <c r="BL1199" s="150"/>
      <c r="BM1199" s="150"/>
      <c r="BN1199" s="150"/>
      <c r="BO1199" s="150"/>
      <c r="BP1199" s="150"/>
    </row>
    <row r="1200" spans="2:68" x14ac:dyDescent="0.25">
      <c r="B1200" s="113"/>
      <c r="C1200" s="118"/>
      <c r="D1200" s="89"/>
      <c r="E1200" s="89"/>
      <c r="F1200" s="119"/>
      <c r="G1200" s="118"/>
      <c r="H1200" s="118"/>
      <c r="I1200" s="118"/>
      <c r="J1200" s="118"/>
      <c r="K1200" s="118"/>
      <c r="L1200" s="86"/>
      <c r="M1200" s="86"/>
      <c r="N1200" s="86"/>
      <c r="O1200" s="86"/>
      <c r="P1200" s="129"/>
      <c r="Q1200" s="125"/>
      <c r="R1200" s="198"/>
      <c r="S1200" s="148"/>
      <c r="T1200" s="148"/>
      <c r="U1200" s="148"/>
      <c r="V1200" s="199"/>
      <c r="W1200" s="149"/>
      <c r="AR1200" s="129"/>
      <c r="AS1200" s="200"/>
      <c r="AT1200" s="200"/>
      <c r="AU1200" s="200"/>
      <c r="AV1200" s="200"/>
      <c r="AW1200" s="200"/>
      <c r="AX1200" s="200"/>
      <c r="AY1200" s="200"/>
      <c r="AZ1200" s="200"/>
      <c r="BA1200" s="200"/>
      <c r="BB1200" s="160"/>
      <c r="BC1200" s="201"/>
      <c r="BD1200" s="201"/>
      <c r="BE1200" s="202"/>
      <c r="BF1200" s="202"/>
      <c r="BG1200" s="150"/>
      <c r="BH1200" s="150"/>
      <c r="BI1200" s="150"/>
      <c r="BJ1200" s="150"/>
      <c r="BK1200" s="150"/>
      <c r="BL1200" s="150"/>
      <c r="BM1200" s="150"/>
      <c r="BN1200" s="150"/>
      <c r="BO1200" s="150"/>
      <c r="BP1200" s="150"/>
    </row>
    <row r="1201" spans="2:68" x14ac:dyDescent="0.25">
      <c r="B1201" s="113"/>
      <c r="C1201" s="118"/>
      <c r="D1201" s="89"/>
      <c r="E1201" s="89"/>
      <c r="F1201" s="119"/>
      <c r="G1201" s="118"/>
      <c r="H1201" s="118"/>
      <c r="I1201" s="118"/>
      <c r="J1201" s="118"/>
      <c r="K1201" s="118"/>
      <c r="L1201" s="86"/>
      <c r="M1201" s="86"/>
      <c r="N1201" s="86"/>
      <c r="O1201" s="86"/>
      <c r="P1201" s="129"/>
      <c r="Q1201" s="125"/>
      <c r="R1201" s="198"/>
      <c r="S1201" s="148"/>
      <c r="T1201" s="148"/>
      <c r="U1201" s="148"/>
      <c r="V1201" s="199"/>
      <c r="W1201" s="149"/>
      <c r="AR1201" s="129"/>
      <c r="AS1201" s="200"/>
      <c r="AT1201" s="200"/>
      <c r="AU1201" s="200"/>
      <c r="AV1201" s="200"/>
      <c r="AW1201" s="200"/>
      <c r="AX1201" s="200"/>
      <c r="AY1201" s="200"/>
      <c r="AZ1201" s="200"/>
      <c r="BA1201" s="200"/>
      <c r="BB1201" s="160"/>
      <c r="BC1201" s="201"/>
      <c r="BD1201" s="201"/>
      <c r="BE1201" s="202"/>
      <c r="BF1201" s="202"/>
      <c r="BG1201" s="150"/>
      <c r="BH1201" s="150"/>
      <c r="BI1201" s="150"/>
      <c r="BJ1201" s="150"/>
      <c r="BK1201" s="150"/>
      <c r="BL1201" s="150"/>
      <c r="BM1201" s="150"/>
      <c r="BN1201" s="150"/>
      <c r="BO1201" s="150"/>
      <c r="BP1201" s="150"/>
    </row>
    <row r="1202" spans="2:68" x14ac:dyDescent="0.25">
      <c r="B1202" s="113"/>
      <c r="C1202" s="118"/>
      <c r="D1202" s="89"/>
      <c r="E1202" s="89"/>
      <c r="F1202" s="119"/>
      <c r="G1202" s="118"/>
      <c r="H1202" s="118"/>
      <c r="I1202" s="118"/>
      <c r="J1202" s="118"/>
      <c r="K1202" s="118"/>
      <c r="L1202" s="86"/>
      <c r="M1202" s="86"/>
      <c r="N1202" s="86"/>
      <c r="O1202" s="86"/>
      <c r="P1202" s="129"/>
      <c r="Q1202" s="125"/>
      <c r="R1202" s="198"/>
      <c r="S1202" s="148"/>
      <c r="T1202" s="148"/>
      <c r="U1202" s="148"/>
      <c r="V1202" s="199"/>
      <c r="W1202" s="149"/>
      <c r="AR1202" s="129"/>
      <c r="AS1202" s="200"/>
      <c r="AT1202" s="200"/>
      <c r="AU1202" s="200"/>
      <c r="AV1202" s="200"/>
      <c r="AW1202" s="200"/>
      <c r="AX1202" s="200"/>
      <c r="AY1202" s="200"/>
      <c r="AZ1202" s="200"/>
      <c r="BA1202" s="200"/>
      <c r="BB1202" s="160"/>
      <c r="BC1202" s="201"/>
      <c r="BD1202" s="201"/>
      <c r="BE1202" s="202"/>
      <c r="BF1202" s="202"/>
      <c r="BG1202" s="150"/>
      <c r="BH1202" s="150"/>
      <c r="BI1202" s="150"/>
      <c r="BJ1202" s="150"/>
      <c r="BK1202" s="150"/>
      <c r="BL1202" s="150"/>
      <c r="BM1202" s="150"/>
      <c r="BN1202" s="150"/>
      <c r="BO1202" s="150"/>
      <c r="BP1202" s="150"/>
    </row>
    <row r="1203" spans="2:68" x14ac:dyDescent="0.25">
      <c r="B1203" s="113"/>
      <c r="C1203" s="118"/>
      <c r="D1203" s="89"/>
      <c r="E1203" s="89"/>
      <c r="F1203" s="119"/>
      <c r="G1203" s="118"/>
      <c r="H1203" s="118"/>
      <c r="I1203" s="118"/>
      <c r="J1203" s="118"/>
      <c r="K1203" s="118"/>
      <c r="L1203" s="86"/>
      <c r="M1203" s="86"/>
      <c r="N1203" s="86"/>
      <c r="O1203" s="86"/>
      <c r="P1203" s="129"/>
      <c r="Q1203" s="125"/>
      <c r="R1203" s="198"/>
      <c r="S1203" s="148"/>
      <c r="T1203" s="148"/>
      <c r="U1203" s="148"/>
      <c r="V1203" s="199"/>
      <c r="W1203" s="149"/>
      <c r="AR1203" s="129"/>
      <c r="AS1203" s="200"/>
      <c r="AT1203" s="200"/>
      <c r="AU1203" s="200"/>
      <c r="AV1203" s="200"/>
      <c r="AW1203" s="200"/>
      <c r="AX1203" s="200"/>
      <c r="AY1203" s="200"/>
      <c r="AZ1203" s="200"/>
      <c r="BA1203" s="200"/>
      <c r="BB1203" s="160"/>
      <c r="BC1203" s="201"/>
      <c r="BD1203" s="201"/>
      <c r="BE1203" s="202"/>
      <c r="BF1203" s="202"/>
      <c r="BG1203" s="150"/>
      <c r="BH1203" s="150"/>
      <c r="BI1203" s="150"/>
      <c r="BJ1203" s="150"/>
      <c r="BK1203" s="150"/>
      <c r="BL1203" s="150"/>
      <c r="BM1203" s="150"/>
      <c r="BN1203" s="150"/>
      <c r="BO1203" s="150"/>
      <c r="BP1203" s="150"/>
    </row>
    <row r="1204" spans="2:68" x14ac:dyDescent="0.25">
      <c r="B1204" s="113"/>
      <c r="C1204" s="118"/>
      <c r="D1204" s="89"/>
      <c r="E1204" s="89"/>
      <c r="F1204" s="119"/>
      <c r="G1204" s="118"/>
      <c r="H1204" s="118"/>
      <c r="I1204" s="118"/>
      <c r="J1204" s="118"/>
      <c r="K1204" s="118"/>
      <c r="L1204" s="86"/>
      <c r="M1204" s="86"/>
      <c r="N1204" s="86"/>
      <c r="O1204" s="86"/>
      <c r="P1204" s="129"/>
      <c r="Q1204" s="125"/>
      <c r="R1204" s="198"/>
      <c r="S1204" s="148"/>
      <c r="T1204" s="148"/>
      <c r="U1204" s="148"/>
      <c r="V1204" s="199"/>
      <c r="W1204" s="149"/>
      <c r="AR1204" s="129"/>
      <c r="AS1204" s="200"/>
      <c r="AT1204" s="200"/>
      <c r="AU1204" s="200"/>
      <c r="AV1204" s="200"/>
      <c r="AW1204" s="200"/>
      <c r="AX1204" s="200"/>
      <c r="AY1204" s="200"/>
      <c r="AZ1204" s="200"/>
      <c r="BA1204" s="200"/>
      <c r="BB1204" s="160"/>
      <c r="BC1204" s="201"/>
      <c r="BD1204" s="201"/>
      <c r="BE1204" s="202"/>
      <c r="BF1204" s="202"/>
      <c r="BG1204" s="150"/>
      <c r="BH1204" s="150"/>
      <c r="BI1204" s="150"/>
      <c r="BJ1204" s="150"/>
      <c r="BK1204" s="150"/>
      <c r="BL1204" s="150"/>
      <c r="BM1204" s="150"/>
      <c r="BN1204" s="150"/>
      <c r="BO1204" s="150"/>
      <c r="BP1204" s="150"/>
    </row>
    <row r="1205" spans="2:68" x14ac:dyDescent="0.25">
      <c r="B1205" s="113"/>
      <c r="C1205" s="118"/>
      <c r="D1205" s="89"/>
      <c r="E1205" s="89"/>
      <c r="F1205" s="119"/>
      <c r="G1205" s="118"/>
      <c r="H1205" s="118"/>
      <c r="I1205" s="118"/>
      <c r="J1205" s="118"/>
      <c r="K1205" s="118"/>
      <c r="L1205" s="86"/>
      <c r="M1205" s="86"/>
      <c r="N1205" s="86"/>
      <c r="O1205" s="86"/>
      <c r="P1205" s="129"/>
      <c r="Q1205" s="125"/>
      <c r="R1205" s="198"/>
      <c r="S1205" s="148"/>
      <c r="T1205" s="148"/>
      <c r="U1205" s="148"/>
      <c r="V1205" s="199"/>
      <c r="W1205" s="149"/>
      <c r="AR1205" s="129"/>
      <c r="AS1205" s="200"/>
      <c r="AT1205" s="200"/>
      <c r="AU1205" s="200"/>
      <c r="AV1205" s="200"/>
      <c r="AW1205" s="200"/>
      <c r="AX1205" s="200"/>
      <c r="AY1205" s="200"/>
      <c r="AZ1205" s="200"/>
      <c r="BA1205" s="200"/>
      <c r="BB1205" s="160"/>
      <c r="BC1205" s="201"/>
      <c r="BD1205" s="201"/>
      <c r="BE1205" s="202"/>
      <c r="BF1205" s="202"/>
      <c r="BG1205" s="150"/>
      <c r="BH1205" s="150"/>
      <c r="BI1205" s="150"/>
      <c r="BJ1205" s="150"/>
      <c r="BK1205" s="150"/>
      <c r="BL1205" s="150"/>
      <c r="BM1205" s="150"/>
      <c r="BN1205" s="150"/>
      <c r="BO1205" s="150"/>
      <c r="BP1205" s="150"/>
    </row>
    <row r="1206" spans="2:68" x14ac:dyDescent="0.25">
      <c r="B1206" s="113"/>
      <c r="C1206" s="118"/>
      <c r="D1206" s="89"/>
      <c r="E1206" s="89"/>
      <c r="F1206" s="119"/>
      <c r="G1206" s="118"/>
      <c r="H1206" s="118"/>
      <c r="I1206" s="118"/>
      <c r="J1206" s="118"/>
      <c r="K1206" s="118"/>
      <c r="L1206" s="86"/>
      <c r="M1206" s="86"/>
      <c r="N1206" s="86"/>
      <c r="O1206" s="86"/>
      <c r="P1206" s="129"/>
      <c r="Q1206" s="125"/>
      <c r="R1206" s="198"/>
      <c r="S1206" s="148"/>
      <c r="T1206" s="148"/>
      <c r="U1206" s="148"/>
      <c r="V1206" s="199"/>
      <c r="W1206" s="149"/>
      <c r="AR1206" s="129"/>
      <c r="AS1206" s="200"/>
      <c r="AT1206" s="200"/>
      <c r="AU1206" s="200"/>
      <c r="AV1206" s="200"/>
      <c r="AW1206" s="200"/>
      <c r="AX1206" s="200"/>
      <c r="AY1206" s="200"/>
      <c r="AZ1206" s="200"/>
      <c r="BA1206" s="200"/>
      <c r="BB1206" s="160"/>
      <c r="BC1206" s="201"/>
      <c r="BD1206" s="201"/>
      <c r="BE1206" s="202"/>
      <c r="BF1206" s="202"/>
      <c r="BG1206" s="150"/>
      <c r="BH1206" s="150"/>
      <c r="BI1206" s="150"/>
      <c r="BJ1206" s="150"/>
      <c r="BK1206" s="150"/>
      <c r="BL1206" s="150"/>
      <c r="BM1206" s="150"/>
      <c r="BN1206" s="150"/>
      <c r="BO1206" s="150"/>
      <c r="BP1206" s="150"/>
    </row>
    <row r="1207" spans="2:68" x14ac:dyDescent="0.25">
      <c r="B1207" s="113"/>
      <c r="C1207" s="118"/>
      <c r="D1207" s="89"/>
      <c r="E1207" s="89"/>
      <c r="F1207" s="119"/>
      <c r="G1207" s="118"/>
      <c r="H1207" s="118"/>
      <c r="I1207" s="118"/>
      <c r="J1207" s="118"/>
      <c r="K1207" s="118"/>
      <c r="L1207" s="86"/>
      <c r="M1207" s="86"/>
      <c r="N1207" s="86"/>
      <c r="O1207" s="86"/>
      <c r="P1207" s="129"/>
      <c r="Q1207" s="125"/>
      <c r="R1207" s="198"/>
      <c r="S1207" s="148"/>
      <c r="T1207" s="148"/>
      <c r="U1207" s="148"/>
      <c r="V1207" s="199"/>
      <c r="W1207" s="149"/>
      <c r="AR1207" s="129"/>
      <c r="AS1207" s="200"/>
      <c r="AT1207" s="200"/>
      <c r="AU1207" s="200"/>
      <c r="AV1207" s="200"/>
      <c r="AW1207" s="200"/>
      <c r="AX1207" s="200"/>
      <c r="AY1207" s="200"/>
      <c r="AZ1207" s="200"/>
      <c r="BA1207" s="200"/>
      <c r="BB1207" s="160"/>
      <c r="BC1207" s="201"/>
      <c r="BD1207" s="201"/>
      <c r="BE1207" s="202"/>
      <c r="BF1207" s="202"/>
      <c r="BG1207" s="150"/>
      <c r="BH1207" s="150"/>
      <c r="BI1207" s="150"/>
      <c r="BJ1207" s="150"/>
      <c r="BK1207" s="150"/>
      <c r="BL1207" s="150"/>
      <c r="BM1207" s="150"/>
      <c r="BN1207" s="150"/>
      <c r="BO1207" s="150"/>
      <c r="BP1207" s="150"/>
    </row>
    <row r="1208" spans="2:68" x14ac:dyDescent="0.25">
      <c r="B1208" s="113"/>
      <c r="C1208" s="118"/>
      <c r="D1208" s="89"/>
      <c r="E1208" s="89"/>
      <c r="F1208" s="119"/>
      <c r="G1208" s="118"/>
      <c r="H1208" s="118"/>
      <c r="I1208" s="118"/>
      <c r="J1208" s="118"/>
      <c r="K1208" s="118"/>
      <c r="L1208" s="86"/>
      <c r="M1208" s="86"/>
      <c r="N1208" s="86"/>
      <c r="O1208" s="86"/>
      <c r="P1208" s="129"/>
      <c r="Q1208" s="125"/>
      <c r="R1208" s="198"/>
      <c r="S1208" s="148"/>
      <c r="T1208" s="148"/>
      <c r="U1208" s="148"/>
      <c r="V1208" s="199"/>
      <c r="W1208" s="149"/>
      <c r="AR1208" s="129"/>
      <c r="AS1208" s="200"/>
      <c r="AT1208" s="200"/>
      <c r="AU1208" s="200"/>
      <c r="AV1208" s="200"/>
      <c r="AW1208" s="200"/>
      <c r="AX1208" s="200"/>
      <c r="AY1208" s="200"/>
      <c r="AZ1208" s="200"/>
      <c r="BA1208" s="200"/>
      <c r="BB1208" s="160"/>
      <c r="BC1208" s="201"/>
      <c r="BD1208" s="201"/>
      <c r="BE1208" s="202"/>
      <c r="BF1208" s="202"/>
      <c r="BG1208" s="150"/>
      <c r="BH1208" s="150"/>
      <c r="BI1208" s="150"/>
      <c r="BJ1208" s="150"/>
      <c r="BK1208" s="150"/>
      <c r="BL1208" s="150"/>
      <c r="BM1208" s="150"/>
      <c r="BN1208" s="150"/>
      <c r="BO1208" s="150"/>
      <c r="BP1208" s="150"/>
    </row>
    <row r="1209" spans="2:68" x14ac:dyDescent="0.25">
      <c r="B1209" s="113"/>
      <c r="C1209" s="118"/>
      <c r="D1209" s="89"/>
      <c r="E1209" s="89"/>
      <c r="F1209" s="119"/>
      <c r="G1209" s="118"/>
      <c r="H1209" s="118"/>
      <c r="I1209" s="118"/>
      <c r="J1209" s="118"/>
      <c r="K1209" s="118"/>
      <c r="L1209" s="86"/>
      <c r="M1209" s="86"/>
      <c r="N1209" s="86"/>
      <c r="O1209" s="86"/>
      <c r="P1209" s="129"/>
      <c r="Q1209" s="125"/>
      <c r="R1209" s="198"/>
      <c r="S1209" s="148"/>
      <c r="T1209" s="148"/>
      <c r="U1209" s="148"/>
      <c r="V1209" s="199"/>
      <c r="W1209" s="149"/>
      <c r="AR1209" s="129"/>
      <c r="AS1209" s="200"/>
      <c r="AT1209" s="200"/>
      <c r="AU1209" s="200"/>
      <c r="AV1209" s="200"/>
      <c r="AW1209" s="200"/>
      <c r="AX1209" s="200"/>
      <c r="AY1209" s="200"/>
      <c r="AZ1209" s="200"/>
      <c r="BA1209" s="200"/>
      <c r="BB1209" s="160"/>
      <c r="BC1209" s="201"/>
      <c r="BD1209" s="201"/>
      <c r="BE1209" s="202"/>
      <c r="BF1209" s="202"/>
      <c r="BG1209" s="150"/>
      <c r="BH1209" s="150"/>
      <c r="BI1209" s="150"/>
      <c r="BJ1209" s="150"/>
      <c r="BK1209" s="150"/>
      <c r="BL1209" s="150"/>
      <c r="BM1209" s="150"/>
      <c r="BN1209" s="150"/>
      <c r="BO1209" s="150"/>
      <c r="BP1209" s="150"/>
    </row>
    <row r="1210" spans="2:68" x14ac:dyDescent="0.25">
      <c r="B1210" s="113"/>
      <c r="C1210" s="118"/>
      <c r="D1210" s="89"/>
      <c r="E1210" s="89"/>
      <c r="F1210" s="119"/>
      <c r="G1210" s="118"/>
      <c r="H1210" s="118"/>
      <c r="I1210" s="118"/>
      <c r="J1210" s="118"/>
      <c r="K1210" s="118"/>
      <c r="L1210" s="86"/>
      <c r="M1210" s="86"/>
      <c r="N1210" s="86"/>
      <c r="O1210" s="86"/>
      <c r="P1210" s="129"/>
      <c r="Q1210" s="125"/>
      <c r="R1210" s="198"/>
      <c r="S1210" s="148"/>
      <c r="T1210" s="148"/>
      <c r="U1210" s="148"/>
      <c r="V1210" s="199"/>
      <c r="W1210" s="149"/>
      <c r="AR1210" s="129"/>
      <c r="AS1210" s="200"/>
      <c r="AT1210" s="200"/>
      <c r="AU1210" s="200"/>
      <c r="AV1210" s="200"/>
      <c r="AW1210" s="200"/>
      <c r="AX1210" s="200"/>
      <c r="AY1210" s="200"/>
      <c r="AZ1210" s="200"/>
      <c r="BA1210" s="200"/>
      <c r="BB1210" s="160"/>
      <c r="BC1210" s="201"/>
      <c r="BD1210" s="201"/>
      <c r="BE1210" s="202"/>
      <c r="BF1210" s="202"/>
      <c r="BG1210" s="150"/>
      <c r="BH1210" s="150"/>
      <c r="BI1210" s="150"/>
      <c r="BJ1210" s="150"/>
      <c r="BK1210" s="150"/>
      <c r="BL1210" s="150"/>
      <c r="BM1210" s="150"/>
      <c r="BN1210" s="150"/>
      <c r="BO1210" s="150"/>
      <c r="BP1210" s="150"/>
    </row>
    <row r="1211" spans="2:68" x14ac:dyDescent="0.25">
      <c r="B1211" s="113"/>
      <c r="C1211" s="118"/>
      <c r="D1211" s="89"/>
      <c r="E1211" s="89"/>
      <c r="F1211" s="119"/>
      <c r="G1211" s="118"/>
      <c r="H1211" s="118"/>
      <c r="I1211" s="118"/>
      <c r="J1211" s="118"/>
      <c r="K1211" s="118"/>
      <c r="L1211" s="86"/>
      <c r="M1211" s="86"/>
      <c r="N1211" s="86"/>
      <c r="O1211" s="86"/>
      <c r="P1211" s="129"/>
      <c r="Q1211" s="125"/>
      <c r="R1211" s="198"/>
      <c r="S1211" s="148"/>
      <c r="T1211" s="148"/>
      <c r="U1211" s="148"/>
      <c r="V1211" s="199"/>
      <c r="W1211" s="149"/>
      <c r="AR1211" s="129"/>
      <c r="AS1211" s="200"/>
      <c r="AT1211" s="200"/>
      <c r="AU1211" s="200"/>
      <c r="AV1211" s="200"/>
      <c r="AW1211" s="200"/>
      <c r="AX1211" s="200"/>
      <c r="AY1211" s="200"/>
      <c r="AZ1211" s="200"/>
      <c r="BA1211" s="200"/>
      <c r="BB1211" s="160"/>
      <c r="BC1211" s="201"/>
      <c r="BD1211" s="201"/>
      <c r="BE1211" s="202"/>
      <c r="BF1211" s="202"/>
      <c r="BG1211" s="150"/>
      <c r="BH1211" s="150"/>
      <c r="BI1211" s="150"/>
      <c r="BJ1211" s="150"/>
      <c r="BK1211" s="150"/>
      <c r="BL1211" s="150"/>
      <c r="BM1211" s="150"/>
      <c r="BN1211" s="150"/>
      <c r="BO1211" s="150"/>
      <c r="BP1211" s="150"/>
    </row>
    <row r="1212" spans="2:68" x14ac:dyDescent="0.25">
      <c r="B1212" s="113"/>
      <c r="C1212" s="118"/>
      <c r="D1212" s="89"/>
      <c r="E1212" s="89"/>
      <c r="F1212" s="119"/>
      <c r="G1212" s="118"/>
      <c r="H1212" s="118"/>
      <c r="I1212" s="118"/>
      <c r="J1212" s="118"/>
      <c r="K1212" s="118"/>
      <c r="L1212" s="86"/>
      <c r="M1212" s="86"/>
      <c r="N1212" s="86"/>
      <c r="O1212" s="86"/>
      <c r="P1212" s="129"/>
      <c r="Q1212" s="125"/>
      <c r="R1212" s="198"/>
      <c r="S1212" s="148"/>
      <c r="T1212" s="148"/>
      <c r="U1212" s="148"/>
      <c r="V1212" s="199"/>
      <c r="W1212" s="149"/>
      <c r="AR1212" s="129"/>
      <c r="AS1212" s="200"/>
      <c r="AT1212" s="200"/>
      <c r="AU1212" s="200"/>
      <c r="AV1212" s="200"/>
      <c r="AW1212" s="200"/>
      <c r="AX1212" s="200"/>
      <c r="AY1212" s="200"/>
      <c r="AZ1212" s="200"/>
      <c r="BA1212" s="200"/>
      <c r="BB1212" s="160"/>
      <c r="BC1212" s="201"/>
      <c r="BD1212" s="201"/>
      <c r="BE1212" s="202"/>
      <c r="BF1212" s="202"/>
      <c r="BG1212" s="150"/>
      <c r="BH1212" s="150"/>
      <c r="BI1212" s="150"/>
      <c r="BJ1212" s="150"/>
      <c r="BK1212" s="150"/>
      <c r="BL1212" s="150"/>
      <c r="BM1212" s="150"/>
      <c r="BN1212" s="150"/>
      <c r="BO1212" s="150"/>
      <c r="BP1212" s="150"/>
    </row>
    <row r="1213" spans="2:68" x14ac:dyDescent="0.25">
      <c r="B1213" s="113"/>
      <c r="C1213" s="118"/>
      <c r="D1213" s="89"/>
      <c r="E1213" s="89"/>
      <c r="F1213" s="119"/>
      <c r="G1213" s="118"/>
      <c r="H1213" s="118"/>
      <c r="I1213" s="118"/>
      <c r="J1213" s="118"/>
      <c r="K1213" s="118"/>
      <c r="L1213" s="86"/>
      <c r="M1213" s="86"/>
      <c r="N1213" s="86"/>
      <c r="O1213" s="86"/>
      <c r="P1213" s="129"/>
      <c r="Q1213" s="125"/>
      <c r="R1213" s="198"/>
      <c r="S1213" s="148"/>
      <c r="T1213" s="148"/>
      <c r="U1213" s="148"/>
      <c r="V1213" s="199"/>
      <c r="W1213" s="149"/>
      <c r="AR1213" s="129"/>
      <c r="AS1213" s="200"/>
      <c r="AT1213" s="200"/>
      <c r="AU1213" s="200"/>
      <c r="AV1213" s="200"/>
      <c r="AW1213" s="200"/>
      <c r="AX1213" s="200"/>
      <c r="AY1213" s="200"/>
      <c r="AZ1213" s="200"/>
      <c r="BA1213" s="200"/>
      <c r="BB1213" s="160"/>
      <c r="BC1213" s="201"/>
      <c r="BD1213" s="201"/>
      <c r="BE1213" s="202"/>
      <c r="BF1213" s="202"/>
      <c r="BG1213" s="150"/>
      <c r="BH1213" s="150"/>
      <c r="BI1213" s="150"/>
      <c r="BJ1213" s="150"/>
      <c r="BK1213" s="150"/>
      <c r="BL1213" s="150"/>
      <c r="BM1213" s="150"/>
      <c r="BN1213" s="150"/>
      <c r="BO1213" s="150"/>
      <c r="BP1213" s="150"/>
    </row>
    <row r="1214" spans="2:68" x14ac:dyDescent="0.25">
      <c r="B1214" s="113"/>
      <c r="C1214" s="118"/>
      <c r="D1214" s="89"/>
      <c r="E1214" s="89"/>
      <c r="F1214" s="119"/>
      <c r="G1214" s="118"/>
      <c r="H1214" s="118"/>
      <c r="I1214" s="118"/>
      <c r="J1214" s="118"/>
      <c r="K1214" s="118"/>
      <c r="L1214" s="86"/>
      <c r="M1214" s="86"/>
      <c r="N1214" s="86"/>
      <c r="O1214" s="86"/>
      <c r="P1214" s="129"/>
      <c r="Q1214" s="125"/>
      <c r="R1214" s="198"/>
      <c r="S1214" s="148"/>
      <c r="T1214" s="148"/>
      <c r="U1214" s="148"/>
      <c r="V1214" s="199"/>
      <c r="W1214" s="149"/>
      <c r="AR1214" s="129"/>
      <c r="AS1214" s="200"/>
      <c r="AT1214" s="200"/>
      <c r="AU1214" s="200"/>
      <c r="AV1214" s="200"/>
      <c r="AW1214" s="200"/>
      <c r="AX1214" s="200"/>
      <c r="AY1214" s="200"/>
      <c r="AZ1214" s="200"/>
      <c r="BA1214" s="200"/>
      <c r="BB1214" s="160"/>
      <c r="BC1214" s="201"/>
      <c r="BD1214" s="201"/>
      <c r="BE1214" s="202"/>
      <c r="BF1214" s="202"/>
      <c r="BG1214" s="150"/>
      <c r="BH1214" s="150"/>
      <c r="BI1214" s="150"/>
      <c r="BJ1214" s="150"/>
      <c r="BK1214" s="150"/>
      <c r="BL1214" s="150"/>
      <c r="BM1214" s="150"/>
      <c r="BN1214" s="150"/>
      <c r="BO1214" s="150"/>
      <c r="BP1214" s="150"/>
    </row>
    <row r="1215" spans="2:68" x14ac:dyDescent="0.25">
      <c r="B1215" s="113"/>
      <c r="C1215" s="118"/>
      <c r="D1215" s="89"/>
      <c r="E1215" s="89"/>
      <c r="F1215" s="119"/>
      <c r="G1215" s="118"/>
      <c r="H1215" s="118"/>
      <c r="I1215" s="118"/>
      <c r="J1215" s="118"/>
      <c r="K1215" s="118"/>
      <c r="L1215" s="86"/>
      <c r="M1215" s="86"/>
      <c r="N1215" s="86"/>
      <c r="O1215" s="86"/>
      <c r="P1215" s="129"/>
      <c r="Q1215" s="125"/>
      <c r="R1215" s="198"/>
      <c r="S1215" s="148"/>
      <c r="T1215" s="148"/>
      <c r="U1215" s="148"/>
      <c r="V1215" s="199"/>
      <c r="W1215" s="149"/>
      <c r="AR1215" s="129"/>
      <c r="AS1215" s="200"/>
      <c r="AT1215" s="200"/>
      <c r="AU1215" s="200"/>
      <c r="AV1215" s="200"/>
      <c r="AW1215" s="200"/>
      <c r="AX1215" s="200"/>
      <c r="AY1215" s="200"/>
      <c r="AZ1215" s="200"/>
      <c r="BA1215" s="200"/>
      <c r="BB1215" s="160"/>
      <c r="BC1215" s="201"/>
      <c r="BD1215" s="201"/>
      <c r="BE1215" s="202"/>
      <c r="BF1215" s="202"/>
      <c r="BG1215" s="150"/>
      <c r="BH1215" s="150"/>
      <c r="BI1215" s="150"/>
      <c r="BJ1215" s="150"/>
      <c r="BK1215" s="150"/>
      <c r="BL1215" s="150"/>
      <c r="BM1215" s="150"/>
      <c r="BN1215" s="150"/>
      <c r="BO1215" s="150"/>
      <c r="BP1215" s="150"/>
    </row>
    <row r="1216" spans="2:68" x14ac:dyDescent="0.25">
      <c r="B1216" s="113"/>
      <c r="C1216" s="118"/>
      <c r="D1216" s="89"/>
      <c r="E1216" s="89"/>
      <c r="F1216" s="119"/>
      <c r="G1216" s="118"/>
      <c r="H1216" s="118"/>
      <c r="I1216" s="118"/>
      <c r="J1216" s="118"/>
      <c r="K1216" s="118"/>
      <c r="L1216" s="86"/>
      <c r="M1216" s="86"/>
      <c r="N1216" s="86"/>
      <c r="O1216" s="86"/>
      <c r="P1216" s="129"/>
      <c r="Q1216" s="125"/>
      <c r="R1216" s="198"/>
      <c r="S1216" s="148"/>
      <c r="T1216" s="148"/>
      <c r="U1216" s="148"/>
      <c r="V1216" s="199"/>
      <c r="W1216" s="149"/>
      <c r="AR1216" s="129"/>
      <c r="AS1216" s="200"/>
      <c r="AT1216" s="200"/>
      <c r="AU1216" s="200"/>
      <c r="AV1216" s="200"/>
      <c r="AW1216" s="200"/>
      <c r="AX1216" s="200"/>
      <c r="AY1216" s="200"/>
      <c r="AZ1216" s="200"/>
      <c r="BA1216" s="200"/>
      <c r="BB1216" s="160"/>
      <c r="BC1216" s="201"/>
      <c r="BD1216" s="201"/>
      <c r="BE1216" s="202"/>
      <c r="BF1216" s="202"/>
      <c r="BG1216" s="150"/>
      <c r="BH1216" s="150"/>
      <c r="BI1216" s="150"/>
      <c r="BJ1216" s="150"/>
      <c r="BK1216" s="150"/>
      <c r="BL1216" s="150"/>
      <c r="BM1216" s="150"/>
      <c r="BN1216" s="150"/>
      <c r="BO1216" s="150"/>
      <c r="BP1216" s="150"/>
    </row>
    <row r="1217" spans="2:68" x14ac:dyDescent="0.25">
      <c r="B1217" s="113"/>
      <c r="C1217" s="118"/>
      <c r="D1217" s="89"/>
      <c r="E1217" s="89"/>
      <c r="F1217" s="119"/>
      <c r="G1217" s="118"/>
      <c r="H1217" s="118"/>
      <c r="I1217" s="118"/>
      <c r="J1217" s="118"/>
      <c r="K1217" s="118"/>
      <c r="L1217" s="86"/>
      <c r="M1217" s="86"/>
      <c r="N1217" s="86"/>
      <c r="O1217" s="86"/>
      <c r="P1217" s="129"/>
      <c r="Q1217" s="125"/>
      <c r="R1217" s="198"/>
      <c r="S1217" s="148"/>
      <c r="T1217" s="148"/>
      <c r="U1217" s="148"/>
      <c r="V1217" s="199"/>
      <c r="W1217" s="149"/>
      <c r="AR1217" s="129"/>
      <c r="AS1217" s="200"/>
      <c r="AT1217" s="200"/>
      <c r="AU1217" s="200"/>
      <c r="AV1217" s="200"/>
      <c r="AW1217" s="200"/>
      <c r="AX1217" s="200"/>
      <c r="AY1217" s="200"/>
      <c r="AZ1217" s="200"/>
      <c r="BA1217" s="200"/>
      <c r="BB1217" s="160"/>
      <c r="BC1217" s="201"/>
      <c r="BD1217" s="201"/>
      <c r="BE1217" s="202"/>
      <c r="BF1217" s="202"/>
      <c r="BG1217" s="150"/>
      <c r="BH1217" s="150"/>
      <c r="BI1217" s="150"/>
      <c r="BJ1217" s="150"/>
      <c r="BK1217" s="150"/>
      <c r="BL1217" s="150"/>
      <c r="BM1217" s="150"/>
      <c r="BN1217" s="150"/>
      <c r="BO1217" s="150"/>
      <c r="BP1217" s="150"/>
    </row>
    <row r="1218" spans="2:68" x14ac:dyDescent="0.25">
      <c r="B1218" s="113"/>
      <c r="C1218" s="118"/>
      <c r="D1218" s="89"/>
      <c r="E1218" s="89"/>
      <c r="F1218" s="119"/>
      <c r="G1218" s="118"/>
      <c r="H1218" s="118"/>
      <c r="I1218" s="118"/>
      <c r="J1218" s="118"/>
      <c r="K1218" s="118"/>
      <c r="L1218" s="86"/>
      <c r="M1218" s="86"/>
      <c r="N1218" s="86"/>
      <c r="O1218" s="86"/>
      <c r="P1218" s="129"/>
      <c r="Q1218" s="125"/>
      <c r="R1218" s="198"/>
      <c r="S1218" s="148"/>
      <c r="T1218" s="148"/>
      <c r="U1218" s="148"/>
      <c r="V1218" s="199"/>
      <c r="W1218" s="149"/>
      <c r="AR1218" s="129"/>
      <c r="AS1218" s="200"/>
      <c r="AT1218" s="200"/>
      <c r="AU1218" s="200"/>
      <c r="AV1218" s="200"/>
      <c r="AW1218" s="200"/>
      <c r="AX1218" s="200"/>
      <c r="AY1218" s="200"/>
      <c r="AZ1218" s="200"/>
      <c r="BA1218" s="200"/>
      <c r="BB1218" s="160"/>
      <c r="BC1218" s="201"/>
      <c r="BD1218" s="201"/>
      <c r="BE1218" s="202"/>
      <c r="BF1218" s="202"/>
      <c r="BG1218" s="150"/>
      <c r="BH1218" s="150"/>
      <c r="BI1218" s="150"/>
      <c r="BJ1218" s="150"/>
      <c r="BK1218" s="150"/>
      <c r="BL1218" s="150"/>
      <c r="BM1218" s="150"/>
      <c r="BN1218" s="150"/>
      <c r="BO1218" s="150"/>
      <c r="BP1218" s="150"/>
    </row>
    <row r="1219" spans="2:68" x14ac:dyDescent="0.25">
      <c r="B1219" s="113"/>
      <c r="C1219" s="118"/>
      <c r="D1219" s="89"/>
      <c r="E1219" s="89"/>
      <c r="F1219" s="119"/>
      <c r="G1219" s="118"/>
      <c r="H1219" s="118"/>
      <c r="I1219" s="118"/>
      <c r="J1219" s="118"/>
      <c r="K1219" s="118"/>
      <c r="L1219" s="86"/>
      <c r="M1219" s="86"/>
      <c r="N1219" s="86"/>
      <c r="O1219" s="86"/>
      <c r="P1219" s="129"/>
      <c r="Q1219" s="125"/>
      <c r="R1219" s="198"/>
      <c r="S1219" s="148"/>
      <c r="T1219" s="148"/>
      <c r="U1219" s="148"/>
      <c r="V1219" s="199"/>
      <c r="W1219" s="149"/>
      <c r="AR1219" s="129"/>
      <c r="AS1219" s="200"/>
      <c r="AT1219" s="200"/>
      <c r="AU1219" s="200"/>
      <c r="AV1219" s="200"/>
      <c r="AW1219" s="200"/>
      <c r="AX1219" s="200"/>
      <c r="AY1219" s="200"/>
      <c r="AZ1219" s="200"/>
      <c r="BA1219" s="200"/>
      <c r="BB1219" s="160"/>
      <c r="BC1219" s="201"/>
      <c r="BD1219" s="201"/>
      <c r="BE1219" s="202"/>
      <c r="BF1219" s="202"/>
      <c r="BG1219" s="150"/>
      <c r="BH1219" s="150"/>
      <c r="BI1219" s="150"/>
      <c r="BJ1219" s="150"/>
      <c r="BK1219" s="150"/>
      <c r="BL1219" s="150"/>
      <c r="BM1219" s="150"/>
      <c r="BN1219" s="150"/>
      <c r="BO1219" s="150"/>
      <c r="BP1219" s="150"/>
    </row>
    <row r="1220" spans="2:68" x14ac:dyDescent="0.25">
      <c r="B1220" s="113"/>
      <c r="C1220" s="118"/>
      <c r="D1220" s="89"/>
      <c r="E1220" s="89"/>
      <c r="F1220" s="119"/>
      <c r="G1220" s="118"/>
      <c r="H1220" s="118"/>
      <c r="I1220" s="118"/>
      <c r="J1220" s="118"/>
      <c r="K1220" s="118"/>
      <c r="L1220" s="86"/>
      <c r="M1220" s="86"/>
      <c r="N1220" s="86"/>
      <c r="O1220" s="86"/>
      <c r="P1220" s="129"/>
      <c r="Q1220" s="125"/>
      <c r="R1220" s="198"/>
      <c r="S1220" s="148"/>
      <c r="T1220" s="148"/>
      <c r="U1220" s="148"/>
      <c r="V1220" s="199"/>
      <c r="W1220" s="149"/>
      <c r="AR1220" s="129"/>
      <c r="AS1220" s="200"/>
      <c r="AT1220" s="200"/>
      <c r="AU1220" s="200"/>
      <c r="AV1220" s="200"/>
      <c r="AW1220" s="200"/>
      <c r="AX1220" s="200"/>
      <c r="AY1220" s="200"/>
      <c r="AZ1220" s="200"/>
      <c r="BA1220" s="200"/>
      <c r="BB1220" s="160"/>
      <c r="BC1220" s="201"/>
      <c r="BD1220" s="201"/>
      <c r="BE1220" s="202"/>
      <c r="BF1220" s="202"/>
      <c r="BG1220" s="150"/>
      <c r="BH1220" s="150"/>
      <c r="BI1220" s="150"/>
      <c r="BJ1220" s="150"/>
      <c r="BK1220" s="150"/>
      <c r="BL1220" s="150"/>
      <c r="BM1220" s="150"/>
      <c r="BN1220" s="150"/>
      <c r="BO1220" s="150"/>
      <c r="BP1220" s="150"/>
    </row>
    <row r="1221" spans="2:68" x14ac:dyDescent="0.25">
      <c r="B1221" s="113"/>
      <c r="C1221" s="118"/>
      <c r="D1221" s="89"/>
      <c r="E1221" s="89"/>
      <c r="F1221" s="119"/>
      <c r="G1221" s="118"/>
      <c r="H1221" s="118"/>
      <c r="I1221" s="118"/>
      <c r="J1221" s="118"/>
      <c r="K1221" s="118"/>
      <c r="L1221" s="86"/>
      <c r="M1221" s="86"/>
      <c r="N1221" s="86"/>
      <c r="O1221" s="86"/>
      <c r="P1221" s="129"/>
      <c r="Q1221" s="125"/>
      <c r="R1221" s="198"/>
      <c r="S1221" s="148"/>
      <c r="T1221" s="148"/>
      <c r="U1221" s="148"/>
      <c r="V1221" s="199"/>
      <c r="W1221" s="149"/>
      <c r="AR1221" s="129"/>
      <c r="AS1221" s="200"/>
      <c r="AT1221" s="200"/>
      <c r="AU1221" s="200"/>
      <c r="AV1221" s="200"/>
      <c r="AW1221" s="200"/>
      <c r="AX1221" s="200"/>
      <c r="AY1221" s="200"/>
      <c r="AZ1221" s="200"/>
      <c r="BA1221" s="200"/>
      <c r="BB1221" s="160"/>
      <c r="BC1221" s="201"/>
      <c r="BD1221" s="201"/>
      <c r="BE1221" s="202"/>
      <c r="BF1221" s="202"/>
      <c r="BG1221" s="150"/>
      <c r="BH1221" s="150"/>
      <c r="BI1221" s="150"/>
      <c r="BJ1221" s="150"/>
      <c r="BK1221" s="150"/>
      <c r="BL1221" s="150"/>
      <c r="BM1221" s="150"/>
      <c r="BN1221" s="150"/>
      <c r="BO1221" s="150"/>
      <c r="BP1221" s="150"/>
    </row>
    <row r="1222" spans="2:68" x14ac:dyDescent="0.25">
      <c r="B1222" s="113"/>
      <c r="C1222" s="118"/>
      <c r="D1222" s="89"/>
      <c r="E1222" s="89"/>
      <c r="F1222" s="119"/>
      <c r="G1222" s="118"/>
      <c r="H1222" s="118"/>
      <c r="I1222" s="118"/>
      <c r="J1222" s="118"/>
      <c r="K1222" s="118"/>
      <c r="L1222" s="86"/>
      <c r="M1222" s="86"/>
      <c r="N1222" s="86"/>
      <c r="O1222" s="86"/>
      <c r="P1222" s="129"/>
      <c r="Q1222" s="125"/>
      <c r="R1222" s="198"/>
      <c r="S1222" s="148"/>
      <c r="T1222" s="148"/>
      <c r="U1222" s="148"/>
      <c r="V1222" s="199"/>
      <c r="W1222" s="149"/>
      <c r="AR1222" s="129"/>
      <c r="AS1222" s="200"/>
      <c r="AT1222" s="200"/>
      <c r="AU1222" s="200"/>
      <c r="AV1222" s="200"/>
      <c r="AW1222" s="200"/>
      <c r="AX1222" s="200"/>
      <c r="AY1222" s="200"/>
      <c r="AZ1222" s="200"/>
      <c r="BA1222" s="200"/>
      <c r="BB1222" s="160"/>
      <c r="BC1222" s="201"/>
      <c r="BD1222" s="201"/>
      <c r="BE1222" s="202"/>
      <c r="BF1222" s="202"/>
      <c r="BG1222" s="150"/>
      <c r="BH1222" s="150"/>
      <c r="BI1222" s="150"/>
      <c r="BJ1222" s="150"/>
      <c r="BK1222" s="150"/>
      <c r="BL1222" s="150"/>
      <c r="BM1222" s="150"/>
      <c r="BN1222" s="150"/>
      <c r="BO1222" s="150"/>
      <c r="BP1222" s="150"/>
    </row>
    <row r="1223" spans="2:68" x14ac:dyDescent="0.25">
      <c r="B1223" s="113"/>
      <c r="C1223" s="118"/>
      <c r="D1223" s="89"/>
      <c r="E1223" s="89"/>
      <c r="F1223" s="119"/>
      <c r="G1223" s="118"/>
      <c r="H1223" s="118"/>
      <c r="I1223" s="118"/>
      <c r="J1223" s="118"/>
      <c r="K1223" s="118"/>
      <c r="L1223" s="86"/>
      <c r="M1223" s="86"/>
      <c r="N1223" s="86"/>
      <c r="O1223" s="86"/>
      <c r="P1223" s="129"/>
      <c r="Q1223" s="125"/>
      <c r="R1223" s="198"/>
      <c r="S1223" s="148"/>
      <c r="T1223" s="148"/>
      <c r="U1223" s="148"/>
      <c r="V1223" s="199"/>
      <c r="W1223" s="149"/>
      <c r="AR1223" s="129"/>
      <c r="AS1223" s="200"/>
      <c r="AT1223" s="200"/>
      <c r="AU1223" s="200"/>
      <c r="AV1223" s="200"/>
      <c r="AW1223" s="200"/>
      <c r="AX1223" s="200"/>
      <c r="AY1223" s="200"/>
      <c r="AZ1223" s="200"/>
      <c r="BA1223" s="200"/>
      <c r="BB1223" s="160"/>
      <c r="BC1223" s="201"/>
      <c r="BD1223" s="201"/>
      <c r="BE1223" s="202"/>
      <c r="BF1223" s="202"/>
      <c r="BG1223" s="150"/>
      <c r="BH1223" s="150"/>
      <c r="BI1223" s="150"/>
      <c r="BJ1223" s="150"/>
      <c r="BK1223" s="150"/>
      <c r="BL1223" s="150"/>
      <c r="BM1223" s="150"/>
      <c r="BN1223" s="150"/>
      <c r="BO1223" s="150"/>
      <c r="BP1223" s="150"/>
    </row>
    <row r="1224" spans="2:68" x14ac:dyDescent="0.25">
      <c r="B1224" s="113"/>
      <c r="C1224" s="118"/>
      <c r="D1224" s="89"/>
      <c r="E1224" s="89"/>
      <c r="F1224" s="119"/>
      <c r="G1224" s="118"/>
      <c r="H1224" s="118"/>
      <c r="I1224" s="118"/>
      <c r="J1224" s="118"/>
      <c r="K1224" s="118"/>
      <c r="L1224" s="86"/>
      <c r="M1224" s="86"/>
      <c r="N1224" s="86"/>
      <c r="O1224" s="86"/>
      <c r="P1224" s="129"/>
      <c r="Q1224" s="125"/>
      <c r="R1224" s="198"/>
      <c r="S1224" s="148"/>
      <c r="T1224" s="148"/>
      <c r="U1224" s="148"/>
      <c r="V1224" s="199"/>
      <c r="W1224" s="149"/>
      <c r="AR1224" s="129"/>
      <c r="AS1224" s="200"/>
      <c r="AT1224" s="200"/>
      <c r="AU1224" s="200"/>
      <c r="AV1224" s="200"/>
      <c r="AW1224" s="200"/>
      <c r="AX1224" s="200"/>
      <c r="AY1224" s="200"/>
      <c r="AZ1224" s="200"/>
      <c r="BA1224" s="200"/>
      <c r="BB1224" s="160"/>
      <c r="BC1224" s="201"/>
      <c r="BD1224" s="201"/>
      <c r="BE1224" s="202"/>
      <c r="BF1224" s="202"/>
      <c r="BG1224" s="150"/>
      <c r="BH1224" s="150"/>
      <c r="BI1224" s="150"/>
      <c r="BJ1224" s="150"/>
      <c r="BK1224" s="150"/>
      <c r="BL1224" s="150"/>
      <c r="BM1224" s="150"/>
      <c r="BN1224" s="150"/>
      <c r="BO1224" s="150"/>
      <c r="BP1224" s="150"/>
    </row>
    <row r="1225" spans="2:68" x14ac:dyDescent="0.25">
      <c r="B1225" s="113"/>
      <c r="C1225" s="118"/>
      <c r="D1225" s="89"/>
      <c r="E1225" s="89"/>
      <c r="F1225" s="119"/>
      <c r="G1225" s="118"/>
      <c r="H1225" s="118"/>
      <c r="I1225" s="118"/>
      <c r="J1225" s="118"/>
      <c r="K1225" s="118"/>
      <c r="L1225" s="86"/>
      <c r="M1225" s="86"/>
      <c r="N1225" s="86"/>
      <c r="O1225" s="86"/>
      <c r="P1225" s="129"/>
      <c r="Q1225" s="125"/>
      <c r="R1225" s="198"/>
      <c r="S1225" s="148"/>
      <c r="T1225" s="148"/>
      <c r="U1225" s="148"/>
      <c r="V1225" s="199"/>
      <c r="W1225" s="149"/>
      <c r="AR1225" s="129"/>
      <c r="AS1225" s="200"/>
      <c r="AT1225" s="200"/>
      <c r="AU1225" s="200"/>
      <c r="AV1225" s="200"/>
      <c r="AW1225" s="200"/>
      <c r="AX1225" s="200"/>
      <c r="AY1225" s="200"/>
      <c r="AZ1225" s="200"/>
      <c r="BA1225" s="200"/>
      <c r="BB1225" s="160"/>
      <c r="BC1225" s="201"/>
      <c r="BD1225" s="201"/>
      <c r="BE1225" s="202"/>
      <c r="BF1225" s="202"/>
      <c r="BG1225" s="150"/>
      <c r="BH1225" s="150"/>
      <c r="BI1225" s="150"/>
      <c r="BJ1225" s="150"/>
      <c r="BK1225" s="150"/>
      <c r="BL1225" s="150"/>
      <c r="BM1225" s="150"/>
      <c r="BN1225" s="150"/>
      <c r="BO1225" s="150"/>
      <c r="BP1225" s="150"/>
    </row>
    <row r="1226" spans="2:68" x14ac:dyDescent="0.25">
      <c r="B1226" s="113"/>
      <c r="C1226" s="118"/>
      <c r="D1226" s="89"/>
      <c r="E1226" s="89"/>
      <c r="F1226" s="119"/>
      <c r="G1226" s="118"/>
      <c r="H1226" s="118"/>
      <c r="I1226" s="118"/>
      <c r="J1226" s="118"/>
      <c r="K1226" s="118"/>
      <c r="L1226" s="86"/>
      <c r="M1226" s="86"/>
      <c r="N1226" s="86"/>
      <c r="O1226" s="86"/>
      <c r="P1226" s="129"/>
      <c r="Q1226" s="125"/>
      <c r="R1226" s="198"/>
      <c r="S1226" s="148"/>
      <c r="T1226" s="148"/>
      <c r="U1226" s="148"/>
      <c r="V1226" s="199"/>
      <c r="W1226" s="149"/>
      <c r="AR1226" s="129"/>
      <c r="AS1226" s="200"/>
      <c r="AT1226" s="200"/>
      <c r="AU1226" s="200"/>
      <c r="AV1226" s="200"/>
      <c r="AW1226" s="200"/>
      <c r="AX1226" s="200"/>
      <c r="AY1226" s="200"/>
      <c r="AZ1226" s="200"/>
      <c r="BA1226" s="200"/>
      <c r="BB1226" s="160"/>
      <c r="BC1226" s="201"/>
      <c r="BD1226" s="201"/>
      <c r="BE1226" s="202"/>
      <c r="BF1226" s="202"/>
      <c r="BG1226" s="150"/>
      <c r="BH1226" s="150"/>
      <c r="BI1226" s="150"/>
      <c r="BJ1226" s="150"/>
      <c r="BK1226" s="150"/>
      <c r="BL1226" s="150"/>
      <c r="BM1226" s="150"/>
      <c r="BN1226" s="150"/>
      <c r="BO1226" s="150"/>
      <c r="BP1226" s="150"/>
    </row>
    <row r="1227" spans="2:68" x14ac:dyDescent="0.25">
      <c r="B1227" s="113"/>
      <c r="C1227" s="118"/>
      <c r="D1227" s="89"/>
      <c r="E1227" s="89"/>
      <c r="F1227" s="119"/>
      <c r="G1227" s="118"/>
      <c r="H1227" s="118"/>
      <c r="I1227" s="118"/>
      <c r="J1227" s="118"/>
      <c r="K1227" s="118"/>
      <c r="L1227" s="86"/>
      <c r="M1227" s="86"/>
      <c r="N1227" s="86"/>
      <c r="O1227" s="86"/>
      <c r="P1227" s="129"/>
      <c r="Q1227" s="125"/>
      <c r="R1227" s="198"/>
      <c r="S1227" s="148"/>
      <c r="T1227" s="148"/>
      <c r="U1227" s="148"/>
      <c r="V1227" s="199"/>
      <c r="W1227" s="149"/>
      <c r="AR1227" s="129"/>
      <c r="AS1227" s="200"/>
      <c r="AT1227" s="200"/>
      <c r="AU1227" s="200"/>
      <c r="AV1227" s="200"/>
      <c r="AW1227" s="200"/>
      <c r="AX1227" s="200"/>
      <c r="AY1227" s="200"/>
      <c r="AZ1227" s="200"/>
      <c r="BA1227" s="200"/>
      <c r="BB1227" s="160"/>
      <c r="BC1227" s="201"/>
      <c r="BD1227" s="201"/>
      <c r="BE1227" s="202"/>
      <c r="BF1227" s="202"/>
      <c r="BG1227" s="150"/>
      <c r="BH1227" s="150"/>
      <c r="BI1227" s="150"/>
      <c r="BJ1227" s="150"/>
      <c r="BK1227" s="150"/>
      <c r="BL1227" s="150"/>
      <c r="BM1227" s="150"/>
      <c r="BN1227" s="150"/>
      <c r="BO1227" s="150"/>
      <c r="BP1227" s="150"/>
    </row>
    <row r="1228" spans="2:68" x14ac:dyDescent="0.25">
      <c r="B1228" s="113"/>
      <c r="C1228" s="118"/>
      <c r="D1228" s="89"/>
      <c r="E1228" s="89"/>
      <c r="F1228" s="119"/>
      <c r="G1228" s="118"/>
      <c r="H1228" s="118"/>
      <c r="I1228" s="118"/>
      <c r="J1228" s="118"/>
      <c r="K1228" s="118"/>
      <c r="L1228" s="86"/>
      <c r="M1228" s="86"/>
      <c r="N1228" s="86"/>
      <c r="O1228" s="86"/>
      <c r="P1228" s="129"/>
      <c r="Q1228" s="125"/>
      <c r="R1228" s="198"/>
      <c r="S1228" s="148"/>
      <c r="T1228" s="148"/>
      <c r="U1228" s="148"/>
      <c r="V1228" s="199"/>
      <c r="W1228" s="149"/>
      <c r="AR1228" s="129"/>
      <c r="AS1228" s="200"/>
      <c r="AT1228" s="200"/>
      <c r="AU1228" s="200"/>
      <c r="AV1228" s="200"/>
      <c r="AW1228" s="200"/>
      <c r="AX1228" s="200"/>
      <c r="AY1228" s="200"/>
      <c r="AZ1228" s="200"/>
      <c r="BA1228" s="200"/>
      <c r="BB1228" s="160"/>
      <c r="BC1228" s="201"/>
      <c r="BD1228" s="201"/>
      <c r="BE1228" s="202"/>
      <c r="BF1228" s="202"/>
      <c r="BG1228" s="150"/>
      <c r="BH1228" s="150"/>
      <c r="BI1228" s="150"/>
      <c r="BJ1228" s="150"/>
      <c r="BK1228" s="150"/>
      <c r="BL1228" s="150"/>
      <c r="BM1228" s="150"/>
      <c r="BN1228" s="150"/>
      <c r="BO1228" s="150"/>
      <c r="BP1228" s="150"/>
    </row>
    <row r="1229" spans="2:68" x14ac:dyDescent="0.25">
      <c r="B1229" s="113"/>
      <c r="C1229" s="118"/>
      <c r="D1229" s="89"/>
      <c r="E1229" s="89"/>
      <c r="F1229" s="119"/>
      <c r="G1229" s="118"/>
      <c r="H1229" s="118"/>
      <c r="I1229" s="118"/>
      <c r="J1229" s="118"/>
      <c r="K1229" s="118"/>
      <c r="L1229" s="86"/>
      <c r="M1229" s="86"/>
      <c r="N1229" s="86"/>
      <c r="O1229" s="86"/>
      <c r="P1229" s="129"/>
      <c r="Q1229" s="125"/>
      <c r="R1229" s="198"/>
      <c r="S1229" s="148"/>
      <c r="T1229" s="148"/>
      <c r="U1229" s="148"/>
      <c r="V1229" s="199"/>
      <c r="W1229" s="149"/>
      <c r="AR1229" s="129"/>
      <c r="AS1229" s="200"/>
      <c r="AT1229" s="200"/>
      <c r="AU1229" s="200"/>
      <c r="AV1229" s="200"/>
      <c r="AW1229" s="200"/>
      <c r="AX1229" s="200"/>
      <c r="AY1229" s="200"/>
      <c r="AZ1229" s="200"/>
      <c r="BA1229" s="200"/>
      <c r="BB1229" s="160"/>
      <c r="BC1229" s="201"/>
      <c r="BD1229" s="201"/>
      <c r="BE1229" s="202"/>
      <c r="BF1229" s="202"/>
      <c r="BG1229" s="150"/>
      <c r="BH1229" s="150"/>
      <c r="BI1229" s="150"/>
      <c r="BJ1229" s="150"/>
      <c r="BK1229" s="150"/>
      <c r="BL1229" s="150"/>
      <c r="BM1229" s="150"/>
      <c r="BN1229" s="150"/>
      <c r="BO1229" s="150"/>
      <c r="BP1229" s="150"/>
    </row>
    <row r="1230" spans="2:68" x14ac:dyDescent="0.25">
      <c r="B1230" s="113"/>
      <c r="C1230" s="118"/>
      <c r="D1230" s="89"/>
      <c r="E1230" s="89"/>
      <c r="F1230" s="119"/>
      <c r="G1230" s="118"/>
      <c r="H1230" s="118"/>
      <c r="I1230" s="118"/>
      <c r="J1230" s="118"/>
      <c r="K1230" s="118"/>
      <c r="L1230" s="86"/>
      <c r="M1230" s="86"/>
      <c r="N1230" s="86"/>
      <c r="O1230" s="86"/>
      <c r="P1230" s="129"/>
      <c r="Q1230" s="125"/>
      <c r="R1230" s="198"/>
      <c r="S1230" s="148"/>
      <c r="T1230" s="148"/>
      <c r="U1230" s="148"/>
      <c r="V1230" s="199"/>
      <c r="W1230" s="149"/>
      <c r="AR1230" s="129"/>
      <c r="AS1230" s="200"/>
      <c r="AT1230" s="200"/>
      <c r="AU1230" s="200"/>
      <c r="AV1230" s="200"/>
      <c r="AW1230" s="200"/>
      <c r="AX1230" s="200"/>
      <c r="AY1230" s="200"/>
      <c r="AZ1230" s="200"/>
      <c r="BA1230" s="200"/>
      <c r="BB1230" s="160"/>
      <c r="BC1230" s="201"/>
      <c r="BD1230" s="201"/>
      <c r="BE1230" s="202"/>
      <c r="BF1230" s="202"/>
      <c r="BG1230" s="150"/>
      <c r="BH1230" s="150"/>
      <c r="BI1230" s="150"/>
      <c r="BJ1230" s="150"/>
      <c r="BK1230" s="150"/>
      <c r="BL1230" s="150"/>
      <c r="BM1230" s="150"/>
      <c r="BN1230" s="150"/>
      <c r="BO1230" s="150"/>
      <c r="BP1230" s="150"/>
    </row>
    <row r="1231" spans="2:68" x14ac:dyDescent="0.25">
      <c r="B1231" s="113"/>
      <c r="C1231" s="118"/>
      <c r="D1231" s="89"/>
      <c r="E1231" s="89"/>
      <c r="F1231" s="119"/>
      <c r="G1231" s="118"/>
      <c r="H1231" s="118"/>
      <c r="I1231" s="118"/>
      <c r="J1231" s="118"/>
      <c r="K1231" s="118"/>
      <c r="L1231" s="86"/>
      <c r="M1231" s="86"/>
      <c r="N1231" s="86"/>
      <c r="O1231" s="86"/>
      <c r="P1231" s="129"/>
      <c r="Q1231" s="125"/>
      <c r="R1231" s="198"/>
      <c r="S1231" s="148"/>
      <c r="T1231" s="148"/>
      <c r="U1231" s="148"/>
      <c r="V1231" s="199"/>
      <c r="W1231" s="149"/>
      <c r="AR1231" s="129"/>
      <c r="AS1231" s="200"/>
      <c r="AT1231" s="200"/>
      <c r="AU1231" s="200"/>
      <c r="AV1231" s="200"/>
      <c r="AW1231" s="200"/>
      <c r="AX1231" s="200"/>
      <c r="AY1231" s="200"/>
      <c r="AZ1231" s="200"/>
      <c r="BA1231" s="200"/>
      <c r="BB1231" s="160"/>
      <c r="BC1231" s="201"/>
      <c r="BD1231" s="201"/>
      <c r="BE1231" s="202"/>
      <c r="BF1231" s="202"/>
      <c r="BG1231" s="150"/>
      <c r="BH1231" s="150"/>
      <c r="BI1231" s="150"/>
      <c r="BJ1231" s="150"/>
      <c r="BK1231" s="150"/>
      <c r="BL1231" s="150"/>
      <c r="BM1231" s="150"/>
      <c r="BN1231" s="150"/>
      <c r="BO1231" s="150"/>
      <c r="BP1231" s="150"/>
    </row>
    <row r="1232" spans="2:68" x14ac:dyDescent="0.25">
      <c r="B1232" s="113"/>
      <c r="C1232" s="118"/>
      <c r="D1232" s="89"/>
      <c r="E1232" s="89"/>
      <c r="F1232" s="119"/>
      <c r="G1232" s="118"/>
      <c r="H1232" s="118"/>
      <c r="I1232" s="118"/>
      <c r="J1232" s="118"/>
      <c r="K1232" s="118"/>
      <c r="L1232" s="86"/>
      <c r="M1232" s="86"/>
      <c r="N1232" s="86"/>
      <c r="O1232" s="86"/>
      <c r="P1232" s="129"/>
      <c r="Q1232" s="125"/>
      <c r="R1232" s="198"/>
      <c r="S1232" s="148"/>
      <c r="T1232" s="148"/>
      <c r="U1232" s="148"/>
      <c r="V1232" s="199"/>
      <c r="W1232" s="149"/>
      <c r="AR1232" s="129"/>
      <c r="AS1232" s="200"/>
      <c r="AT1232" s="200"/>
      <c r="AU1232" s="200"/>
      <c r="AV1232" s="200"/>
      <c r="AW1232" s="200"/>
      <c r="AX1232" s="200"/>
      <c r="AY1232" s="200"/>
      <c r="AZ1232" s="200"/>
      <c r="BA1232" s="200"/>
      <c r="BB1232" s="160"/>
      <c r="BC1232" s="201"/>
      <c r="BD1232" s="201"/>
      <c r="BE1232" s="202"/>
      <c r="BF1232" s="202"/>
      <c r="BG1232" s="150"/>
      <c r="BH1232" s="150"/>
      <c r="BI1232" s="150"/>
      <c r="BJ1232" s="150"/>
      <c r="BK1232" s="150"/>
      <c r="BL1232" s="150"/>
      <c r="BM1232" s="150"/>
      <c r="BN1232" s="150"/>
      <c r="BO1232" s="150"/>
      <c r="BP1232" s="150"/>
    </row>
    <row r="1233" spans="2:68" x14ac:dyDescent="0.25">
      <c r="B1233" s="113"/>
      <c r="C1233" s="118"/>
      <c r="D1233" s="89"/>
      <c r="E1233" s="89"/>
      <c r="F1233" s="119"/>
      <c r="G1233" s="118"/>
      <c r="H1233" s="118"/>
      <c r="I1233" s="118"/>
      <c r="J1233" s="118"/>
      <c r="K1233" s="118"/>
      <c r="L1233" s="86"/>
      <c r="M1233" s="86"/>
      <c r="N1233" s="86"/>
      <c r="O1233" s="86"/>
      <c r="P1233" s="129"/>
      <c r="Q1233" s="125"/>
      <c r="R1233" s="198"/>
      <c r="S1233" s="148"/>
      <c r="T1233" s="148"/>
      <c r="U1233" s="148"/>
      <c r="V1233" s="199"/>
      <c r="W1233" s="149"/>
      <c r="AR1233" s="129"/>
      <c r="AS1233" s="200"/>
      <c r="AT1233" s="200"/>
      <c r="AU1233" s="200"/>
      <c r="AV1233" s="200"/>
      <c r="AW1233" s="200"/>
      <c r="AX1233" s="200"/>
      <c r="AY1233" s="200"/>
      <c r="AZ1233" s="200"/>
      <c r="BA1233" s="200"/>
      <c r="BB1233" s="160"/>
      <c r="BC1233" s="201"/>
      <c r="BD1233" s="201"/>
      <c r="BE1233" s="202"/>
      <c r="BF1233" s="202"/>
      <c r="BG1233" s="150"/>
      <c r="BH1233" s="150"/>
      <c r="BI1233" s="150"/>
      <c r="BJ1233" s="150"/>
      <c r="BK1233" s="150"/>
      <c r="BL1233" s="150"/>
      <c r="BM1233" s="150"/>
      <c r="BN1233" s="150"/>
      <c r="BO1233" s="150"/>
      <c r="BP1233" s="150"/>
    </row>
    <row r="1234" spans="2:68" x14ac:dyDescent="0.25">
      <c r="B1234" s="113"/>
      <c r="C1234" s="118"/>
      <c r="D1234" s="89"/>
      <c r="E1234" s="89"/>
      <c r="F1234" s="119"/>
      <c r="G1234" s="118"/>
      <c r="H1234" s="118"/>
      <c r="I1234" s="118"/>
      <c r="J1234" s="118"/>
      <c r="K1234" s="118"/>
      <c r="L1234" s="86"/>
      <c r="M1234" s="86"/>
      <c r="N1234" s="86"/>
      <c r="O1234" s="86"/>
      <c r="P1234" s="129"/>
      <c r="Q1234" s="125"/>
      <c r="R1234" s="198"/>
      <c r="S1234" s="148"/>
      <c r="T1234" s="148"/>
      <c r="U1234" s="148"/>
      <c r="V1234" s="199"/>
      <c r="W1234" s="149"/>
      <c r="AR1234" s="129"/>
      <c r="AS1234" s="200"/>
      <c r="AT1234" s="200"/>
      <c r="AU1234" s="200"/>
      <c r="AV1234" s="200"/>
      <c r="AW1234" s="200"/>
      <c r="AX1234" s="200"/>
      <c r="AY1234" s="200"/>
      <c r="AZ1234" s="200"/>
      <c r="BA1234" s="200"/>
      <c r="BB1234" s="160"/>
      <c r="BC1234" s="201"/>
      <c r="BD1234" s="201"/>
      <c r="BE1234" s="202"/>
      <c r="BF1234" s="202"/>
      <c r="BG1234" s="150"/>
      <c r="BH1234" s="150"/>
      <c r="BI1234" s="150"/>
      <c r="BJ1234" s="150"/>
      <c r="BK1234" s="150"/>
      <c r="BL1234" s="150"/>
      <c r="BM1234" s="150"/>
      <c r="BN1234" s="150"/>
      <c r="BO1234" s="150"/>
      <c r="BP1234" s="150"/>
    </row>
    <row r="1235" spans="2:68" x14ac:dyDescent="0.25">
      <c r="B1235" s="113"/>
      <c r="C1235" s="118"/>
      <c r="D1235" s="89"/>
      <c r="E1235" s="89"/>
      <c r="F1235" s="119"/>
      <c r="G1235" s="118"/>
      <c r="H1235" s="118"/>
      <c r="I1235" s="118"/>
      <c r="J1235" s="118"/>
      <c r="K1235" s="118"/>
      <c r="L1235" s="86"/>
      <c r="M1235" s="86"/>
      <c r="N1235" s="86"/>
      <c r="O1235" s="86"/>
      <c r="P1235" s="129"/>
      <c r="Q1235" s="125"/>
      <c r="R1235" s="198"/>
      <c r="S1235" s="148"/>
      <c r="T1235" s="148"/>
      <c r="U1235" s="148"/>
      <c r="V1235" s="199"/>
      <c r="W1235" s="149"/>
      <c r="AR1235" s="129"/>
      <c r="AS1235" s="200"/>
      <c r="AT1235" s="200"/>
      <c r="AU1235" s="200"/>
      <c r="AV1235" s="200"/>
      <c r="AW1235" s="200"/>
      <c r="AX1235" s="200"/>
      <c r="AY1235" s="200"/>
      <c r="AZ1235" s="200"/>
      <c r="BA1235" s="200"/>
      <c r="BB1235" s="160"/>
      <c r="BC1235" s="201"/>
      <c r="BD1235" s="201"/>
      <c r="BE1235" s="202"/>
      <c r="BF1235" s="202"/>
      <c r="BG1235" s="150"/>
      <c r="BH1235" s="150"/>
      <c r="BI1235" s="150"/>
      <c r="BJ1235" s="150"/>
      <c r="BK1235" s="150"/>
      <c r="BL1235" s="150"/>
      <c r="BM1235" s="150"/>
      <c r="BN1235" s="150"/>
      <c r="BO1235" s="150"/>
      <c r="BP1235" s="150"/>
    </row>
    <row r="1236" spans="2:68" x14ac:dyDescent="0.25">
      <c r="B1236" s="113"/>
      <c r="C1236" s="118"/>
      <c r="D1236" s="89"/>
      <c r="E1236" s="89"/>
      <c r="F1236" s="119"/>
      <c r="G1236" s="118"/>
      <c r="H1236" s="118"/>
      <c r="I1236" s="118"/>
      <c r="J1236" s="118"/>
      <c r="K1236" s="118"/>
      <c r="L1236" s="86"/>
      <c r="M1236" s="86"/>
      <c r="N1236" s="86"/>
      <c r="O1236" s="86"/>
      <c r="P1236" s="129"/>
      <c r="Q1236" s="125"/>
      <c r="R1236" s="198"/>
      <c r="S1236" s="148"/>
      <c r="T1236" s="148"/>
      <c r="U1236" s="148"/>
      <c r="V1236" s="199"/>
      <c r="W1236" s="149"/>
      <c r="AR1236" s="129"/>
      <c r="AS1236" s="200"/>
      <c r="AT1236" s="200"/>
      <c r="AU1236" s="200"/>
      <c r="AV1236" s="200"/>
      <c r="AW1236" s="200"/>
      <c r="AX1236" s="200"/>
      <c r="AY1236" s="200"/>
      <c r="AZ1236" s="200"/>
      <c r="BA1236" s="200"/>
      <c r="BB1236" s="160"/>
      <c r="BC1236" s="201"/>
      <c r="BD1236" s="201"/>
      <c r="BE1236" s="202"/>
      <c r="BF1236" s="202"/>
      <c r="BG1236" s="150"/>
      <c r="BH1236" s="150"/>
      <c r="BI1236" s="150"/>
      <c r="BJ1236" s="150"/>
      <c r="BK1236" s="150"/>
      <c r="BL1236" s="150"/>
      <c r="BM1236" s="150"/>
      <c r="BN1236" s="150"/>
      <c r="BO1236" s="150"/>
      <c r="BP1236" s="150"/>
    </row>
    <row r="1237" spans="2:68" x14ac:dyDescent="0.25">
      <c r="B1237" s="113"/>
      <c r="C1237" s="118"/>
      <c r="D1237" s="89"/>
      <c r="E1237" s="89"/>
      <c r="F1237" s="119"/>
      <c r="G1237" s="118"/>
      <c r="H1237" s="118"/>
      <c r="I1237" s="118"/>
      <c r="J1237" s="118"/>
      <c r="K1237" s="118"/>
      <c r="L1237" s="86"/>
      <c r="M1237" s="86"/>
      <c r="N1237" s="86"/>
      <c r="O1237" s="86"/>
      <c r="P1237" s="129"/>
      <c r="Q1237" s="125"/>
      <c r="R1237" s="198"/>
      <c r="S1237" s="148"/>
      <c r="T1237" s="148"/>
      <c r="U1237" s="148"/>
      <c r="V1237" s="199"/>
      <c r="W1237" s="149"/>
      <c r="AR1237" s="129"/>
      <c r="AS1237" s="200"/>
      <c r="AT1237" s="200"/>
      <c r="AU1237" s="200"/>
      <c r="AV1237" s="200"/>
      <c r="AW1237" s="200"/>
      <c r="AX1237" s="200"/>
      <c r="AY1237" s="200"/>
      <c r="AZ1237" s="200"/>
      <c r="BA1237" s="200"/>
      <c r="BB1237" s="160"/>
      <c r="BC1237" s="201"/>
      <c r="BD1237" s="201"/>
      <c r="BE1237" s="202"/>
      <c r="BF1237" s="202"/>
      <c r="BG1237" s="150"/>
      <c r="BH1237" s="150"/>
      <c r="BI1237" s="150"/>
      <c r="BJ1237" s="150"/>
      <c r="BK1237" s="150"/>
      <c r="BL1237" s="150"/>
      <c r="BM1237" s="150"/>
      <c r="BN1237" s="150"/>
      <c r="BO1237" s="150"/>
      <c r="BP1237" s="150"/>
    </row>
    <row r="1238" spans="2:68" x14ac:dyDescent="0.25">
      <c r="B1238" s="113"/>
      <c r="C1238" s="118"/>
      <c r="D1238" s="89"/>
      <c r="E1238" s="89"/>
      <c r="F1238" s="119"/>
      <c r="G1238" s="118"/>
      <c r="H1238" s="118"/>
      <c r="I1238" s="118"/>
      <c r="J1238" s="118"/>
      <c r="K1238" s="118"/>
      <c r="L1238" s="86"/>
      <c r="M1238" s="86"/>
      <c r="N1238" s="86"/>
      <c r="O1238" s="86"/>
      <c r="P1238" s="129"/>
      <c r="Q1238" s="125"/>
      <c r="R1238" s="198"/>
      <c r="S1238" s="148"/>
      <c r="T1238" s="148"/>
      <c r="U1238" s="148"/>
      <c r="V1238" s="199"/>
      <c r="W1238" s="149"/>
      <c r="AR1238" s="129"/>
      <c r="AS1238" s="200"/>
      <c r="AT1238" s="200"/>
      <c r="AU1238" s="200"/>
      <c r="AV1238" s="200"/>
      <c r="AW1238" s="200"/>
      <c r="AX1238" s="200"/>
      <c r="AY1238" s="200"/>
      <c r="AZ1238" s="200"/>
      <c r="BA1238" s="200"/>
      <c r="BB1238" s="160"/>
      <c r="BC1238" s="201"/>
      <c r="BD1238" s="201"/>
      <c r="BE1238" s="202"/>
      <c r="BF1238" s="202"/>
      <c r="BG1238" s="150"/>
      <c r="BH1238" s="150"/>
      <c r="BI1238" s="150"/>
      <c r="BJ1238" s="150"/>
      <c r="BK1238" s="150"/>
      <c r="BL1238" s="150"/>
      <c r="BM1238" s="150"/>
      <c r="BN1238" s="150"/>
      <c r="BO1238" s="150"/>
      <c r="BP1238" s="150"/>
    </row>
    <row r="1239" spans="2:68" x14ac:dyDescent="0.25">
      <c r="B1239" s="113"/>
      <c r="C1239" s="118"/>
      <c r="D1239" s="89"/>
      <c r="E1239" s="89"/>
      <c r="F1239" s="119"/>
      <c r="G1239" s="118"/>
      <c r="H1239" s="118"/>
      <c r="I1239" s="118"/>
      <c r="J1239" s="118"/>
      <c r="K1239" s="118"/>
      <c r="L1239" s="86"/>
      <c r="M1239" s="86"/>
      <c r="N1239" s="86"/>
      <c r="O1239" s="86"/>
      <c r="P1239" s="129"/>
      <c r="Q1239" s="125"/>
      <c r="R1239" s="198"/>
      <c r="S1239" s="148"/>
      <c r="T1239" s="148"/>
      <c r="U1239" s="148"/>
      <c r="V1239" s="199"/>
      <c r="W1239" s="149"/>
      <c r="AR1239" s="129"/>
      <c r="AS1239" s="200"/>
      <c r="AT1239" s="200"/>
      <c r="AU1239" s="200"/>
      <c r="AV1239" s="200"/>
      <c r="AW1239" s="200"/>
      <c r="AX1239" s="200"/>
      <c r="AY1239" s="200"/>
      <c r="AZ1239" s="200"/>
      <c r="BA1239" s="200"/>
      <c r="BB1239" s="160"/>
      <c r="BC1239" s="201"/>
      <c r="BD1239" s="201"/>
      <c r="BE1239" s="202"/>
      <c r="BF1239" s="202"/>
      <c r="BG1239" s="150"/>
      <c r="BH1239" s="150"/>
      <c r="BI1239" s="150"/>
      <c r="BJ1239" s="150"/>
      <c r="BK1239" s="150"/>
      <c r="BL1239" s="150"/>
      <c r="BM1239" s="150"/>
      <c r="BN1239" s="150"/>
      <c r="BO1239" s="150"/>
      <c r="BP1239" s="150"/>
    </row>
    <row r="1240" spans="2:68" x14ac:dyDescent="0.25">
      <c r="B1240" s="113"/>
      <c r="C1240" s="118"/>
      <c r="D1240" s="89"/>
      <c r="E1240" s="89"/>
      <c r="F1240" s="119"/>
      <c r="G1240" s="118"/>
      <c r="H1240" s="118"/>
      <c r="I1240" s="118"/>
      <c r="J1240" s="118"/>
      <c r="K1240" s="118"/>
      <c r="L1240" s="86"/>
      <c r="M1240" s="86"/>
      <c r="N1240" s="86"/>
      <c r="O1240" s="86"/>
      <c r="P1240" s="129"/>
      <c r="Q1240" s="125"/>
      <c r="R1240" s="198"/>
      <c r="S1240" s="148"/>
      <c r="T1240" s="148"/>
      <c r="U1240" s="148"/>
      <c r="V1240" s="199"/>
      <c r="W1240" s="149"/>
      <c r="AR1240" s="129"/>
      <c r="AS1240" s="200"/>
      <c r="AT1240" s="200"/>
      <c r="AU1240" s="200"/>
      <c r="AV1240" s="200"/>
      <c r="AW1240" s="200"/>
      <c r="AX1240" s="200"/>
      <c r="AY1240" s="200"/>
      <c r="AZ1240" s="200"/>
      <c r="BA1240" s="200"/>
      <c r="BB1240" s="160"/>
      <c r="BC1240" s="201"/>
      <c r="BD1240" s="201"/>
      <c r="BE1240" s="202"/>
      <c r="BF1240" s="202"/>
      <c r="BG1240" s="150"/>
      <c r="BH1240" s="150"/>
      <c r="BI1240" s="150"/>
      <c r="BJ1240" s="150"/>
      <c r="BK1240" s="150"/>
      <c r="BL1240" s="150"/>
      <c r="BM1240" s="150"/>
      <c r="BN1240" s="150"/>
      <c r="BO1240" s="150"/>
      <c r="BP1240" s="150"/>
    </row>
    <row r="1241" spans="2:68" x14ac:dyDescent="0.25">
      <c r="B1241" s="113"/>
      <c r="C1241" s="118"/>
      <c r="D1241" s="89"/>
      <c r="E1241" s="89"/>
      <c r="F1241" s="119"/>
      <c r="G1241" s="118"/>
      <c r="H1241" s="118"/>
      <c r="I1241" s="118"/>
      <c r="J1241" s="118"/>
      <c r="K1241" s="118"/>
      <c r="L1241" s="86"/>
      <c r="M1241" s="86"/>
      <c r="N1241" s="86"/>
      <c r="O1241" s="86"/>
      <c r="P1241" s="129"/>
      <c r="Q1241" s="125"/>
      <c r="R1241" s="198"/>
      <c r="S1241" s="148"/>
      <c r="T1241" s="148"/>
      <c r="U1241" s="148"/>
      <c r="V1241" s="199"/>
      <c r="W1241" s="149"/>
      <c r="AR1241" s="129"/>
      <c r="AS1241" s="200"/>
      <c r="AT1241" s="200"/>
      <c r="AU1241" s="200"/>
      <c r="AV1241" s="200"/>
      <c r="AW1241" s="200"/>
      <c r="AX1241" s="200"/>
      <c r="AY1241" s="200"/>
      <c r="AZ1241" s="200"/>
      <c r="BA1241" s="200"/>
      <c r="BB1241" s="160"/>
      <c r="BC1241" s="201"/>
      <c r="BD1241" s="201"/>
      <c r="BE1241" s="202"/>
      <c r="BF1241" s="202"/>
      <c r="BG1241" s="150"/>
      <c r="BH1241" s="150"/>
      <c r="BI1241" s="150"/>
      <c r="BJ1241" s="150"/>
      <c r="BK1241" s="150"/>
      <c r="BL1241" s="150"/>
      <c r="BM1241" s="150"/>
      <c r="BN1241" s="150"/>
      <c r="BO1241" s="150"/>
      <c r="BP1241" s="150"/>
    </row>
    <row r="1242" spans="2:68" x14ac:dyDescent="0.25">
      <c r="B1242" s="113"/>
      <c r="C1242" s="118"/>
      <c r="D1242" s="89"/>
      <c r="E1242" s="89"/>
      <c r="F1242" s="119"/>
      <c r="G1242" s="118"/>
      <c r="H1242" s="118"/>
      <c r="I1242" s="118"/>
      <c r="J1242" s="118"/>
      <c r="K1242" s="118"/>
      <c r="L1242" s="86"/>
      <c r="M1242" s="86"/>
      <c r="N1242" s="86"/>
      <c r="O1242" s="86"/>
      <c r="P1242" s="129"/>
      <c r="Q1242" s="125"/>
      <c r="R1242" s="198"/>
      <c r="S1242" s="148"/>
      <c r="T1242" s="148"/>
      <c r="U1242" s="148"/>
      <c r="V1242" s="199"/>
      <c r="W1242" s="149"/>
      <c r="AR1242" s="129"/>
      <c r="AS1242" s="200"/>
      <c r="AT1242" s="200"/>
      <c r="AU1242" s="200"/>
      <c r="AV1242" s="200"/>
      <c r="AW1242" s="200"/>
      <c r="AX1242" s="200"/>
      <c r="AY1242" s="200"/>
      <c r="AZ1242" s="200"/>
      <c r="BA1242" s="200"/>
      <c r="BB1242" s="160"/>
      <c r="BC1242" s="201"/>
      <c r="BD1242" s="201"/>
      <c r="BE1242" s="202"/>
      <c r="BF1242" s="202"/>
      <c r="BG1242" s="150"/>
      <c r="BH1242" s="150"/>
      <c r="BI1242" s="150"/>
      <c r="BJ1242" s="150"/>
      <c r="BK1242" s="150"/>
      <c r="BL1242" s="150"/>
      <c r="BM1242" s="150"/>
      <c r="BN1242" s="150"/>
      <c r="BO1242" s="150"/>
      <c r="BP1242" s="150"/>
    </row>
    <row r="1243" spans="2:68" x14ac:dyDescent="0.25">
      <c r="B1243" s="113"/>
      <c r="C1243" s="118"/>
      <c r="D1243" s="89"/>
      <c r="E1243" s="89"/>
      <c r="F1243" s="119"/>
      <c r="G1243" s="118"/>
      <c r="H1243" s="118"/>
      <c r="I1243" s="118"/>
      <c r="J1243" s="118"/>
      <c r="K1243" s="118"/>
      <c r="L1243" s="86"/>
      <c r="M1243" s="86"/>
      <c r="N1243" s="86"/>
      <c r="O1243" s="86"/>
      <c r="P1243" s="129"/>
      <c r="Q1243" s="125"/>
      <c r="R1243" s="198"/>
      <c r="S1243" s="148"/>
      <c r="T1243" s="148"/>
      <c r="U1243" s="148"/>
      <c r="V1243" s="199"/>
      <c r="W1243" s="149"/>
      <c r="AR1243" s="129"/>
      <c r="AS1243" s="200"/>
      <c r="AT1243" s="200"/>
      <c r="AU1243" s="200"/>
      <c r="AV1243" s="200"/>
      <c r="AW1243" s="200"/>
      <c r="AX1243" s="200"/>
      <c r="AY1243" s="200"/>
      <c r="AZ1243" s="200"/>
      <c r="BA1243" s="200"/>
      <c r="BB1243" s="160"/>
      <c r="BC1243" s="201"/>
      <c r="BD1243" s="201"/>
      <c r="BE1243" s="202"/>
      <c r="BF1243" s="202"/>
      <c r="BG1243" s="150"/>
      <c r="BH1243" s="150"/>
      <c r="BI1243" s="150"/>
      <c r="BJ1243" s="150"/>
      <c r="BK1243" s="150"/>
      <c r="BL1243" s="150"/>
      <c r="BM1243" s="150"/>
      <c r="BN1243" s="150"/>
      <c r="BO1243" s="150"/>
      <c r="BP1243" s="150"/>
    </row>
    <row r="1244" spans="2:68" x14ac:dyDescent="0.25">
      <c r="B1244" s="113"/>
      <c r="C1244" s="118"/>
      <c r="D1244" s="89"/>
      <c r="E1244" s="89"/>
      <c r="F1244" s="119"/>
      <c r="G1244" s="118"/>
      <c r="H1244" s="118"/>
      <c r="I1244" s="118"/>
      <c r="J1244" s="118"/>
      <c r="K1244" s="118"/>
      <c r="L1244" s="86"/>
      <c r="M1244" s="86"/>
      <c r="N1244" s="86"/>
      <c r="O1244" s="86"/>
      <c r="P1244" s="129"/>
      <c r="Q1244" s="125"/>
      <c r="R1244" s="198"/>
      <c r="S1244" s="148"/>
      <c r="T1244" s="148"/>
      <c r="U1244" s="148"/>
      <c r="V1244" s="199"/>
      <c r="W1244" s="149"/>
      <c r="AR1244" s="129"/>
      <c r="AS1244" s="200"/>
      <c r="AT1244" s="200"/>
      <c r="AU1244" s="200"/>
      <c r="AV1244" s="200"/>
      <c r="AW1244" s="200"/>
      <c r="AX1244" s="200"/>
      <c r="AY1244" s="200"/>
      <c r="AZ1244" s="200"/>
      <c r="BA1244" s="200"/>
      <c r="BB1244" s="160"/>
      <c r="BC1244" s="201"/>
      <c r="BD1244" s="201"/>
      <c r="BE1244" s="202"/>
      <c r="BF1244" s="202"/>
      <c r="BG1244" s="150"/>
      <c r="BH1244" s="150"/>
      <c r="BI1244" s="150"/>
      <c r="BJ1244" s="150"/>
      <c r="BK1244" s="150"/>
      <c r="BL1244" s="150"/>
      <c r="BM1244" s="150"/>
      <c r="BN1244" s="150"/>
      <c r="BO1244" s="150"/>
      <c r="BP1244" s="150"/>
    </row>
    <row r="1245" spans="2:68" x14ac:dyDescent="0.25">
      <c r="B1245" s="113"/>
      <c r="C1245" s="118"/>
      <c r="D1245" s="89"/>
      <c r="E1245" s="89"/>
      <c r="F1245" s="119"/>
      <c r="G1245" s="118"/>
      <c r="H1245" s="118"/>
      <c r="I1245" s="118"/>
      <c r="J1245" s="118"/>
      <c r="K1245" s="118"/>
      <c r="L1245" s="86"/>
      <c r="M1245" s="86"/>
      <c r="N1245" s="86"/>
      <c r="O1245" s="86"/>
      <c r="P1245" s="129"/>
      <c r="Q1245" s="125"/>
      <c r="R1245" s="198"/>
      <c r="S1245" s="148"/>
      <c r="T1245" s="148"/>
      <c r="U1245" s="148"/>
      <c r="V1245" s="199"/>
      <c r="W1245" s="149"/>
      <c r="AR1245" s="129"/>
      <c r="AS1245" s="200"/>
      <c r="AT1245" s="200"/>
      <c r="AU1245" s="200"/>
      <c r="AV1245" s="200"/>
      <c r="AW1245" s="200"/>
      <c r="AX1245" s="200"/>
      <c r="AY1245" s="200"/>
      <c r="AZ1245" s="200"/>
      <c r="BA1245" s="200"/>
      <c r="BB1245" s="160"/>
      <c r="BC1245" s="201"/>
      <c r="BD1245" s="201"/>
      <c r="BE1245" s="202"/>
      <c r="BF1245" s="202"/>
      <c r="BG1245" s="150"/>
      <c r="BH1245" s="150"/>
      <c r="BI1245" s="150"/>
      <c r="BJ1245" s="150"/>
      <c r="BK1245" s="150"/>
      <c r="BL1245" s="150"/>
      <c r="BM1245" s="150"/>
      <c r="BN1245" s="150"/>
      <c r="BO1245" s="150"/>
      <c r="BP1245" s="150"/>
    </row>
    <row r="1246" spans="2:68" x14ac:dyDescent="0.25">
      <c r="B1246" s="113"/>
      <c r="C1246" s="118"/>
      <c r="D1246" s="89"/>
      <c r="E1246" s="89"/>
      <c r="F1246" s="119"/>
      <c r="G1246" s="118"/>
      <c r="H1246" s="118"/>
      <c r="I1246" s="118"/>
      <c r="J1246" s="118"/>
      <c r="K1246" s="118"/>
      <c r="L1246" s="86"/>
      <c r="M1246" s="86"/>
      <c r="N1246" s="86"/>
      <c r="O1246" s="86"/>
      <c r="P1246" s="129"/>
      <c r="Q1246" s="125"/>
      <c r="R1246" s="198"/>
      <c r="S1246" s="148"/>
      <c r="T1246" s="148"/>
      <c r="U1246" s="148"/>
      <c r="V1246" s="199"/>
      <c r="W1246" s="149"/>
      <c r="AR1246" s="129"/>
      <c r="AS1246" s="200"/>
      <c r="AT1246" s="200"/>
      <c r="AU1246" s="200"/>
      <c r="AV1246" s="200"/>
      <c r="AW1246" s="200"/>
      <c r="AX1246" s="200"/>
      <c r="AY1246" s="200"/>
      <c r="AZ1246" s="200"/>
      <c r="BA1246" s="200"/>
      <c r="BB1246" s="160"/>
      <c r="BC1246" s="201"/>
      <c r="BD1246" s="201"/>
      <c r="BE1246" s="202"/>
      <c r="BF1246" s="202"/>
      <c r="BG1246" s="150"/>
      <c r="BH1246" s="150"/>
      <c r="BI1246" s="150"/>
      <c r="BJ1246" s="150"/>
      <c r="BK1246" s="150"/>
      <c r="BL1246" s="150"/>
      <c r="BM1246" s="150"/>
      <c r="BN1246" s="150"/>
      <c r="BO1246" s="150"/>
      <c r="BP1246" s="150"/>
    </row>
    <row r="1247" spans="2:68" x14ac:dyDescent="0.25">
      <c r="B1247" s="113"/>
      <c r="C1247" s="118"/>
      <c r="D1247" s="89"/>
      <c r="E1247" s="89"/>
      <c r="F1247" s="119"/>
      <c r="G1247" s="118"/>
      <c r="H1247" s="118"/>
      <c r="I1247" s="118"/>
      <c r="J1247" s="118"/>
      <c r="K1247" s="118"/>
      <c r="L1247" s="86"/>
      <c r="M1247" s="86"/>
      <c r="N1247" s="86"/>
      <c r="O1247" s="86"/>
      <c r="P1247" s="129"/>
      <c r="Q1247" s="125"/>
      <c r="R1247" s="198"/>
      <c r="S1247" s="148"/>
      <c r="T1247" s="148"/>
      <c r="U1247" s="148"/>
      <c r="V1247" s="199"/>
      <c r="W1247" s="149"/>
      <c r="AR1247" s="129"/>
      <c r="AS1247" s="200"/>
      <c r="AT1247" s="200"/>
      <c r="AU1247" s="200"/>
      <c r="AV1247" s="200"/>
      <c r="AW1247" s="200"/>
      <c r="AX1247" s="200"/>
      <c r="AY1247" s="200"/>
      <c r="AZ1247" s="200"/>
      <c r="BA1247" s="200"/>
      <c r="BB1247" s="160"/>
      <c r="BC1247" s="201"/>
      <c r="BD1247" s="201"/>
      <c r="BE1247" s="202"/>
      <c r="BF1247" s="202"/>
      <c r="BG1247" s="150"/>
      <c r="BH1247" s="150"/>
      <c r="BI1247" s="150"/>
      <c r="BJ1247" s="150"/>
      <c r="BK1247" s="150"/>
      <c r="BL1247" s="150"/>
      <c r="BM1247" s="150"/>
      <c r="BN1247" s="150"/>
      <c r="BO1247" s="150"/>
      <c r="BP1247" s="150"/>
    </row>
    <row r="1248" spans="2:68" x14ac:dyDescent="0.25">
      <c r="B1248" s="113"/>
      <c r="C1248" s="118"/>
      <c r="D1248" s="89"/>
      <c r="E1248" s="89"/>
      <c r="F1248" s="119"/>
      <c r="G1248" s="118"/>
      <c r="H1248" s="118"/>
      <c r="I1248" s="118"/>
      <c r="J1248" s="118"/>
      <c r="K1248" s="118"/>
      <c r="L1248" s="86"/>
      <c r="M1248" s="86"/>
      <c r="N1248" s="86"/>
      <c r="O1248" s="86"/>
      <c r="P1248" s="129"/>
      <c r="Q1248" s="125"/>
      <c r="R1248" s="198"/>
      <c r="S1248" s="148"/>
      <c r="T1248" s="148"/>
      <c r="U1248" s="148"/>
      <c r="V1248" s="199"/>
      <c r="W1248" s="149"/>
      <c r="AR1248" s="129"/>
      <c r="AS1248" s="200"/>
      <c r="AT1248" s="200"/>
      <c r="AU1248" s="200"/>
      <c r="AV1248" s="200"/>
      <c r="AW1248" s="200"/>
      <c r="AX1248" s="200"/>
      <c r="AY1248" s="200"/>
      <c r="AZ1248" s="200"/>
      <c r="BA1248" s="200"/>
      <c r="BB1248" s="160"/>
      <c r="BC1248" s="201"/>
      <c r="BD1248" s="201"/>
      <c r="BE1248" s="202"/>
      <c r="BF1248" s="202"/>
      <c r="BG1248" s="150"/>
      <c r="BH1248" s="150"/>
      <c r="BI1248" s="150"/>
      <c r="BJ1248" s="150"/>
      <c r="BK1248" s="150"/>
      <c r="BL1248" s="150"/>
      <c r="BM1248" s="150"/>
      <c r="BN1248" s="150"/>
      <c r="BO1248" s="150"/>
      <c r="BP1248" s="150"/>
    </row>
    <row r="1249" spans="2:68" x14ac:dyDescent="0.25">
      <c r="B1249" s="113"/>
      <c r="C1249" s="118"/>
      <c r="D1249" s="89"/>
      <c r="E1249" s="89"/>
      <c r="F1249" s="119"/>
      <c r="G1249" s="118"/>
      <c r="H1249" s="118"/>
      <c r="I1249" s="118"/>
      <c r="J1249" s="118"/>
      <c r="K1249" s="118"/>
      <c r="L1249" s="86"/>
      <c r="M1249" s="86"/>
      <c r="N1249" s="86"/>
      <c r="O1249" s="86"/>
      <c r="P1249" s="129"/>
      <c r="Q1249" s="125"/>
      <c r="R1249" s="198"/>
      <c r="S1249" s="148"/>
      <c r="T1249" s="148"/>
      <c r="U1249" s="148"/>
      <c r="V1249" s="199"/>
      <c r="W1249" s="149"/>
      <c r="AR1249" s="129"/>
      <c r="AS1249" s="200"/>
      <c r="AT1249" s="200"/>
      <c r="AU1249" s="200"/>
      <c r="AV1249" s="200"/>
      <c r="AW1249" s="200"/>
      <c r="AX1249" s="200"/>
      <c r="AY1249" s="200"/>
      <c r="AZ1249" s="200"/>
      <c r="BA1249" s="200"/>
      <c r="BB1249" s="160"/>
      <c r="BC1249" s="201"/>
      <c r="BD1249" s="201"/>
      <c r="BE1249" s="202"/>
      <c r="BF1249" s="202"/>
      <c r="BG1249" s="150"/>
      <c r="BH1249" s="150"/>
      <c r="BI1249" s="150"/>
      <c r="BJ1249" s="150"/>
      <c r="BK1249" s="150"/>
      <c r="BL1249" s="150"/>
      <c r="BM1249" s="150"/>
      <c r="BN1249" s="150"/>
      <c r="BO1249" s="150"/>
      <c r="BP1249" s="150"/>
    </row>
    <row r="1250" spans="2:68" x14ac:dyDescent="0.25">
      <c r="B1250" s="113"/>
      <c r="C1250" s="118"/>
      <c r="D1250" s="89"/>
      <c r="E1250" s="89"/>
      <c r="F1250" s="119"/>
      <c r="G1250" s="118"/>
      <c r="H1250" s="118"/>
      <c r="I1250" s="118"/>
      <c r="J1250" s="118"/>
      <c r="K1250" s="118"/>
      <c r="L1250" s="86"/>
      <c r="M1250" s="86"/>
      <c r="N1250" s="86"/>
      <c r="O1250" s="86"/>
      <c r="P1250" s="129"/>
      <c r="Q1250" s="125"/>
      <c r="R1250" s="198"/>
      <c r="S1250" s="148"/>
      <c r="T1250" s="148"/>
      <c r="U1250" s="148"/>
      <c r="V1250" s="199"/>
      <c r="W1250" s="149"/>
      <c r="AR1250" s="129"/>
      <c r="AS1250" s="200"/>
      <c r="AT1250" s="200"/>
      <c r="AU1250" s="200"/>
      <c r="AV1250" s="200"/>
      <c r="AW1250" s="200"/>
      <c r="AX1250" s="200"/>
      <c r="AY1250" s="200"/>
      <c r="AZ1250" s="200"/>
      <c r="BA1250" s="200"/>
      <c r="BB1250" s="160"/>
      <c r="BC1250" s="201"/>
      <c r="BD1250" s="201"/>
      <c r="BE1250" s="202"/>
      <c r="BF1250" s="202"/>
      <c r="BG1250" s="150"/>
      <c r="BH1250" s="150"/>
      <c r="BI1250" s="150"/>
      <c r="BJ1250" s="150"/>
      <c r="BK1250" s="150"/>
      <c r="BL1250" s="150"/>
      <c r="BM1250" s="150"/>
      <c r="BN1250" s="150"/>
      <c r="BO1250" s="150"/>
      <c r="BP1250" s="150"/>
    </row>
    <row r="1251" spans="2:68" x14ac:dyDescent="0.25">
      <c r="B1251" s="113"/>
      <c r="C1251" s="118"/>
      <c r="D1251" s="89"/>
      <c r="E1251" s="89"/>
      <c r="F1251" s="119"/>
      <c r="G1251" s="118"/>
      <c r="H1251" s="118"/>
      <c r="I1251" s="118"/>
      <c r="J1251" s="118"/>
      <c r="K1251" s="118"/>
      <c r="L1251" s="86"/>
      <c r="M1251" s="86"/>
      <c r="N1251" s="86"/>
      <c r="O1251" s="86"/>
      <c r="P1251" s="129"/>
      <c r="Q1251" s="125"/>
      <c r="R1251" s="198"/>
      <c r="S1251" s="148"/>
      <c r="T1251" s="148"/>
      <c r="U1251" s="148"/>
      <c r="V1251" s="199"/>
      <c r="W1251" s="149"/>
      <c r="AR1251" s="129"/>
      <c r="AS1251" s="200"/>
      <c r="AT1251" s="200"/>
      <c r="AU1251" s="200"/>
      <c r="AV1251" s="200"/>
      <c r="AW1251" s="200"/>
      <c r="AX1251" s="200"/>
      <c r="AY1251" s="200"/>
      <c r="AZ1251" s="200"/>
      <c r="BA1251" s="200"/>
      <c r="BB1251" s="160"/>
      <c r="BC1251" s="201"/>
      <c r="BD1251" s="201"/>
      <c r="BE1251" s="202"/>
      <c r="BF1251" s="202"/>
      <c r="BG1251" s="150"/>
      <c r="BH1251" s="150"/>
      <c r="BI1251" s="150"/>
      <c r="BJ1251" s="150"/>
      <c r="BK1251" s="150"/>
      <c r="BL1251" s="150"/>
      <c r="BM1251" s="150"/>
      <c r="BN1251" s="150"/>
      <c r="BO1251" s="150"/>
      <c r="BP1251" s="150"/>
    </row>
    <row r="1252" spans="2:68" x14ac:dyDescent="0.25">
      <c r="B1252" s="113"/>
      <c r="C1252" s="118"/>
      <c r="D1252" s="89"/>
      <c r="E1252" s="89"/>
      <c r="F1252" s="119"/>
      <c r="G1252" s="118"/>
      <c r="H1252" s="118"/>
      <c r="I1252" s="118"/>
      <c r="J1252" s="118"/>
      <c r="K1252" s="118"/>
      <c r="L1252" s="86"/>
      <c r="M1252" s="86"/>
      <c r="N1252" s="86"/>
      <c r="O1252" s="86"/>
      <c r="P1252" s="129"/>
      <c r="Q1252" s="125"/>
      <c r="R1252" s="198"/>
      <c r="S1252" s="148"/>
      <c r="T1252" s="148"/>
      <c r="U1252" s="148"/>
      <c r="V1252" s="199"/>
      <c r="W1252" s="149"/>
      <c r="AR1252" s="129"/>
      <c r="AS1252" s="200"/>
      <c r="AT1252" s="200"/>
      <c r="AU1252" s="200"/>
      <c r="AV1252" s="200"/>
      <c r="AW1252" s="200"/>
      <c r="AX1252" s="200"/>
      <c r="AY1252" s="200"/>
      <c r="AZ1252" s="200"/>
      <c r="BA1252" s="200"/>
      <c r="BB1252" s="160"/>
      <c r="BC1252" s="201"/>
      <c r="BD1252" s="201"/>
      <c r="BE1252" s="202"/>
      <c r="BF1252" s="202"/>
      <c r="BG1252" s="150"/>
      <c r="BH1252" s="150"/>
      <c r="BI1252" s="150"/>
      <c r="BJ1252" s="150"/>
      <c r="BK1252" s="150"/>
      <c r="BL1252" s="150"/>
      <c r="BM1252" s="150"/>
      <c r="BN1252" s="150"/>
      <c r="BO1252" s="150"/>
      <c r="BP1252" s="150"/>
    </row>
    <row r="1253" spans="2:68" x14ac:dyDescent="0.25">
      <c r="B1253" s="113"/>
      <c r="C1253" s="118"/>
      <c r="D1253" s="89"/>
      <c r="E1253" s="89"/>
      <c r="F1253" s="119"/>
      <c r="G1253" s="118"/>
      <c r="H1253" s="118"/>
      <c r="I1253" s="118"/>
      <c r="J1253" s="118"/>
      <c r="K1253" s="118"/>
      <c r="L1253" s="86"/>
      <c r="M1253" s="86"/>
      <c r="N1253" s="86"/>
      <c r="O1253" s="86"/>
      <c r="P1253" s="129"/>
      <c r="Q1253" s="125"/>
      <c r="R1253" s="198"/>
      <c r="S1253" s="148"/>
      <c r="T1253" s="148"/>
      <c r="U1253" s="148"/>
      <c r="V1253" s="199"/>
      <c r="W1253" s="149"/>
      <c r="AR1253" s="129"/>
      <c r="AS1253" s="200"/>
      <c r="AT1253" s="200"/>
      <c r="AU1253" s="200"/>
      <c r="AV1253" s="200"/>
      <c r="AW1253" s="200"/>
      <c r="AX1253" s="200"/>
      <c r="AY1253" s="200"/>
      <c r="AZ1253" s="200"/>
      <c r="BA1253" s="200"/>
      <c r="BB1253" s="160"/>
      <c r="BC1253" s="201"/>
      <c r="BD1253" s="201"/>
      <c r="BE1253" s="202"/>
      <c r="BF1253" s="202"/>
      <c r="BG1253" s="150"/>
      <c r="BH1253" s="150"/>
      <c r="BI1253" s="150"/>
      <c r="BJ1253" s="150"/>
      <c r="BK1253" s="150"/>
      <c r="BL1253" s="150"/>
      <c r="BM1253" s="150"/>
      <c r="BN1253" s="150"/>
      <c r="BO1253" s="150"/>
      <c r="BP1253" s="150"/>
    </row>
    <row r="1254" spans="2:68" x14ac:dyDescent="0.25">
      <c r="B1254" s="113"/>
      <c r="C1254" s="118"/>
      <c r="D1254" s="89"/>
      <c r="E1254" s="89"/>
      <c r="F1254" s="119"/>
      <c r="G1254" s="118"/>
      <c r="H1254" s="118"/>
      <c r="I1254" s="118"/>
      <c r="J1254" s="118"/>
      <c r="K1254" s="118"/>
      <c r="L1254" s="86"/>
      <c r="M1254" s="86"/>
      <c r="N1254" s="86"/>
      <c r="O1254" s="86"/>
      <c r="P1254" s="129"/>
      <c r="Q1254" s="125"/>
      <c r="R1254" s="198"/>
      <c r="S1254" s="148"/>
      <c r="T1254" s="148"/>
      <c r="U1254" s="148"/>
      <c r="V1254" s="199"/>
      <c r="W1254" s="149"/>
      <c r="AR1254" s="129"/>
      <c r="AS1254" s="200"/>
      <c r="AT1254" s="200"/>
      <c r="AU1254" s="200"/>
      <c r="AV1254" s="200"/>
      <c r="AW1254" s="200"/>
      <c r="AX1254" s="200"/>
      <c r="AY1254" s="200"/>
      <c r="AZ1254" s="200"/>
      <c r="BA1254" s="200"/>
      <c r="BB1254" s="160"/>
      <c r="BC1254" s="201"/>
      <c r="BD1254" s="201"/>
      <c r="BE1254" s="202"/>
      <c r="BF1254" s="202"/>
      <c r="BG1254" s="150"/>
      <c r="BH1254" s="150"/>
      <c r="BI1254" s="150"/>
      <c r="BJ1254" s="150"/>
      <c r="BK1254" s="150"/>
      <c r="BL1254" s="150"/>
      <c r="BM1254" s="150"/>
      <c r="BN1254" s="150"/>
      <c r="BO1254" s="150"/>
      <c r="BP1254" s="150"/>
    </row>
    <row r="1255" spans="2:68" x14ac:dyDescent="0.25">
      <c r="B1255" s="113"/>
      <c r="C1255" s="118"/>
      <c r="D1255" s="89"/>
      <c r="E1255" s="89"/>
      <c r="F1255" s="119"/>
      <c r="G1255" s="118"/>
      <c r="H1255" s="118"/>
      <c r="I1255" s="118"/>
      <c r="J1255" s="118"/>
      <c r="K1255" s="118"/>
      <c r="L1255" s="86"/>
      <c r="M1255" s="86"/>
      <c r="N1255" s="86"/>
      <c r="O1255" s="86"/>
      <c r="P1255" s="129"/>
      <c r="Q1255" s="125"/>
      <c r="R1255" s="198"/>
      <c r="S1255" s="148"/>
      <c r="T1255" s="148"/>
      <c r="U1255" s="148"/>
      <c r="V1255" s="199"/>
      <c r="W1255" s="149"/>
      <c r="AR1255" s="129"/>
      <c r="AS1255" s="200"/>
      <c r="AT1255" s="200"/>
      <c r="AU1255" s="200"/>
      <c r="AV1255" s="200"/>
      <c r="AW1255" s="200"/>
      <c r="AX1255" s="200"/>
      <c r="AY1255" s="200"/>
      <c r="AZ1255" s="200"/>
      <c r="BA1255" s="200"/>
      <c r="BB1255" s="160"/>
      <c r="BC1255" s="201"/>
      <c r="BD1255" s="201"/>
      <c r="BE1255" s="202"/>
      <c r="BF1255" s="202"/>
      <c r="BG1255" s="150"/>
      <c r="BH1255" s="150"/>
      <c r="BI1255" s="150"/>
      <c r="BJ1255" s="150"/>
      <c r="BK1255" s="150"/>
      <c r="BL1255" s="150"/>
      <c r="BM1255" s="150"/>
      <c r="BN1255" s="150"/>
      <c r="BO1255" s="150"/>
      <c r="BP1255" s="150"/>
    </row>
    <row r="1256" spans="2:68" x14ac:dyDescent="0.25">
      <c r="B1256" s="113"/>
      <c r="C1256" s="118"/>
      <c r="D1256" s="89"/>
      <c r="E1256" s="89"/>
      <c r="F1256" s="119"/>
      <c r="G1256" s="118"/>
      <c r="H1256" s="118"/>
      <c r="I1256" s="118"/>
      <c r="J1256" s="118"/>
      <c r="K1256" s="118"/>
      <c r="L1256" s="86"/>
      <c r="M1256" s="86"/>
      <c r="N1256" s="86"/>
      <c r="O1256" s="86"/>
      <c r="P1256" s="129"/>
      <c r="Q1256" s="125"/>
      <c r="R1256" s="198"/>
      <c r="S1256" s="148"/>
      <c r="T1256" s="148"/>
      <c r="U1256" s="148"/>
      <c r="V1256" s="199"/>
      <c r="W1256" s="149"/>
      <c r="AR1256" s="129"/>
      <c r="AS1256" s="200"/>
      <c r="AT1256" s="200"/>
      <c r="AU1256" s="200"/>
      <c r="AV1256" s="200"/>
      <c r="AW1256" s="200"/>
      <c r="AX1256" s="200"/>
      <c r="AY1256" s="200"/>
      <c r="AZ1256" s="200"/>
      <c r="BA1256" s="200"/>
      <c r="BB1256" s="160"/>
      <c r="BC1256" s="201"/>
      <c r="BD1256" s="201"/>
      <c r="BE1256" s="202"/>
      <c r="BF1256" s="202"/>
      <c r="BG1256" s="150"/>
      <c r="BH1256" s="150"/>
      <c r="BI1256" s="150"/>
      <c r="BJ1256" s="150"/>
      <c r="BK1256" s="150"/>
      <c r="BL1256" s="150"/>
      <c r="BM1256" s="150"/>
      <c r="BN1256" s="150"/>
      <c r="BO1256" s="150"/>
      <c r="BP1256" s="150"/>
    </row>
    <row r="1257" spans="2:68" x14ac:dyDescent="0.25">
      <c r="B1257" s="113"/>
      <c r="C1257" s="118"/>
      <c r="D1257" s="89"/>
      <c r="E1257" s="89"/>
      <c r="F1257" s="119"/>
      <c r="G1257" s="118"/>
      <c r="H1257" s="118"/>
      <c r="I1257" s="118"/>
      <c r="J1257" s="118"/>
      <c r="K1257" s="118"/>
      <c r="L1257" s="86"/>
      <c r="M1257" s="86"/>
      <c r="N1257" s="86"/>
      <c r="O1257" s="86"/>
      <c r="P1257" s="129"/>
      <c r="Q1257" s="125"/>
      <c r="R1257" s="198"/>
      <c r="S1257" s="148"/>
      <c r="T1257" s="148"/>
      <c r="U1257" s="148"/>
      <c r="V1257" s="199"/>
      <c r="W1257" s="149"/>
      <c r="AR1257" s="129"/>
      <c r="AS1257" s="200"/>
      <c r="AT1257" s="200"/>
      <c r="AU1257" s="200"/>
      <c r="AV1257" s="200"/>
      <c r="AW1257" s="200"/>
      <c r="AX1257" s="200"/>
      <c r="AY1257" s="200"/>
      <c r="AZ1257" s="200"/>
      <c r="BA1257" s="200"/>
      <c r="BB1257" s="160"/>
      <c r="BC1257" s="201"/>
      <c r="BD1257" s="201"/>
      <c r="BE1257" s="202"/>
      <c r="BF1257" s="202"/>
      <c r="BG1257" s="150"/>
      <c r="BH1257" s="150"/>
      <c r="BI1257" s="150"/>
      <c r="BJ1257" s="150"/>
      <c r="BK1257" s="150"/>
      <c r="BL1257" s="150"/>
      <c r="BM1257" s="150"/>
      <c r="BN1257" s="150"/>
      <c r="BO1257" s="150"/>
      <c r="BP1257" s="150"/>
    </row>
    <row r="1258" spans="2:68" x14ac:dyDescent="0.25">
      <c r="B1258" s="113"/>
      <c r="C1258" s="118"/>
      <c r="D1258" s="89"/>
      <c r="E1258" s="89"/>
      <c r="F1258" s="119"/>
      <c r="G1258" s="118"/>
      <c r="H1258" s="118"/>
      <c r="I1258" s="118"/>
      <c r="J1258" s="118"/>
      <c r="K1258" s="118"/>
      <c r="L1258" s="86"/>
      <c r="M1258" s="86"/>
      <c r="N1258" s="86"/>
      <c r="O1258" s="86"/>
      <c r="P1258" s="129"/>
      <c r="Q1258" s="125"/>
      <c r="R1258" s="198"/>
      <c r="S1258" s="148"/>
      <c r="T1258" s="148"/>
      <c r="U1258" s="148"/>
      <c r="V1258" s="199"/>
      <c r="W1258" s="149"/>
      <c r="AR1258" s="129"/>
      <c r="AS1258" s="200"/>
      <c r="AT1258" s="200"/>
      <c r="AU1258" s="200"/>
      <c r="AV1258" s="200"/>
      <c r="AW1258" s="200"/>
      <c r="AX1258" s="200"/>
      <c r="AY1258" s="200"/>
      <c r="AZ1258" s="200"/>
      <c r="BA1258" s="200"/>
      <c r="BB1258" s="160"/>
      <c r="BC1258" s="201"/>
      <c r="BD1258" s="201"/>
      <c r="BE1258" s="202"/>
      <c r="BF1258" s="202"/>
      <c r="BG1258" s="150"/>
      <c r="BH1258" s="150"/>
      <c r="BI1258" s="150"/>
      <c r="BJ1258" s="150"/>
      <c r="BK1258" s="150"/>
      <c r="BL1258" s="150"/>
      <c r="BM1258" s="150"/>
      <c r="BN1258" s="150"/>
      <c r="BO1258" s="150"/>
      <c r="BP1258" s="150"/>
    </row>
    <row r="1259" spans="2:68" x14ac:dyDescent="0.25">
      <c r="B1259" s="113"/>
      <c r="C1259" s="118"/>
      <c r="D1259" s="89"/>
      <c r="E1259" s="89"/>
      <c r="F1259" s="119"/>
      <c r="G1259" s="118"/>
      <c r="H1259" s="118"/>
      <c r="I1259" s="118"/>
      <c r="J1259" s="118"/>
      <c r="K1259" s="118"/>
      <c r="L1259" s="86"/>
      <c r="M1259" s="86"/>
      <c r="N1259" s="86"/>
      <c r="O1259" s="86"/>
      <c r="P1259" s="129"/>
      <c r="Q1259" s="125"/>
      <c r="R1259" s="198"/>
      <c r="S1259" s="148"/>
      <c r="T1259" s="148"/>
      <c r="U1259" s="148"/>
      <c r="V1259" s="199"/>
      <c r="W1259" s="149"/>
      <c r="AR1259" s="129"/>
      <c r="AS1259" s="200"/>
      <c r="AT1259" s="200"/>
      <c r="AU1259" s="200"/>
      <c r="AV1259" s="200"/>
      <c r="AW1259" s="200"/>
      <c r="AX1259" s="200"/>
      <c r="AY1259" s="200"/>
      <c r="AZ1259" s="200"/>
      <c r="BA1259" s="200"/>
      <c r="BB1259" s="160"/>
      <c r="BC1259" s="201"/>
      <c r="BD1259" s="201"/>
      <c r="BE1259" s="202"/>
      <c r="BF1259" s="202"/>
      <c r="BG1259" s="150"/>
      <c r="BH1259" s="150"/>
      <c r="BI1259" s="150"/>
      <c r="BJ1259" s="150"/>
      <c r="BK1259" s="150"/>
      <c r="BL1259" s="150"/>
      <c r="BM1259" s="150"/>
      <c r="BN1259" s="150"/>
      <c r="BO1259" s="150"/>
      <c r="BP1259" s="150"/>
    </row>
    <row r="1260" spans="2:68" x14ac:dyDescent="0.25">
      <c r="B1260" s="113"/>
      <c r="C1260" s="118"/>
      <c r="D1260" s="89"/>
      <c r="E1260" s="89"/>
      <c r="F1260" s="119"/>
      <c r="G1260" s="118"/>
      <c r="H1260" s="118"/>
      <c r="I1260" s="118"/>
      <c r="J1260" s="118"/>
      <c r="K1260" s="118"/>
      <c r="L1260" s="86"/>
      <c r="M1260" s="86"/>
      <c r="N1260" s="86"/>
      <c r="O1260" s="86"/>
      <c r="P1260" s="129"/>
      <c r="Q1260" s="125"/>
      <c r="R1260" s="198"/>
      <c r="S1260" s="148"/>
      <c r="T1260" s="148"/>
      <c r="U1260" s="148"/>
      <c r="V1260" s="199"/>
      <c r="W1260" s="149"/>
      <c r="AR1260" s="129"/>
      <c r="AS1260" s="200"/>
      <c r="AT1260" s="200"/>
      <c r="AU1260" s="200"/>
      <c r="AV1260" s="200"/>
      <c r="AW1260" s="200"/>
      <c r="AX1260" s="200"/>
      <c r="AY1260" s="200"/>
      <c r="AZ1260" s="200"/>
      <c r="BA1260" s="200"/>
      <c r="BB1260" s="160"/>
      <c r="BC1260" s="201"/>
      <c r="BD1260" s="201"/>
      <c r="BE1260" s="202"/>
      <c r="BF1260" s="202"/>
      <c r="BG1260" s="150"/>
      <c r="BH1260" s="150"/>
      <c r="BI1260" s="150"/>
      <c r="BJ1260" s="150"/>
      <c r="BK1260" s="150"/>
      <c r="BL1260" s="150"/>
      <c r="BM1260" s="150"/>
      <c r="BN1260" s="150"/>
      <c r="BO1260" s="150"/>
      <c r="BP1260" s="150"/>
    </row>
    <row r="1261" spans="2:68" x14ac:dyDescent="0.25">
      <c r="B1261" s="113"/>
      <c r="C1261" s="118"/>
      <c r="D1261" s="89"/>
      <c r="E1261" s="89"/>
      <c r="F1261" s="119"/>
      <c r="G1261" s="118"/>
      <c r="H1261" s="118"/>
      <c r="I1261" s="118"/>
      <c r="J1261" s="118"/>
      <c r="K1261" s="118"/>
      <c r="L1261" s="86"/>
      <c r="M1261" s="86"/>
      <c r="N1261" s="86"/>
      <c r="O1261" s="86"/>
      <c r="P1261" s="129"/>
      <c r="Q1261" s="125"/>
      <c r="R1261" s="198"/>
      <c r="S1261" s="148"/>
      <c r="T1261" s="148"/>
      <c r="U1261" s="148"/>
      <c r="V1261" s="199"/>
      <c r="W1261" s="149"/>
      <c r="AR1261" s="129"/>
      <c r="AS1261" s="200"/>
      <c r="AT1261" s="200"/>
      <c r="AU1261" s="200"/>
      <c r="AV1261" s="200"/>
      <c r="AW1261" s="200"/>
      <c r="AX1261" s="200"/>
      <c r="AY1261" s="200"/>
      <c r="AZ1261" s="200"/>
      <c r="BA1261" s="200"/>
      <c r="BB1261" s="160"/>
      <c r="BC1261" s="201"/>
      <c r="BD1261" s="201"/>
      <c r="BE1261" s="202"/>
      <c r="BF1261" s="202"/>
      <c r="BG1261" s="150"/>
      <c r="BH1261" s="150"/>
      <c r="BI1261" s="150"/>
      <c r="BJ1261" s="150"/>
      <c r="BK1261" s="150"/>
      <c r="BL1261" s="150"/>
      <c r="BM1261" s="150"/>
      <c r="BN1261" s="150"/>
      <c r="BO1261" s="150"/>
      <c r="BP1261" s="150"/>
    </row>
    <row r="1262" spans="2:68" x14ac:dyDescent="0.25">
      <c r="B1262" s="113"/>
      <c r="C1262" s="118"/>
      <c r="D1262" s="89"/>
      <c r="E1262" s="89"/>
      <c r="F1262" s="119"/>
      <c r="G1262" s="118"/>
      <c r="H1262" s="118"/>
      <c r="I1262" s="118"/>
      <c r="J1262" s="118"/>
      <c r="K1262" s="118"/>
      <c r="L1262" s="86"/>
      <c r="M1262" s="86"/>
      <c r="N1262" s="86"/>
      <c r="O1262" s="86"/>
      <c r="P1262" s="129"/>
      <c r="Q1262" s="125"/>
      <c r="R1262" s="198"/>
      <c r="S1262" s="148"/>
      <c r="T1262" s="148"/>
      <c r="U1262" s="148"/>
      <c r="V1262" s="199"/>
      <c r="W1262" s="149"/>
      <c r="AR1262" s="129"/>
      <c r="AS1262" s="200"/>
      <c r="AT1262" s="200"/>
      <c r="AU1262" s="200"/>
      <c r="AV1262" s="200"/>
      <c r="AW1262" s="200"/>
      <c r="AX1262" s="200"/>
      <c r="AY1262" s="200"/>
      <c r="AZ1262" s="200"/>
      <c r="BA1262" s="200"/>
      <c r="BB1262" s="160"/>
      <c r="BC1262" s="201"/>
      <c r="BD1262" s="201"/>
      <c r="BE1262" s="202"/>
      <c r="BF1262" s="202"/>
      <c r="BG1262" s="150"/>
      <c r="BH1262" s="150"/>
      <c r="BI1262" s="150"/>
      <c r="BJ1262" s="150"/>
      <c r="BK1262" s="150"/>
      <c r="BL1262" s="150"/>
      <c r="BM1262" s="150"/>
      <c r="BN1262" s="150"/>
      <c r="BO1262" s="150"/>
      <c r="BP1262" s="150"/>
    </row>
    <row r="1263" spans="2:68" x14ac:dyDescent="0.25">
      <c r="B1263" s="113"/>
      <c r="C1263" s="118"/>
      <c r="D1263" s="89"/>
      <c r="E1263" s="89"/>
      <c r="F1263" s="119"/>
      <c r="G1263" s="118"/>
      <c r="H1263" s="118"/>
      <c r="I1263" s="118"/>
      <c r="J1263" s="118"/>
      <c r="K1263" s="118"/>
      <c r="L1263" s="86"/>
      <c r="M1263" s="86"/>
      <c r="N1263" s="86"/>
      <c r="O1263" s="86"/>
      <c r="P1263" s="129"/>
      <c r="Q1263" s="125"/>
      <c r="R1263" s="198"/>
      <c r="S1263" s="148"/>
      <c r="T1263" s="148"/>
      <c r="U1263" s="148"/>
      <c r="V1263" s="199"/>
      <c r="W1263" s="149"/>
      <c r="AR1263" s="129"/>
      <c r="AS1263" s="200"/>
      <c r="AT1263" s="200"/>
      <c r="AU1263" s="200"/>
      <c r="AV1263" s="200"/>
      <c r="AW1263" s="200"/>
      <c r="AX1263" s="200"/>
      <c r="AY1263" s="200"/>
      <c r="AZ1263" s="200"/>
      <c r="BA1263" s="200"/>
      <c r="BB1263" s="160"/>
      <c r="BC1263" s="201"/>
      <c r="BD1263" s="201"/>
      <c r="BE1263" s="202"/>
      <c r="BF1263" s="202"/>
      <c r="BG1263" s="150"/>
      <c r="BH1263" s="150"/>
      <c r="BI1263" s="150"/>
      <c r="BJ1263" s="150"/>
      <c r="BK1263" s="150"/>
      <c r="BL1263" s="150"/>
      <c r="BM1263" s="150"/>
      <c r="BN1263" s="150"/>
      <c r="BO1263" s="150"/>
      <c r="BP1263" s="150"/>
    </row>
    <row r="1264" spans="2:68" x14ac:dyDescent="0.25">
      <c r="B1264" s="113"/>
      <c r="C1264" s="118"/>
      <c r="D1264" s="89"/>
      <c r="E1264" s="89"/>
      <c r="F1264" s="119"/>
      <c r="G1264" s="118"/>
      <c r="H1264" s="118"/>
      <c r="I1264" s="118"/>
      <c r="J1264" s="118"/>
      <c r="K1264" s="118"/>
      <c r="L1264" s="86"/>
      <c r="M1264" s="86"/>
      <c r="N1264" s="86"/>
      <c r="O1264" s="86"/>
      <c r="P1264" s="129"/>
      <c r="Q1264" s="125"/>
      <c r="R1264" s="198"/>
      <c r="S1264" s="148"/>
      <c r="T1264" s="148"/>
      <c r="U1264" s="148"/>
      <c r="V1264" s="199"/>
      <c r="W1264" s="149"/>
      <c r="AR1264" s="129"/>
      <c r="AS1264" s="200"/>
      <c r="AT1264" s="200"/>
      <c r="AU1264" s="200"/>
      <c r="AV1264" s="200"/>
      <c r="AW1264" s="200"/>
      <c r="AX1264" s="200"/>
      <c r="AY1264" s="200"/>
      <c r="AZ1264" s="200"/>
      <c r="BA1264" s="200"/>
      <c r="BB1264" s="160"/>
      <c r="BC1264" s="201"/>
      <c r="BD1264" s="201"/>
      <c r="BE1264" s="202"/>
      <c r="BF1264" s="202"/>
      <c r="BG1264" s="150"/>
      <c r="BH1264" s="150"/>
      <c r="BI1264" s="150"/>
      <c r="BJ1264" s="150"/>
      <c r="BK1264" s="150"/>
      <c r="BL1264" s="150"/>
      <c r="BM1264" s="150"/>
      <c r="BN1264" s="150"/>
      <c r="BO1264" s="150"/>
      <c r="BP1264" s="150"/>
    </row>
    <row r="1265" spans="2:68" x14ac:dyDescent="0.25">
      <c r="B1265" s="113"/>
      <c r="C1265" s="118"/>
      <c r="D1265" s="89"/>
      <c r="E1265" s="89"/>
      <c r="F1265" s="119"/>
      <c r="G1265" s="118"/>
      <c r="H1265" s="118"/>
      <c r="I1265" s="118"/>
      <c r="J1265" s="118"/>
      <c r="K1265" s="118"/>
      <c r="L1265" s="86"/>
      <c r="M1265" s="86"/>
      <c r="N1265" s="86"/>
      <c r="O1265" s="86"/>
      <c r="P1265" s="129"/>
      <c r="Q1265" s="125"/>
      <c r="R1265" s="198"/>
      <c r="S1265" s="148"/>
      <c r="T1265" s="148"/>
      <c r="U1265" s="148"/>
      <c r="V1265" s="199"/>
      <c r="W1265" s="149"/>
      <c r="AR1265" s="129"/>
      <c r="AS1265" s="200"/>
      <c r="AT1265" s="200"/>
      <c r="AU1265" s="200"/>
      <c r="AV1265" s="200"/>
      <c r="AW1265" s="200"/>
      <c r="AX1265" s="200"/>
      <c r="AY1265" s="200"/>
      <c r="AZ1265" s="200"/>
      <c r="BA1265" s="200"/>
      <c r="BB1265" s="160"/>
      <c r="BC1265" s="201"/>
      <c r="BD1265" s="201"/>
      <c r="BE1265" s="202"/>
      <c r="BF1265" s="202"/>
      <c r="BG1265" s="150"/>
      <c r="BH1265" s="150"/>
      <c r="BI1265" s="150"/>
      <c r="BJ1265" s="150"/>
      <c r="BK1265" s="150"/>
      <c r="BL1265" s="150"/>
      <c r="BM1265" s="150"/>
      <c r="BN1265" s="150"/>
      <c r="BO1265" s="150"/>
      <c r="BP1265" s="150"/>
    </row>
    <row r="1266" spans="2:68" x14ac:dyDescent="0.25">
      <c r="B1266" s="113"/>
      <c r="C1266" s="118"/>
      <c r="D1266" s="89"/>
      <c r="E1266" s="89"/>
      <c r="F1266" s="119"/>
      <c r="G1266" s="118"/>
      <c r="H1266" s="118"/>
      <c r="I1266" s="118"/>
      <c r="J1266" s="118"/>
      <c r="K1266" s="118"/>
      <c r="L1266" s="86"/>
      <c r="M1266" s="86"/>
      <c r="N1266" s="86"/>
      <c r="O1266" s="86"/>
      <c r="P1266" s="129"/>
      <c r="Q1266" s="125"/>
      <c r="R1266" s="198"/>
      <c r="S1266" s="148"/>
      <c r="T1266" s="148"/>
      <c r="U1266" s="148"/>
      <c r="V1266" s="199"/>
      <c r="W1266" s="149"/>
      <c r="AR1266" s="129"/>
      <c r="AS1266" s="200"/>
      <c r="AT1266" s="200"/>
      <c r="AU1266" s="200"/>
      <c r="AV1266" s="200"/>
      <c r="AW1266" s="200"/>
      <c r="AX1266" s="200"/>
      <c r="AY1266" s="200"/>
      <c r="AZ1266" s="200"/>
      <c r="BA1266" s="200"/>
      <c r="BB1266" s="160"/>
      <c r="BC1266" s="201"/>
      <c r="BD1266" s="201"/>
      <c r="BE1266" s="202"/>
      <c r="BF1266" s="202"/>
      <c r="BG1266" s="150"/>
      <c r="BH1266" s="150"/>
      <c r="BI1266" s="150"/>
      <c r="BJ1266" s="150"/>
      <c r="BK1266" s="150"/>
      <c r="BL1266" s="150"/>
      <c r="BM1266" s="150"/>
      <c r="BN1266" s="150"/>
      <c r="BO1266" s="150"/>
      <c r="BP1266" s="150"/>
    </row>
    <row r="1267" spans="2:68" x14ac:dyDescent="0.25">
      <c r="B1267" s="113"/>
      <c r="C1267" s="118"/>
      <c r="D1267" s="89"/>
      <c r="E1267" s="89"/>
      <c r="F1267" s="119"/>
      <c r="G1267" s="118"/>
      <c r="H1267" s="118"/>
      <c r="I1267" s="118"/>
      <c r="J1267" s="118"/>
      <c r="K1267" s="118"/>
      <c r="L1267" s="86"/>
      <c r="M1267" s="86"/>
      <c r="N1267" s="86"/>
      <c r="O1267" s="86"/>
      <c r="P1267" s="129"/>
      <c r="Q1267" s="125"/>
      <c r="R1267" s="198"/>
      <c r="S1267" s="148"/>
      <c r="T1267" s="148"/>
      <c r="U1267" s="148"/>
      <c r="V1267" s="199"/>
      <c r="W1267" s="149"/>
      <c r="AR1267" s="129"/>
      <c r="AS1267" s="200"/>
      <c r="AT1267" s="200"/>
      <c r="AU1267" s="200"/>
      <c r="AV1267" s="200"/>
      <c r="AW1267" s="200"/>
      <c r="AX1267" s="200"/>
      <c r="AY1267" s="200"/>
      <c r="AZ1267" s="200"/>
      <c r="BA1267" s="200"/>
      <c r="BB1267" s="160"/>
      <c r="BC1267" s="201"/>
      <c r="BD1267" s="201"/>
      <c r="BE1267" s="202"/>
      <c r="BF1267" s="202"/>
      <c r="BG1267" s="150"/>
      <c r="BH1267" s="150"/>
      <c r="BI1267" s="150"/>
      <c r="BJ1267" s="150"/>
      <c r="BK1267" s="150"/>
      <c r="BL1267" s="150"/>
      <c r="BM1267" s="150"/>
      <c r="BN1267" s="150"/>
      <c r="BO1267" s="150"/>
      <c r="BP1267" s="150"/>
    </row>
    <row r="1268" spans="2:68" x14ac:dyDescent="0.25">
      <c r="B1268" s="113"/>
      <c r="C1268" s="118"/>
      <c r="D1268" s="89"/>
      <c r="E1268" s="89"/>
      <c r="F1268" s="119"/>
      <c r="G1268" s="118"/>
      <c r="H1268" s="118"/>
      <c r="I1268" s="118"/>
      <c r="J1268" s="118"/>
      <c r="K1268" s="118"/>
      <c r="L1268" s="86"/>
      <c r="M1268" s="86"/>
      <c r="N1268" s="86"/>
      <c r="O1268" s="86"/>
      <c r="P1268" s="129"/>
      <c r="Q1268" s="125"/>
      <c r="R1268" s="198"/>
      <c r="S1268" s="148"/>
      <c r="T1268" s="148"/>
      <c r="U1268" s="148"/>
      <c r="V1268" s="199"/>
      <c r="W1268" s="149"/>
      <c r="AR1268" s="129"/>
      <c r="AS1268" s="200"/>
      <c r="AT1268" s="200"/>
      <c r="AU1268" s="200"/>
      <c r="AV1268" s="200"/>
      <c r="AW1268" s="200"/>
      <c r="AX1268" s="200"/>
      <c r="AY1268" s="200"/>
      <c r="AZ1268" s="200"/>
      <c r="BA1268" s="200"/>
      <c r="BB1268" s="160"/>
      <c r="BC1268" s="201"/>
      <c r="BD1268" s="201"/>
      <c r="BE1268" s="202"/>
      <c r="BF1268" s="202"/>
      <c r="BG1268" s="150"/>
      <c r="BH1268" s="150"/>
      <c r="BI1268" s="150"/>
      <c r="BJ1268" s="150"/>
      <c r="BK1268" s="150"/>
      <c r="BL1268" s="150"/>
      <c r="BM1268" s="150"/>
      <c r="BN1268" s="150"/>
      <c r="BO1268" s="150"/>
      <c r="BP1268" s="150"/>
    </row>
    <row r="1269" spans="2:68" x14ac:dyDescent="0.25">
      <c r="B1269" s="113"/>
      <c r="C1269" s="118"/>
      <c r="D1269" s="89"/>
      <c r="E1269" s="89"/>
      <c r="F1269" s="119"/>
      <c r="G1269" s="118"/>
      <c r="H1269" s="118"/>
      <c r="I1269" s="118"/>
      <c r="J1269" s="118"/>
      <c r="K1269" s="118"/>
      <c r="L1269" s="86"/>
      <c r="M1269" s="86"/>
      <c r="N1269" s="86"/>
      <c r="O1269" s="86"/>
      <c r="P1269" s="129"/>
      <c r="Q1269" s="125"/>
      <c r="R1269" s="198"/>
      <c r="S1269" s="148"/>
      <c r="T1269" s="148"/>
      <c r="U1269" s="148"/>
      <c r="V1269" s="199"/>
      <c r="W1269" s="149"/>
      <c r="AR1269" s="129"/>
      <c r="AS1269" s="200"/>
      <c r="AT1269" s="200"/>
      <c r="AU1269" s="200"/>
      <c r="AV1269" s="200"/>
      <c r="AW1269" s="200"/>
      <c r="AX1269" s="200"/>
      <c r="AY1269" s="200"/>
      <c r="AZ1269" s="200"/>
      <c r="BA1269" s="200"/>
      <c r="BB1269" s="160"/>
      <c r="BC1269" s="201"/>
      <c r="BD1269" s="201"/>
      <c r="BE1269" s="202"/>
      <c r="BF1269" s="202"/>
      <c r="BG1269" s="150"/>
      <c r="BH1269" s="150"/>
      <c r="BI1269" s="150"/>
      <c r="BJ1269" s="150"/>
      <c r="BK1269" s="150"/>
      <c r="BL1269" s="150"/>
      <c r="BM1269" s="150"/>
      <c r="BN1269" s="150"/>
      <c r="BO1269" s="150"/>
      <c r="BP1269" s="150"/>
    </row>
    <row r="1270" spans="2:68" x14ac:dyDescent="0.25">
      <c r="B1270" s="113"/>
      <c r="C1270" s="118"/>
      <c r="D1270" s="89"/>
      <c r="E1270" s="89"/>
      <c r="F1270" s="119"/>
      <c r="G1270" s="118"/>
      <c r="H1270" s="118"/>
      <c r="I1270" s="118"/>
      <c r="J1270" s="118"/>
      <c r="K1270" s="118"/>
      <c r="L1270" s="86"/>
      <c r="M1270" s="86"/>
      <c r="N1270" s="86"/>
      <c r="O1270" s="86"/>
      <c r="P1270" s="129"/>
      <c r="Q1270" s="125"/>
      <c r="R1270" s="198"/>
      <c r="S1270" s="148"/>
      <c r="T1270" s="148"/>
      <c r="U1270" s="148"/>
      <c r="V1270" s="199"/>
      <c r="W1270" s="149"/>
      <c r="AR1270" s="129"/>
      <c r="AS1270" s="200"/>
      <c r="AT1270" s="200"/>
      <c r="AU1270" s="200"/>
      <c r="AV1270" s="200"/>
      <c r="AW1270" s="200"/>
      <c r="AX1270" s="200"/>
      <c r="AY1270" s="200"/>
      <c r="AZ1270" s="200"/>
      <c r="BA1270" s="200"/>
      <c r="BB1270" s="160"/>
      <c r="BC1270" s="201"/>
      <c r="BD1270" s="201"/>
      <c r="BE1270" s="202"/>
      <c r="BF1270" s="202"/>
      <c r="BG1270" s="150"/>
      <c r="BH1270" s="150"/>
      <c r="BI1270" s="150"/>
      <c r="BJ1270" s="150"/>
      <c r="BK1270" s="150"/>
      <c r="BL1270" s="150"/>
      <c r="BM1270" s="150"/>
      <c r="BN1270" s="150"/>
      <c r="BO1270" s="150"/>
      <c r="BP1270" s="150"/>
    </row>
    <row r="1271" spans="2:68" x14ac:dyDescent="0.25">
      <c r="B1271" s="113"/>
      <c r="C1271" s="118"/>
      <c r="D1271" s="89"/>
      <c r="E1271" s="89"/>
      <c r="F1271" s="119"/>
      <c r="G1271" s="118"/>
      <c r="H1271" s="118"/>
      <c r="I1271" s="118"/>
      <c r="J1271" s="118"/>
      <c r="K1271" s="118"/>
      <c r="L1271" s="86"/>
      <c r="M1271" s="86"/>
      <c r="N1271" s="86"/>
      <c r="O1271" s="86"/>
      <c r="P1271" s="129"/>
      <c r="Q1271" s="125"/>
      <c r="R1271" s="198"/>
      <c r="S1271" s="148"/>
      <c r="T1271" s="148"/>
      <c r="U1271" s="148"/>
      <c r="V1271" s="199"/>
      <c r="W1271" s="149"/>
      <c r="AR1271" s="129"/>
      <c r="AS1271" s="200"/>
      <c r="AT1271" s="200"/>
      <c r="AU1271" s="200"/>
      <c r="AV1271" s="200"/>
      <c r="AW1271" s="200"/>
      <c r="AX1271" s="200"/>
      <c r="AY1271" s="200"/>
      <c r="AZ1271" s="200"/>
      <c r="BA1271" s="200"/>
      <c r="BB1271" s="160"/>
      <c r="BC1271" s="201"/>
      <c r="BD1271" s="201"/>
      <c r="BE1271" s="202"/>
      <c r="BF1271" s="202"/>
      <c r="BG1271" s="150"/>
      <c r="BH1271" s="150"/>
      <c r="BI1271" s="150"/>
      <c r="BJ1271" s="150"/>
      <c r="BK1271" s="150"/>
      <c r="BL1271" s="150"/>
      <c r="BM1271" s="150"/>
      <c r="BN1271" s="150"/>
      <c r="BO1271" s="150"/>
      <c r="BP1271" s="150"/>
    </row>
    <row r="1272" spans="2:68" x14ac:dyDescent="0.25">
      <c r="B1272" s="113"/>
      <c r="C1272" s="118"/>
      <c r="D1272" s="89"/>
      <c r="E1272" s="89"/>
      <c r="F1272" s="119"/>
      <c r="G1272" s="118"/>
      <c r="H1272" s="118"/>
      <c r="I1272" s="118"/>
      <c r="J1272" s="118"/>
      <c r="K1272" s="118"/>
      <c r="L1272" s="86"/>
      <c r="M1272" s="86"/>
      <c r="N1272" s="86"/>
      <c r="O1272" s="86"/>
      <c r="P1272" s="129"/>
      <c r="Q1272" s="125"/>
      <c r="R1272" s="198"/>
      <c r="S1272" s="148"/>
      <c r="T1272" s="148"/>
      <c r="U1272" s="148"/>
      <c r="V1272" s="199"/>
      <c r="W1272" s="149"/>
      <c r="AR1272" s="129"/>
      <c r="AS1272" s="200"/>
      <c r="AT1272" s="200"/>
      <c r="AU1272" s="200"/>
      <c r="AV1272" s="200"/>
      <c r="AW1272" s="200"/>
      <c r="AX1272" s="200"/>
      <c r="AY1272" s="200"/>
      <c r="AZ1272" s="200"/>
      <c r="BA1272" s="200"/>
      <c r="BB1272" s="160"/>
      <c r="BC1272" s="201"/>
      <c r="BD1272" s="201"/>
      <c r="BE1272" s="202"/>
      <c r="BF1272" s="202"/>
      <c r="BG1272" s="150"/>
      <c r="BH1272" s="150"/>
      <c r="BI1272" s="150"/>
      <c r="BJ1272" s="150"/>
      <c r="BK1272" s="150"/>
      <c r="BL1272" s="150"/>
      <c r="BM1272" s="150"/>
      <c r="BN1272" s="150"/>
      <c r="BO1272" s="150"/>
      <c r="BP1272" s="150"/>
    </row>
    <row r="1273" spans="2:68" x14ac:dyDescent="0.25">
      <c r="B1273" s="113"/>
      <c r="C1273" s="118"/>
      <c r="D1273" s="89"/>
      <c r="E1273" s="89"/>
      <c r="F1273" s="119"/>
      <c r="G1273" s="118"/>
      <c r="H1273" s="118"/>
      <c r="I1273" s="118"/>
      <c r="J1273" s="118"/>
      <c r="K1273" s="118"/>
      <c r="L1273" s="86"/>
      <c r="M1273" s="86"/>
      <c r="N1273" s="86"/>
      <c r="O1273" s="86"/>
      <c r="P1273" s="129"/>
      <c r="Q1273" s="125"/>
      <c r="R1273" s="198"/>
      <c r="S1273" s="148"/>
      <c r="T1273" s="148"/>
      <c r="U1273" s="148"/>
      <c r="V1273" s="199"/>
      <c r="W1273" s="149"/>
      <c r="AR1273" s="129"/>
      <c r="AS1273" s="200"/>
      <c r="AT1273" s="200"/>
      <c r="AU1273" s="200"/>
      <c r="AV1273" s="200"/>
      <c r="AW1273" s="200"/>
      <c r="AX1273" s="200"/>
      <c r="AY1273" s="200"/>
      <c r="AZ1273" s="200"/>
      <c r="BA1273" s="200"/>
      <c r="BB1273" s="160"/>
      <c r="BC1273" s="201"/>
      <c r="BD1273" s="201"/>
      <c r="BE1273" s="202"/>
      <c r="BF1273" s="202"/>
      <c r="BG1273" s="150"/>
      <c r="BH1273" s="150"/>
      <c r="BI1273" s="150"/>
      <c r="BJ1273" s="150"/>
      <c r="BK1273" s="150"/>
      <c r="BL1273" s="150"/>
      <c r="BM1273" s="150"/>
      <c r="BN1273" s="150"/>
      <c r="BO1273" s="150"/>
      <c r="BP1273" s="150"/>
    </row>
    <row r="1274" spans="2:68" x14ac:dyDescent="0.25">
      <c r="B1274" s="113"/>
      <c r="C1274" s="118"/>
      <c r="D1274" s="89"/>
      <c r="E1274" s="89"/>
      <c r="F1274" s="119"/>
      <c r="G1274" s="118"/>
      <c r="H1274" s="118"/>
      <c r="I1274" s="118"/>
      <c r="J1274" s="118"/>
      <c r="K1274" s="118"/>
      <c r="L1274" s="86"/>
      <c r="M1274" s="86"/>
      <c r="N1274" s="86"/>
      <c r="O1274" s="86"/>
      <c r="P1274" s="129"/>
      <c r="Q1274" s="125"/>
      <c r="R1274" s="198"/>
      <c r="S1274" s="148"/>
      <c r="T1274" s="148"/>
      <c r="U1274" s="148"/>
      <c r="V1274" s="199"/>
      <c r="W1274" s="149"/>
      <c r="AR1274" s="129"/>
      <c r="AS1274" s="200"/>
      <c r="AT1274" s="200"/>
      <c r="AU1274" s="200"/>
      <c r="AV1274" s="200"/>
      <c r="AW1274" s="200"/>
      <c r="AX1274" s="200"/>
      <c r="AY1274" s="200"/>
      <c r="AZ1274" s="200"/>
      <c r="BA1274" s="200"/>
      <c r="BB1274" s="160"/>
      <c r="BC1274" s="201"/>
      <c r="BD1274" s="201"/>
      <c r="BE1274" s="202"/>
      <c r="BF1274" s="202"/>
      <c r="BG1274" s="150"/>
      <c r="BH1274" s="150"/>
      <c r="BI1274" s="150"/>
      <c r="BJ1274" s="150"/>
      <c r="BK1274" s="150"/>
      <c r="BL1274" s="150"/>
      <c r="BM1274" s="150"/>
      <c r="BN1274" s="150"/>
      <c r="BO1274" s="150"/>
      <c r="BP1274" s="150"/>
    </row>
    <row r="1275" spans="2:68" x14ac:dyDescent="0.25">
      <c r="B1275" s="113"/>
      <c r="C1275" s="118"/>
      <c r="D1275" s="89"/>
      <c r="E1275" s="89"/>
      <c r="F1275" s="119"/>
      <c r="G1275" s="118"/>
      <c r="H1275" s="118"/>
      <c r="I1275" s="118"/>
      <c r="J1275" s="118"/>
      <c r="K1275" s="118"/>
      <c r="L1275" s="86"/>
      <c r="M1275" s="86"/>
      <c r="N1275" s="86"/>
      <c r="O1275" s="86"/>
      <c r="P1275" s="129"/>
      <c r="Q1275" s="125"/>
      <c r="R1275" s="198"/>
      <c r="S1275" s="148"/>
      <c r="T1275" s="148"/>
      <c r="U1275" s="148"/>
      <c r="V1275" s="199"/>
      <c r="W1275" s="149"/>
      <c r="AR1275" s="129"/>
      <c r="AS1275" s="200"/>
      <c r="AT1275" s="200"/>
      <c r="AU1275" s="200"/>
      <c r="AV1275" s="200"/>
      <c r="AW1275" s="200"/>
      <c r="AX1275" s="200"/>
      <c r="AY1275" s="200"/>
      <c r="AZ1275" s="200"/>
      <c r="BA1275" s="200"/>
      <c r="BB1275" s="160"/>
      <c r="BC1275" s="201"/>
      <c r="BD1275" s="201"/>
      <c r="BE1275" s="202"/>
      <c r="BF1275" s="202"/>
      <c r="BG1275" s="150"/>
      <c r="BH1275" s="150"/>
      <c r="BI1275" s="150"/>
      <c r="BJ1275" s="150"/>
      <c r="BK1275" s="150"/>
      <c r="BL1275" s="150"/>
      <c r="BM1275" s="150"/>
      <c r="BN1275" s="150"/>
      <c r="BO1275" s="150"/>
      <c r="BP1275" s="150"/>
    </row>
    <row r="1276" spans="2:68" x14ac:dyDescent="0.25">
      <c r="B1276" s="113"/>
      <c r="C1276" s="118"/>
      <c r="D1276" s="89"/>
      <c r="E1276" s="89"/>
      <c r="F1276" s="119"/>
      <c r="G1276" s="118"/>
      <c r="H1276" s="118"/>
      <c r="I1276" s="118"/>
      <c r="J1276" s="118"/>
      <c r="K1276" s="118"/>
      <c r="L1276" s="86"/>
      <c r="M1276" s="86"/>
      <c r="N1276" s="86"/>
      <c r="O1276" s="86"/>
      <c r="P1276" s="129"/>
      <c r="Q1276" s="125"/>
      <c r="R1276" s="198"/>
      <c r="S1276" s="148"/>
      <c r="T1276" s="148"/>
      <c r="U1276" s="148"/>
      <c r="V1276" s="199"/>
      <c r="W1276" s="149"/>
      <c r="AR1276" s="129"/>
      <c r="AS1276" s="200"/>
      <c r="AT1276" s="200"/>
      <c r="AU1276" s="200"/>
      <c r="AV1276" s="200"/>
      <c r="AW1276" s="200"/>
      <c r="AX1276" s="200"/>
      <c r="AY1276" s="200"/>
      <c r="AZ1276" s="200"/>
      <c r="BA1276" s="200"/>
      <c r="BB1276" s="160"/>
      <c r="BC1276" s="201"/>
      <c r="BD1276" s="201"/>
      <c r="BE1276" s="202"/>
      <c r="BF1276" s="202"/>
      <c r="BG1276" s="150"/>
      <c r="BH1276" s="150"/>
      <c r="BI1276" s="150"/>
      <c r="BJ1276" s="150"/>
      <c r="BK1276" s="150"/>
      <c r="BL1276" s="150"/>
      <c r="BM1276" s="150"/>
      <c r="BN1276" s="150"/>
      <c r="BO1276" s="150"/>
      <c r="BP1276" s="150"/>
    </row>
    <row r="1277" spans="2:68" x14ac:dyDescent="0.25">
      <c r="B1277" s="113"/>
      <c r="C1277" s="118"/>
      <c r="D1277" s="89"/>
      <c r="E1277" s="89"/>
      <c r="F1277" s="119"/>
      <c r="G1277" s="118"/>
      <c r="H1277" s="118"/>
      <c r="I1277" s="118"/>
      <c r="J1277" s="118"/>
      <c r="K1277" s="118"/>
      <c r="L1277" s="86"/>
      <c r="M1277" s="86"/>
      <c r="N1277" s="86"/>
      <c r="O1277" s="86"/>
      <c r="P1277" s="129"/>
      <c r="Q1277" s="125"/>
      <c r="R1277" s="198"/>
      <c r="S1277" s="148"/>
      <c r="T1277" s="148"/>
      <c r="U1277" s="148"/>
      <c r="V1277" s="199"/>
      <c r="W1277" s="149"/>
      <c r="AR1277" s="129"/>
      <c r="AS1277" s="200"/>
      <c r="AT1277" s="200"/>
      <c r="AU1277" s="200"/>
      <c r="AV1277" s="200"/>
      <c r="AW1277" s="200"/>
      <c r="AX1277" s="200"/>
      <c r="AY1277" s="200"/>
      <c r="AZ1277" s="200"/>
      <c r="BA1277" s="200"/>
      <c r="BB1277" s="160"/>
      <c r="BC1277" s="201"/>
      <c r="BD1277" s="201"/>
      <c r="BE1277" s="202"/>
      <c r="BF1277" s="202"/>
      <c r="BG1277" s="150"/>
      <c r="BH1277" s="150"/>
      <c r="BI1277" s="150"/>
      <c r="BJ1277" s="150"/>
      <c r="BK1277" s="150"/>
      <c r="BL1277" s="150"/>
      <c r="BM1277" s="150"/>
      <c r="BN1277" s="150"/>
      <c r="BO1277" s="150"/>
      <c r="BP1277" s="150"/>
    </row>
    <row r="1278" spans="2:68" x14ac:dyDescent="0.25">
      <c r="B1278" s="113"/>
      <c r="C1278" s="118"/>
      <c r="D1278" s="89"/>
      <c r="E1278" s="89"/>
      <c r="F1278" s="119"/>
      <c r="G1278" s="118"/>
      <c r="H1278" s="118"/>
      <c r="I1278" s="118"/>
      <c r="J1278" s="118"/>
      <c r="K1278" s="118"/>
      <c r="L1278" s="86"/>
      <c r="M1278" s="86"/>
      <c r="N1278" s="86"/>
      <c r="O1278" s="86"/>
      <c r="P1278" s="129"/>
      <c r="Q1278" s="125"/>
      <c r="R1278" s="198"/>
      <c r="S1278" s="148"/>
      <c r="T1278" s="148"/>
      <c r="U1278" s="148"/>
      <c r="V1278" s="199"/>
      <c r="W1278" s="149"/>
      <c r="AR1278" s="129"/>
      <c r="AS1278" s="200"/>
      <c r="AT1278" s="200"/>
      <c r="AU1278" s="200"/>
      <c r="AV1278" s="200"/>
      <c r="AW1278" s="200"/>
      <c r="AX1278" s="200"/>
      <c r="AY1278" s="200"/>
      <c r="AZ1278" s="200"/>
      <c r="BA1278" s="200"/>
      <c r="BB1278" s="160"/>
      <c r="BC1278" s="201"/>
      <c r="BD1278" s="201"/>
      <c r="BE1278" s="202"/>
      <c r="BF1278" s="202"/>
      <c r="BG1278" s="150"/>
      <c r="BH1278" s="150"/>
      <c r="BI1278" s="150"/>
      <c r="BJ1278" s="150"/>
      <c r="BK1278" s="150"/>
      <c r="BL1278" s="150"/>
      <c r="BM1278" s="150"/>
      <c r="BN1278" s="150"/>
      <c r="BO1278" s="150"/>
      <c r="BP1278" s="150"/>
    </row>
    <row r="1279" spans="2:68" x14ac:dyDescent="0.25">
      <c r="B1279" s="113"/>
      <c r="C1279" s="118"/>
      <c r="D1279" s="89"/>
      <c r="E1279" s="89"/>
      <c r="F1279" s="119"/>
      <c r="G1279" s="118"/>
      <c r="H1279" s="118"/>
      <c r="I1279" s="118"/>
      <c r="J1279" s="118"/>
      <c r="K1279" s="118"/>
      <c r="L1279" s="86"/>
      <c r="M1279" s="86"/>
      <c r="N1279" s="86"/>
      <c r="O1279" s="86"/>
      <c r="P1279" s="129"/>
      <c r="Q1279" s="125"/>
      <c r="R1279" s="198"/>
      <c r="S1279" s="148"/>
      <c r="T1279" s="148"/>
      <c r="U1279" s="148"/>
      <c r="V1279" s="199"/>
      <c r="W1279" s="149"/>
      <c r="AR1279" s="129"/>
      <c r="AS1279" s="200"/>
      <c r="AT1279" s="200"/>
      <c r="AU1279" s="200"/>
      <c r="AV1279" s="200"/>
      <c r="AW1279" s="200"/>
      <c r="AX1279" s="200"/>
      <c r="AY1279" s="200"/>
      <c r="AZ1279" s="200"/>
      <c r="BA1279" s="200"/>
      <c r="BB1279" s="160"/>
      <c r="BC1279" s="201"/>
      <c r="BD1279" s="201"/>
      <c r="BE1279" s="202"/>
      <c r="BF1279" s="202"/>
      <c r="BG1279" s="150"/>
      <c r="BH1279" s="150"/>
      <c r="BI1279" s="150"/>
      <c r="BJ1279" s="150"/>
      <c r="BK1279" s="150"/>
      <c r="BL1279" s="150"/>
      <c r="BM1279" s="150"/>
      <c r="BN1279" s="150"/>
      <c r="BO1279" s="150"/>
      <c r="BP1279" s="150"/>
    </row>
    <row r="1280" spans="2:68" x14ac:dyDescent="0.25">
      <c r="B1280" s="113"/>
      <c r="C1280" s="118"/>
      <c r="D1280" s="89"/>
      <c r="E1280" s="89"/>
      <c r="F1280" s="119"/>
      <c r="G1280" s="118"/>
      <c r="H1280" s="118"/>
      <c r="I1280" s="118"/>
      <c r="J1280" s="118"/>
      <c r="K1280" s="118"/>
      <c r="L1280" s="86"/>
      <c r="M1280" s="86"/>
      <c r="N1280" s="86"/>
      <c r="O1280" s="86"/>
      <c r="P1280" s="129"/>
      <c r="Q1280" s="125"/>
      <c r="R1280" s="198"/>
      <c r="S1280" s="148"/>
      <c r="T1280" s="148"/>
      <c r="U1280" s="148"/>
      <c r="V1280" s="199"/>
      <c r="W1280" s="149"/>
      <c r="AR1280" s="129"/>
      <c r="AS1280" s="200"/>
      <c r="AT1280" s="200"/>
      <c r="AU1280" s="200"/>
      <c r="AV1280" s="200"/>
      <c r="AW1280" s="200"/>
      <c r="AX1280" s="200"/>
      <c r="AY1280" s="200"/>
      <c r="AZ1280" s="200"/>
      <c r="BA1280" s="200"/>
      <c r="BB1280" s="160"/>
      <c r="BC1280" s="201"/>
      <c r="BD1280" s="201"/>
      <c r="BE1280" s="202"/>
      <c r="BF1280" s="202"/>
      <c r="BG1280" s="150"/>
      <c r="BH1280" s="150"/>
      <c r="BI1280" s="150"/>
      <c r="BJ1280" s="150"/>
      <c r="BK1280" s="150"/>
      <c r="BL1280" s="150"/>
      <c r="BM1280" s="150"/>
      <c r="BN1280" s="150"/>
      <c r="BO1280" s="150"/>
      <c r="BP1280" s="150"/>
    </row>
    <row r="1281" spans="2:68" x14ac:dyDescent="0.25">
      <c r="B1281" s="113"/>
      <c r="C1281" s="118"/>
      <c r="D1281" s="89"/>
      <c r="E1281" s="89"/>
      <c r="F1281" s="119"/>
      <c r="G1281" s="118"/>
      <c r="H1281" s="118"/>
      <c r="I1281" s="118"/>
      <c r="J1281" s="118"/>
      <c r="K1281" s="118"/>
      <c r="L1281" s="86"/>
      <c r="M1281" s="86"/>
      <c r="N1281" s="86"/>
      <c r="O1281" s="86"/>
      <c r="P1281" s="129"/>
      <c r="Q1281" s="125"/>
      <c r="R1281" s="198"/>
      <c r="S1281" s="148"/>
      <c r="T1281" s="148"/>
      <c r="U1281" s="148"/>
      <c r="V1281" s="199"/>
      <c r="W1281" s="149"/>
      <c r="AR1281" s="129"/>
      <c r="AS1281" s="200"/>
      <c r="AT1281" s="200"/>
      <c r="AU1281" s="200"/>
      <c r="AV1281" s="200"/>
      <c r="AW1281" s="200"/>
      <c r="AX1281" s="200"/>
      <c r="AY1281" s="200"/>
      <c r="AZ1281" s="200"/>
      <c r="BA1281" s="200"/>
      <c r="BB1281" s="160"/>
      <c r="BC1281" s="201"/>
      <c r="BD1281" s="201"/>
      <c r="BE1281" s="202"/>
      <c r="BF1281" s="202"/>
      <c r="BG1281" s="150"/>
      <c r="BH1281" s="150"/>
      <c r="BI1281" s="150"/>
      <c r="BJ1281" s="150"/>
      <c r="BK1281" s="150"/>
      <c r="BL1281" s="150"/>
      <c r="BM1281" s="150"/>
      <c r="BN1281" s="150"/>
      <c r="BO1281" s="150"/>
      <c r="BP1281" s="150"/>
    </row>
    <row r="1282" spans="2:68" x14ac:dyDescent="0.25">
      <c r="B1282" s="113"/>
      <c r="C1282" s="118"/>
      <c r="D1282" s="89"/>
      <c r="E1282" s="89"/>
      <c r="F1282" s="119"/>
      <c r="G1282" s="118"/>
      <c r="H1282" s="118"/>
      <c r="I1282" s="118"/>
      <c r="J1282" s="118"/>
      <c r="K1282" s="118"/>
      <c r="L1282" s="86"/>
      <c r="M1282" s="86"/>
      <c r="N1282" s="86"/>
      <c r="O1282" s="86"/>
      <c r="P1282" s="129"/>
      <c r="Q1282" s="125"/>
      <c r="R1282" s="198"/>
      <c r="S1282" s="148"/>
      <c r="T1282" s="148"/>
      <c r="U1282" s="148"/>
      <c r="V1282" s="199"/>
      <c r="W1282" s="149"/>
      <c r="AR1282" s="129"/>
      <c r="AS1282" s="200"/>
      <c r="AT1282" s="200"/>
      <c r="AU1282" s="200"/>
      <c r="AV1282" s="200"/>
      <c r="AW1282" s="200"/>
      <c r="AX1282" s="200"/>
      <c r="AY1282" s="200"/>
      <c r="AZ1282" s="200"/>
      <c r="BA1282" s="200"/>
      <c r="BB1282" s="160"/>
      <c r="BC1282" s="201"/>
      <c r="BD1282" s="201"/>
      <c r="BE1282" s="202"/>
      <c r="BF1282" s="202"/>
      <c r="BG1282" s="150"/>
      <c r="BH1282" s="150"/>
      <c r="BI1282" s="150"/>
      <c r="BJ1282" s="150"/>
      <c r="BK1282" s="150"/>
      <c r="BL1282" s="150"/>
      <c r="BM1282" s="150"/>
      <c r="BN1282" s="150"/>
      <c r="BO1282" s="150"/>
      <c r="BP1282" s="150"/>
    </row>
    <row r="1283" spans="2:68" x14ac:dyDescent="0.25">
      <c r="B1283" s="113"/>
      <c r="C1283" s="118"/>
      <c r="D1283" s="89"/>
      <c r="E1283" s="89"/>
      <c r="F1283" s="119"/>
      <c r="G1283" s="118"/>
      <c r="H1283" s="118"/>
      <c r="I1283" s="118"/>
      <c r="J1283" s="118"/>
      <c r="K1283" s="118"/>
      <c r="L1283" s="86"/>
      <c r="M1283" s="86"/>
      <c r="N1283" s="86"/>
      <c r="O1283" s="86"/>
      <c r="P1283" s="129"/>
      <c r="Q1283" s="125"/>
      <c r="R1283" s="198"/>
      <c r="S1283" s="148"/>
      <c r="T1283" s="148"/>
      <c r="U1283" s="148"/>
      <c r="V1283" s="199"/>
      <c r="W1283" s="149"/>
      <c r="AR1283" s="129"/>
      <c r="AS1283" s="200"/>
      <c r="AT1283" s="200"/>
      <c r="AU1283" s="200"/>
      <c r="AV1283" s="200"/>
      <c r="AW1283" s="200"/>
      <c r="AX1283" s="200"/>
      <c r="AY1283" s="200"/>
      <c r="AZ1283" s="200"/>
      <c r="BA1283" s="200"/>
      <c r="BB1283" s="160"/>
      <c r="BC1283" s="201"/>
      <c r="BD1283" s="201"/>
      <c r="BE1283" s="202"/>
      <c r="BF1283" s="202"/>
      <c r="BG1283" s="150"/>
      <c r="BH1283" s="150"/>
      <c r="BI1283" s="150"/>
      <c r="BJ1283" s="150"/>
      <c r="BK1283" s="150"/>
      <c r="BL1283" s="150"/>
      <c r="BM1283" s="150"/>
      <c r="BN1283" s="150"/>
      <c r="BO1283" s="150"/>
      <c r="BP1283" s="150"/>
    </row>
    <row r="1284" spans="2:68" x14ac:dyDescent="0.25">
      <c r="B1284" s="113"/>
      <c r="C1284" s="118"/>
      <c r="D1284" s="89"/>
      <c r="E1284" s="89"/>
      <c r="F1284" s="119"/>
      <c r="G1284" s="118"/>
      <c r="H1284" s="118"/>
      <c r="I1284" s="118"/>
      <c r="J1284" s="118"/>
      <c r="K1284" s="118"/>
      <c r="L1284" s="86"/>
      <c r="M1284" s="86"/>
      <c r="N1284" s="86"/>
      <c r="O1284" s="86"/>
      <c r="P1284" s="129"/>
      <c r="Q1284" s="125"/>
      <c r="R1284" s="198"/>
      <c r="S1284" s="148"/>
      <c r="T1284" s="148"/>
      <c r="U1284" s="148"/>
      <c r="V1284" s="199"/>
      <c r="W1284" s="149"/>
      <c r="AR1284" s="129"/>
      <c r="AS1284" s="200"/>
      <c r="AT1284" s="200"/>
      <c r="AU1284" s="200"/>
      <c r="AV1284" s="200"/>
      <c r="AW1284" s="200"/>
      <c r="AX1284" s="200"/>
      <c r="AY1284" s="200"/>
      <c r="AZ1284" s="200"/>
      <c r="BA1284" s="200"/>
      <c r="BB1284" s="160"/>
      <c r="BC1284" s="201"/>
      <c r="BD1284" s="201"/>
      <c r="BE1284" s="202"/>
      <c r="BF1284" s="202"/>
      <c r="BG1284" s="150"/>
      <c r="BH1284" s="150"/>
      <c r="BI1284" s="150"/>
      <c r="BJ1284" s="150"/>
      <c r="BK1284" s="150"/>
      <c r="BL1284" s="150"/>
      <c r="BM1284" s="150"/>
      <c r="BN1284" s="150"/>
      <c r="BO1284" s="150"/>
      <c r="BP1284" s="150"/>
    </row>
    <row r="1285" spans="2:68" x14ac:dyDescent="0.25">
      <c r="B1285" s="113"/>
      <c r="C1285" s="118"/>
      <c r="D1285" s="89"/>
      <c r="E1285" s="89"/>
      <c r="F1285" s="119"/>
      <c r="G1285" s="118"/>
      <c r="H1285" s="118"/>
      <c r="I1285" s="118"/>
      <c r="J1285" s="118"/>
      <c r="K1285" s="118"/>
      <c r="L1285" s="86"/>
      <c r="M1285" s="86"/>
      <c r="N1285" s="86"/>
      <c r="O1285" s="86"/>
      <c r="P1285" s="129"/>
      <c r="Q1285" s="125"/>
      <c r="R1285" s="198"/>
      <c r="S1285" s="148"/>
      <c r="T1285" s="148"/>
      <c r="U1285" s="148"/>
      <c r="V1285" s="199"/>
      <c r="W1285" s="149"/>
      <c r="AR1285" s="129"/>
      <c r="AS1285" s="200"/>
      <c r="AT1285" s="200"/>
      <c r="AU1285" s="200"/>
      <c r="AV1285" s="200"/>
      <c r="AW1285" s="200"/>
      <c r="AX1285" s="200"/>
      <c r="AY1285" s="200"/>
      <c r="AZ1285" s="200"/>
      <c r="BA1285" s="200"/>
      <c r="BB1285" s="160"/>
      <c r="BC1285" s="201"/>
      <c r="BD1285" s="201"/>
      <c r="BE1285" s="202"/>
      <c r="BF1285" s="202"/>
      <c r="BG1285" s="150"/>
      <c r="BH1285" s="150"/>
      <c r="BI1285" s="150"/>
      <c r="BJ1285" s="150"/>
      <c r="BK1285" s="150"/>
      <c r="BL1285" s="150"/>
      <c r="BM1285" s="150"/>
      <c r="BN1285" s="150"/>
      <c r="BO1285" s="150"/>
      <c r="BP1285" s="150"/>
    </row>
    <row r="1286" spans="2:68" x14ac:dyDescent="0.25">
      <c r="B1286" s="113"/>
      <c r="C1286" s="118"/>
      <c r="D1286" s="89"/>
      <c r="E1286" s="89"/>
      <c r="F1286" s="119"/>
      <c r="G1286" s="118"/>
      <c r="H1286" s="118"/>
      <c r="I1286" s="118"/>
      <c r="J1286" s="118"/>
      <c r="K1286" s="118"/>
      <c r="L1286" s="86"/>
      <c r="M1286" s="86"/>
      <c r="N1286" s="86"/>
      <c r="O1286" s="86"/>
      <c r="P1286" s="129"/>
      <c r="Q1286" s="125"/>
      <c r="R1286" s="198"/>
      <c r="S1286" s="148"/>
      <c r="T1286" s="148"/>
      <c r="U1286" s="148"/>
      <c r="V1286" s="199"/>
      <c r="W1286" s="149"/>
      <c r="AR1286" s="129"/>
      <c r="AS1286" s="200"/>
      <c r="AT1286" s="200"/>
      <c r="AU1286" s="200"/>
      <c r="AV1286" s="200"/>
      <c r="AW1286" s="200"/>
      <c r="AX1286" s="200"/>
      <c r="AY1286" s="200"/>
      <c r="AZ1286" s="200"/>
      <c r="BA1286" s="200"/>
      <c r="BB1286" s="160"/>
      <c r="BC1286" s="201"/>
      <c r="BD1286" s="201"/>
      <c r="BE1286" s="202"/>
      <c r="BF1286" s="202"/>
      <c r="BG1286" s="150"/>
      <c r="BH1286" s="150"/>
      <c r="BI1286" s="150"/>
      <c r="BJ1286" s="150"/>
      <c r="BK1286" s="150"/>
      <c r="BL1286" s="150"/>
      <c r="BM1286" s="150"/>
      <c r="BN1286" s="150"/>
      <c r="BO1286" s="150"/>
      <c r="BP1286" s="150"/>
    </row>
    <row r="1287" spans="2:68" x14ac:dyDescent="0.25">
      <c r="B1287" s="113"/>
      <c r="C1287" s="118"/>
      <c r="D1287" s="89"/>
      <c r="E1287" s="89"/>
      <c r="F1287" s="119"/>
      <c r="G1287" s="118"/>
      <c r="H1287" s="118"/>
      <c r="I1287" s="118"/>
      <c r="J1287" s="118"/>
      <c r="K1287" s="118"/>
      <c r="L1287" s="86"/>
      <c r="M1287" s="86"/>
      <c r="N1287" s="86"/>
      <c r="O1287" s="86"/>
      <c r="P1287" s="129"/>
      <c r="Q1287" s="125"/>
      <c r="R1287" s="198"/>
      <c r="S1287" s="148"/>
      <c r="T1287" s="148"/>
      <c r="U1287" s="148"/>
      <c r="V1287" s="199"/>
      <c r="W1287" s="149"/>
      <c r="AR1287" s="129"/>
      <c r="AS1287" s="200"/>
      <c r="AT1287" s="200"/>
      <c r="AU1287" s="200"/>
      <c r="AV1287" s="200"/>
      <c r="AW1287" s="200"/>
      <c r="AX1287" s="200"/>
      <c r="AY1287" s="200"/>
      <c r="AZ1287" s="200"/>
      <c r="BA1287" s="200"/>
      <c r="BB1287" s="160"/>
      <c r="BC1287" s="201"/>
      <c r="BD1287" s="201"/>
      <c r="BE1287" s="202"/>
      <c r="BF1287" s="202"/>
      <c r="BG1287" s="150"/>
      <c r="BH1287" s="150"/>
      <c r="BI1287" s="150"/>
      <c r="BJ1287" s="150"/>
      <c r="BK1287" s="150"/>
      <c r="BL1287" s="150"/>
      <c r="BM1287" s="150"/>
      <c r="BN1287" s="150"/>
      <c r="BO1287" s="150"/>
      <c r="BP1287" s="150"/>
    </row>
    <row r="1288" spans="2:68" x14ac:dyDescent="0.25">
      <c r="B1288" s="113"/>
      <c r="C1288" s="118"/>
      <c r="D1288" s="89"/>
      <c r="E1288" s="89"/>
      <c r="F1288" s="119"/>
      <c r="G1288" s="118"/>
      <c r="H1288" s="118"/>
      <c r="I1288" s="118"/>
      <c r="J1288" s="118"/>
      <c r="K1288" s="118"/>
      <c r="L1288" s="86"/>
      <c r="M1288" s="86"/>
      <c r="N1288" s="86"/>
      <c r="O1288" s="86"/>
      <c r="P1288" s="129"/>
      <c r="Q1288" s="125"/>
      <c r="R1288" s="198"/>
      <c r="S1288" s="148"/>
      <c r="T1288" s="148"/>
      <c r="U1288" s="148"/>
      <c r="V1288" s="199"/>
      <c r="W1288" s="149"/>
      <c r="AR1288" s="129"/>
      <c r="AS1288" s="200"/>
      <c r="AT1288" s="200"/>
      <c r="AU1288" s="200"/>
      <c r="AV1288" s="200"/>
      <c r="AW1288" s="200"/>
      <c r="AX1288" s="200"/>
      <c r="AY1288" s="200"/>
      <c r="AZ1288" s="200"/>
      <c r="BA1288" s="200"/>
      <c r="BB1288" s="160"/>
      <c r="BC1288" s="201"/>
      <c r="BD1288" s="201"/>
      <c r="BE1288" s="202"/>
      <c r="BF1288" s="202"/>
      <c r="BG1288" s="150"/>
      <c r="BH1288" s="150"/>
      <c r="BI1288" s="150"/>
      <c r="BJ1288" s="150"/>
      <c r="BK1288" s="150"/>
      <c r="BL1288" s="150"/>
      <c r="BM1288" s="150"/>
      <c r="BN1288" s="150"/>
      <c r="BO1288" s="150"/>
      <c r="BP1288" s="150"/>
    </row>
    <row r="1289" spans="2:68" x14ac:dyDescent="0.25">
      <c r="B1289" s="113"/>
      <c r="C1289" s="118"/>
      <c r="D1289" s="89"/>
      <c r="E1289" s="89"/>
      <c r="F1289" s="119"/>
      <c r="G1289" s="118"/>
      <c r="H1289" s="118"/>
      <c r="I1289" s="118"/>
      <c r="J1289" s="118"/>
      <c r="K1289" s="118"/>
      <c r="L1289" s="86"/>
      <c r="M1289" s="86"/>
      <c r="N1289" s="86"/>
      <c r="O1289" s="86"/>
      <c r="P1289" s="129"/>
      <c r="Q1289" s="125"/>
      <c r="R1289" s="198"/>
      <c r="S1289" s="148"/>
      <c r="T1289" s="148"/>
      <c r="U1289" s="148"/>
      <c r="V1289" s="199"/>
      <c r="W1289" s="149"/>
      <c r="AR1289" s="129"/>
      <c r="AS1289" s="200"/>
      <c r="AT1289" s="200"/>
      <c r="AU1289" s="200"/>
      <c r="AV1289" s="200"/>
      <c r="AW1289" s="200"/>
      <c r="AX1289" s="200"/>
      <c r="AY1289" s="200"/>
      <c r="AZ1289" s="200"/>
      <c r="BA1289" s="200"/>
      <c r="BB1289" s="160"/>
      <c r="BC1289" s="201"/>
      <c r="BD1289" s="201"/>
      <c r="BE1289" s="202"/>
      <c r="BF1289" s="202"/>
      <c r="BG1289" s="150"/>
      <c r="BH1289" s="150"/>
      <c r="BI1289" s="150"/>
      <c r="BJ1289" s="150"/>
      <c r="BK1289" s="150"/>
      <c r="BL1289" s="150"/>
      <c r="BM1289" s="150"/>
      <c r="BN1289" s="150"/>
      <c r="BO1289" s="150"/>
      <c r="BP1289" s="150"/>
    </row>
    <row r="1290" spans="2:68" x14ac:dyDescent="0.25">
      <c r="B1290" s="113"/>
      <c r="C1290" s="118"/>
      <c r="D1290" s="89"/>
      <c r="E1290" s="89"/>
      <c r="F1290" s="119"/>
      <c r="G1290" s="118"/>
      <c r="H1290" s="118"/>
      <c r="I1290" s="118"/>
      <c r="J1290" s="118"/>
      <c r="K1290" s="118"/>
      <c r="L1290" s="86"/>
      <c r="M1290" s="86"/>
      <c r="N1290" s="86"/>
      <c r="O1290" s="86"/>
      <c r="P1290" s="129"/>
      <c r="Q1290" s="125"/>
      <c r="R1290" s="198"/>
      <c r="S1290" s="148"/>
      <c r="T1290" s="148"/>
      <c r="U1290" s="148"/>
      <c r="V1290" s="199"/>
      <c r="W1290" s="149"/>
      <c r="AR1290" s="129"/>
      <c r="AS1290" s="200"/>
      <c r="AT1290" s="200"/>
      <c r="AU1290" s="200"/>
      <c r="AV1290" s="200"/>
      <c r="AW1290" s="200"/>
      <c r="AX1290" s="200"/>
      <c r="AY1290" s="200"/>
      <c r="AZ1290" s="200"/>
      <c r="BA1290" s="200"/>
      <c r="BB1290" s="160"/>
      <c r="BC1290" s="201"/>
      <c r="BD1290" s="201"/>
      <c r="BE1290" s="202"/>
      <c r="BF1290" s="202"/>
      <c r="BG1290" s="150"/>
      <c r="BH1290" s="150"/>
      <c r="BI1290" s="150"/>
      <c r="BJ1290" s="150"/>
      <c r="BK1290" s="150"/>
      <c r="BL1290" s="150"/>
      <c r="BM1290" s="150"/>
      <c r="BN1290" s="150"/>
      <c r="BO1290" s="150"/>
      <c r="BP1290" s="150"/>
    </row>
    <row r="1291" spans="2:68" x14ac:dyDescent="0.25">
      <c r="B1291" s="113"/>
      <c r="C1291" s="118"/>
      <c r="D1291" s="89"/>
      <c r="E1291" s="89"/>
      <c r="F1291" s="119"/>
      <c r="G1291" s="118"/>
      <c r="H1291" s="118"/>
      <c r="I1291" s="118"/>
      <c r="J1291" s="118"/>
      <c r="K1291" s="118"/>
      <c r="L1291" s="86"/>
      <c r="M1291" s="86"/>
      <c r="N1291" s="86"/>
      <c r="O1291" s="86"/>
      <c r="P1291" s="129"/>
      <c r="Q1291" s="125"/>
      <c r="R1291" s="198"/>
      <c r="S1291" s="148"/>
      <c r="T1291" s="148"/>
      <c r="U1291" s="148"/>
      <c r="V1291" s="199"/>
      <c r="W1291" s="149"/>
      <c r="AR1291" s="129"/>
      <c r="AS1291" s="200"/>
      <c r="AT1291" s="200"/>
      <c r="AU1291" s="200"/>
      <c r="AV1291" s="200"/>
      <c r="AW1291" s="200"/>
      <c r="AX1291" s="200"/>
      <c r="AY1291" s="200"/>
      <c r="AZ1291" s="200"/>
      <c r="BA1291" s="200"/>
      <c r="BB1291" s="160"/>
      <c r="BC1291" s="201"/>
      <c r="BD1291" s="201"/>
      <c r="BE1291" s="202"/>
      <c r="BF1291" s="202"/>
      <c r="BG1291" s="150"/>
      <c r="BH1291" s="150"/>
      <c r="BI1291" s="150"/>
      <c r="BJ1291" s="150"/>
      <c r="BK1291" s="150"/>
      <c r="BL1291" s="150"/>
      <c r="BM1291" s="150"/>
      <c r="BN1291" s="150"/>
      <c r="BO1291" s="150"/>
      <c r="BP1291" s="150"/>
    </row>
    <row r="1292" spans="2:68" x14ac:dyDescent="0.25">
      <c r="B1292" s="113"/>
      <c r="C1292" s="118"/>
      <c r="D1292" s="89"/>
      <c r="E1292" s="89"/>
      <c r="F1292" s="119"/>
      <c r="G1292" s="118"/>
      <c r="H1292" s="118"/>
      <c r="I1292" s="118"/>
      <c r="J1292" s="118"/>
      <c r="K1292" s="118"/>
      <c r="L1292" s="86"/>
      <c r="M1292" s="86"/>
      <c r="N1292" s="86"/>
      <c r="O1292" s="86"/>
      <c r="P1292" s="129"/>
      <c r="Q1292" s="125"/>
      <c r="R1292" s="198"/>
      <c r="S1292" s="148"/>
      <c r="T1292" s="148"/>
      <c r="U1292" s="148"/>
      <c r="V1292" s="199"/>
      <c r="W1292" s="149"/>
      <c r="AR1292" s="129"/>
      <c r="AS1292" s="200"/>
      <c r="AT1292" s="200"/>
      <c r="AU1292" s="200"/>
      <c r="AV1292" s="200"/>
      <c r="AW1292" s="200"/>
      <c r="AX1292" s="200"/>
      <c r="AY1292" s="200"/>
      <c r="AZ1292" s="200"/>
      <c r="BA1292" s="200"/>
      <c r="BB1292" s="160"/>
      <c r="BC1292" s="201"/>
      <c r="BD1292" s="201"/>
      <c r="BE1292" s="202"/>
      <c r="BF1292" s="202"/>
      <c r="BG1292" s="150"/>
      <c r="BH1292" s="150"/>
      <c r="BI1292" s="150"/>
      <c r="BJ1292" s="150"/>
      <c r="BK1292" s="150"/>
      <c r="BL1292" s="150"/>
      <c r="BM1292" s="150"/>
      <c r="BN1292" s="150"/>
      <c r="BO1292" s="150"/>
      <c r="BP1292" s="150"/>
    </row>
    <row r="1293" spans="2:68" x14ac:dyDescent="0.25">
      <c r="B1293" s="113"/>
      <c r="C1293" s="118"/>
      <c r="D1293" s="89"/>
      <c r="E1293" s="89"/>
      <c r="F1293" s="119"/>
      <c r="G1293" s="118"/>
      <c r="H1293" s="118"/>
      <c r="I1293" s="118"/>
      <c r="J1293" s="118"/>
      <c r="K1293" s="118"/>
      <c r="L1293" s="86"/>
      <c r="M1293" s="86"/>
      <c r="N1293" s="86"/>
      <c r="O1293" s="86"/>
      <c r="P1293" s="129"/>
      <c r="Q1293" s="125"/>
      <c r="R1293" s="198"/>
      <c r="S1293" s="148"/>
      <c r="T1293" s="148"/>
      <c r="U1293" s="148"/>
      <c r="V1293" s="199"/>
      <c r="W1293" s="149"/>
      <c r="AR1293" s="129"/>
      <c r="AS1293" s="200"/>
      <c r="AT1293" s="200"/>
      <c r="AU1293" s="200"/>
      <c r="AV1293" s="200"/>
      <c r="AW1293" s="200"/>
      <c r="AX1293" s="200"/>
      <c r="AY1293" s="200"/>
      <c r="AZ1293" s="200"/>
      <c r="BA1293" s="200"/>
      <c r="BB1293" s="160"/>
      <c r="BC1293" s="201"/>
      <c r="BD1293" s="201"/>
      <c r="BE1293" s="202"/>
      <c r="BF1293" s="202"/>
      <c r="BG1293" s="150"/>
      <c r="BH1293" s="150"/>
      <c r="BI1293" s="150"/>
      <c r="BJ1293" s="150"/>
      <c r="BK1293" s="150"/>
      <c r="BL1293" s="150"/>
      <c r="BM1293" s="150"/>
      <c r="BN1293" s="150"/>
      <c r="BO1293" s="150"/>
      <c r="BP1293" s="150"/>
    </row>
    <row r="1294" spans="2:68" x14ac:dyDescent="0.25">
      <c r="B1294" s="113"/>
      <c r="C1294" s="118"/>
      <c r="D1294" s="89"/>
      <c r="E1294" s="89"/>
      <c r="F1294" s="119"/>
      <c r="G1294" s="118"/>
      <c r="H1294" s="118"/>
      <c r="I1294" s="118"/>
      <c r="J1294" s="118"/>
      <c r="K1294" s="118"/>
      <c r="L1294" s="86"/>
      <c r="M1294" s="86"/>
      <c r="N1294" s="86"/>
      <c r="O1294" s="86"/>
      <c r="P1294" s="129"/>
      <c r="Q1294" s="125"/>
      <c r="R1294" s="198"/>
      <c r="S1294" s="148"/>
      <c r="T1294" s="148"/>
      <c r="U1294" s="148"/>
      <c r="V1294" s="199"/>
      <c r="W1294" s="149"/>
      <c r="AR1294" s="129"/>
      <c r="AS1294" s="200"/>
      <c r="AT1294" s="200"/>
      <c r="AU1294" s="200"/>
      <c r="AV1294" s="200"/>
      <c r="AW1294" s="200"/>
      <c r="AX1294" s="200"/>
      <c r="AY1294" s="200"/>
      <c r="AZ1294" s="200"/>
      <c r="BA1294" s="200"/>
      <c r="BB1294" s="160"/>
      <c r="BC1294" s="201"/>
      <c r="BD1294" s="201"/>
      <c r="BE1294" s="202"/>
      <c r="BF1294" s="202"/>
      <c r="BG1294" s="150"/>
      <c r="BH1294" s="150"/>
      <c r="BI1294" s="150"/>
      <c r="BJ1294" s="150"/>
      <c r="BK1294" s="150"/>
      <c r="BL1294" s="150"/>
      <c r="BM1294" s="150"/>
      <c r="BN1294" s="150"/>
      <c r="BO1294" s="150"/>
      <c r="BP1294" s="150"/>
    </row>
    <row r="1295" spans="2:68" x14ac:dyDescent="0.25">
      <c r="B1295" s="113"/>
      <c r="C1295" s="118"/>
      <c r="D1295" s="89"/>
      <c r="E1295" s="89"/>
      <c r="F1295" s="119"/>
      <c r="G1295" s="118"/>
      <c r="H1295" s="118"/>
      <c r="I1295" s="118"/>
      <c r="J1295" s="118"/>
      <c r="K1295" s="118"/>
      <c r="L1295" s="86"/>
      <c r="M1295" s="86"/>
      <c r="N1295" s="86"/>
      <c r="O1295" s="86"/>
      <c r="P1295" s="129"/>
      <c r="Q1295" s="125"/>
      <c r="R1295" s="198"/>
      <c r="S1295" s="148"/>
      <c r="T1295" s="148"/>
      <c r="U1295" s="148"/>
      <c r="V1295" s="199"/>
      <c r="W1295" s="149"/>
      <c r="AR1295" s="129"/>
      <c r="AS1295" s="200"/>
      <c r="AT1295" s="200"/>
      <c r="AU1295" s="200"/>
      <c r="AV1295" s="200"/>
      <c r="AW1295" s="200"/>
      <c r="AX1295" s="200"/>
      <c r="AY1295" s="200"/>
      <c r="AZ1295" s="200"/>
      <c r="BA1295" s="200"/>
      <c r="BB1295" s="160"/>
      <c r="BC1295" s="201"/>
      <c r="BD1295" s="201"/>
      <c r="BE1295" s="202"/>
      <c r="BF1295" s="202"/>
      <c r="BG1295" s="150"/>
      <c r="BH1295" s="150"/>
      <c r="BI1295" s="150"/>
      <c r="BJ1295" s="150"/>
      <c r="BK1295" s="150"/>
      <c r="BL1295" s="150"/>
      <c r="BM1295" s="150"/>
      <c r="BN1295" s="150"/>
      <c r="BO1295" s="150"/>
      <c r="BP1295" s="150"/>
    </row>
    <row r="1296" spans="2:68" x14ac:dyDescent="0.25">
      <c r="B1296" s="113"/>
      <c r="C1296" s="118"/>
      <c r="D1296" s="89"/>
      <c r="E1296" s="89"/>
      <c r="F1296" s="119"/>
      <c r="G1296" s="118"/>
      <c r="H1296" s="118"/>
      <c r="I1296" s="118"/>
      <c r="J1296" s="118"/>
      <c r="K1296" s="118"/>
      <c r="L1296" s="86"/>
      <c r="M1296" s="86"/>
      <c r="N1296" s="86"/>
      <c r="O1296" s="86"/>
      <c r="P1296" s="129"/>
      <c r="Q1296" s="125"/>
      <c r="R1296" s="198"/>
      <c r="S1296" s="148"/>
      <c r="T1296" s="148"/>
      <c r="U1296" s="148"/>
      <c r="V1296" s="199"/>
      <c r="W1296" s="149"/>
      <c r="AR1296" s="129"/>
      <c r="AS1296" s="200"/>
      <c r="AT1296" s="200"/>
      <c r="AU1296" s="200"/>
      <c r="AV1296" s="200"/>
      <c r="AW1296" s="200"/>
      <c r="AX1296" s="200"/>
      <c r="AY1296" s="200"/>
      <c r="AZ1296" s="200"/>
      <c r="BA1296" s="200"/>
      <c r="BB1296" s="160"/>
      <c r="BC1296" s="201"/>
      <c r="BD1296" s="201"/>
      <c r="BE1296" s="202"/>
      <c r="BF1296" s="202"/>
      <c r="BG1296" s="150"/>
      <c r="BH1296" s="150"/>
      <c r="BI1296" s="150"/>
      <c r="BJ1296" s="150"/>
      <c r="BK1296" s="150"/>
      <c r="BL1296" s="150"/>
      <c r="BM1296" s="150"/>
      <c r="BN1296" s="150"/>
      <c r="BO1296" s="150"/>
      <c r="BP1296" s="150"/>
    </row>
    <row r="1297" spans="2:68" x14ac:dyDescent="0.25">
      <c r="B1297" s="113"/>
      <c r="C1297" s="118"/>
      <c r="D1297" s="89"/>
      <c r="E1297" s="89"/>
      <c r="F1297" s="119"/>
      <c r="G1297" s="118"/>
      <c r="H1297" s="118"/>
      <c r="I1297" s="118"/>
      <c r="J1297" s="118"/>
      <c r="K1297" s="118"/>
      <c r="L1297" s="86"/>
      <c r="M1297" s="86"/>
      <c r="N1297" s="86"/>
      <c r="O1297" s="86"/>
      <c r="P1297" s="129"/>
      <c r="Q1297" s="125"/>
      <c r="R1297" s="198"/>
      <c r="S1297" s="148"/>
      <c r="T1297" s="148"/>
      <c r="U1297" s="148"/>
      <c r="V1297" s="199"/>
      <c r="W1297" s="149"/>
      <c r="AR1297" s="129"/>
      <c r="AS1297" s="200"/>
      <c r="AT1297" s="200"/>
      <c r="AU1297" s="200"/>
      <c r="AV1297" s="200"/>
      <c r="AW1297" s="200"/>
      <c r="AX1297" s="200"/>
      <c r="AY1297" s="200"/>
      <c r="AZ1297" s="200"/>
      <c r="BA1297" s="200"/>
      <c r="BB1297" s="160"/>
      <c r="BC1297" s="201"/>
      <c r="BD1297" s="201"/>
      <c r="BE1297" s="202"/>
      <c r="BF1297" s="202"/>
      <c r="BG1297" s="150"/>
      <c r="BH1297" s="150"/>
      <c r="BI1297" s="150"/>
      <c r="BJ1297" s="150"/>
      <c r="BK1297" s="150"/>
      <c r="BL1297" s="150"/>
      <c r="BM1297" s="150"/>
      <c r="BN1297" s="150"/>
      <c r="BO1297" s="150"/>
      <c r="BP1297" s="150"/>
    </row>
    <row r="1298" spans="2:68" x14ac:dyDescent="0.25">
      <c r="B1298" s="113"/>
      <c r="C1298" s="118"/>
      <c r="D1298" s="89"/>
      <c r="E1298" s="89"/>
      <c r="F1298" s="119"/>
      <c r="G1298" s="118"/>
      <c r="H1298" s="118"/>
      <c r="I1298" s="118"/>
      <c r="J1298" s="118"/>
      <c r="K1298" s="118"/>
      <c r="L1298" s="86"/>
      <c r="M1298" s="86"/>
      <c r="N1298" s="86"/>
      <c r="O1298" s="86"/>
      <c r="P1298" s="129"/>
      <c r="Q1298" s="125"/>
      <c r="R1298" s="198"/>
      <c r="S1298" s="148"/>
      <c r="T1298" s="148"/>
      <c r="U1298" s="148"/>
      <c r="V1298" s="199"/>
      <c r="W1298" s="149"/>
      <c r="AR1298" s="129"/>
      <c r="AS1298" s="200"/>
      <c r="AT1298" s="200"/>
      <c r="AU1298" s="200"/>
      <c r="AV1298" s="200"/>
      <c r="AW1298" s="200"/>
      <c r="AX1298" s="200"/>
      <c r="AY1298" s="200"/>
      <c r="AZ1298" s="200"/>
      <c r="BA1298" s="200"/>
      <c r="BB1298" s="160"/>
      <c r="BC1298" s="201"/>
      <c r="BD1298" s="201"/>
      <c r="BE1298" s="202"/>
      <c r="BF1298" s="202"/>
      <c r="BG1298" s="150"/>
      <c r="BH1298" s="150"/>
      <c r="BI1298" s="150"/>
      <c r="BJ1298" s="150"/>
      <c r="BK1298" s="150"/>
      <c r="BL1298" s="150"/>
      <c r="BM1298" s="150"/>
      <c r="BN1298" s="150"/>
      <c r="BO1298" s="150"/>
      <c r="BP1298" s="150"/>
    </row>
    <row r="1299" spans="2:68" x14ac:dyDescent="0.25">
      <c r="B1299" s="113"/>
      <c r="C1299" s="118"/>
      <c r="D1299" s="89"/>
      <c r="E1299" s="89"/>
      <c r="F1299" s="119"/>
      <c r="G1299" s="118"/>
      <c r="H1299" s="118"/>
      <c r="I1299" s="118"/>
      <c r="J1299" s="118"/>
      <c r="K1299" s="118"/>
      <c r="L1299" s="86"/>
      <c r="M1299" s="86"/>
      <c r="N1299" s="86"/>
      <c r="O1299" s="86"/>
      <c r="P1299" s="129"/>
      <c r="Q1299" s="125"/>
      <c r="R1299" s="198"/>
      <c r="S1299" s="148"/>
      <c r="T1299" s="148"/>
      <c r="U1299" s="148"/>
      <c r="V1299" s="199"/>
      <c r="W1299" s="149"/>
      <c r="AR1299" s="129"/>
      <c r="AS1299" s="200"/>
      <c r="AT1299" s="200"/>
      <c r="AU1299" s="200"/>
      <c r="AV1299" s="200"/>
      <c r="AW1299" s="200"/>
      <c r="AX1299" s="200"/>
      <c r="AY1299" s="200"/>
      <c r="AZ1299" s="200"/>
      <c r="BA1299" s="200"/>
      <c r="BB1299" s="160"/>
      <c r="BC1299" s="201"/>
      <c r="BD1299" s="201"/>
      <c r="BE1299" s="202"/>
      <c r="BF1299" s="202"/>
      <c r="BG1299" s="150"/>
      <c r="BH1299" s="150"/>
      <c r="BI1299" s="150"/>
      <c r="BJ1299" s="150"/>
      <c r="BK1299" s="150"/>
      <c r="BL1299" s="150"/>
      <c r="BM1299" s="150"/>
      <c r="BN1299" s="150"/>
      <c r="BO1299" s="150"/>
      <c r="BP1299" s="150"/>
    </row>
    <row r="1300" spans="2:68" x14ac:dyDescent="0.25">
      <c r="B1300" s="113"/>
      <c r="C1300" s="118"/>
      <c r="D1300" s="89"/>
      <c r="E1300" s="89"/>
      <c r="F1300" s="119"/>
      <c r="G1300" s="118"/>
      <c r="H1300" s="118"/>
      <c r="I1300" s="118"/>
      <c r="J1300" s="118"/>
      <c r="K1300" s="118"/>
      <c r="L1300" s="86"/>
      <c r="M1300" s="86"/>
      <c r="N1300" s="86"/>
      <c r="O1300" s="86"/>
      <c r="P1300" s="129"/>
      <c r="Q1300" s="125"/>
      <c r="R1300" s="198"/>
      <c r="S1300" s="148"/>
      <c r="T1300" s="148"/>
      <c r="U1300" s="148"/>
      <c r="V1300" s="199"/>
      <c r="W1300" s="149"/>
      <c r="AR1300" s="129"/>
      <c r="AS1300" s="200"/>
      <c r="AT1300" s="200"/>
      <c r="AU1300" s="200"/>
      <c r="AV1300" s="200"/>
      <c r="AW1300" s="200"/>
      <c r="AX1300" s="200"/>
      <c r="AY1300" s="200"/>
      <c r="AZ1300" s="200"/>
      <c r="BA1300" s="200"/>
      <c r="BB1300" s="160"/>
      <c r="BC1300" s="201"/>
      <c r="BD1300" s="201"/>
      <c r="BE1300" s="202"/>
      <c r="BF1300" s="202"/>
      <c r="BG1300" s="150"/>
      <c r="BH1300" s="150"/>
      <c r="BI1300" s="150"/>
      <c r="BJ1300" s="150"/>
      <c r="BK1300" s="150"/>
      <c r="BL1300" s="150"/>
      <c r="BM1300" s="150"/>
      <c r="BN1300" s="150"/>
      <c r="BO1300" s="150"/>
      <c r="BP1300" s="150"/>
    </row>
    <row r="1301" spans="2:68" x14ac:dyDescent="0.25">
      <c r="B1301" s="113"/>
      <c r="C1301" s="118"/>
      <c r="D1301" s="89"/>
      <c r="E1301" s="89"/>
      <c r="F1301" s="119"/>
      <c r="G1301" s="118"/>
      <c r="H1301" s="118"/>
      <c r="I1301" s="118"/>
      <c r="J1301" s="118"/>
      <c r="K1301" s="118"/>
      <c r="L1301" s="86"/>
      <c r="M1301" s="86"/>
      <c r="N1301" s="86"/>
      <c r="O1301" s="86"/>
      <c r="P1301" s="129"/>
      <c r="Q1301" s="125"/>
      <c r="R1301" s="198"/>
      <c r="S1301" s="148"/>
      <c r="T1301" s="148"/>
      <c r="U1301" s="148"/>
      <c r="V1301" s="199"/>
      <c r="W1301" s="149"/>
      <c r="AR1301" s="129"/>
      <c r="AS1301" s="200"/>
      <c r="AT1301" s="200"/>
      <c r="AU1301" s="200"/>
      <c r="AV1301" s="200"/>
      <c r="AW1301" s="200"/>
      <c r="AX1301" s="200"/>
      <c r="AY1301" s="200"/>
      <c r="AZ1301" s="200"/>
      <c r="BA1301" s="200"/>
      <c r="BB1301" s="160"/>
      <c r="BC1301" s="201"/>
      <c r="BD1301" s="201"/>
      <c r="BE1301" s="202"/>
      <c r="BF1301" s="202"/>
      <c r="BG1301" s="150"/>
      <c r="BH1301" s="150"/>
      <c r="BI1301" s="150"/>
      <c r="BJ1301" s="150"/>
      <c r="BK1301" s="150"/>
      <c r="BL1301" s="150"/>
      <c r="BM1301" s="150"/>
      <c r="BN1301" s="150"/>
      <c r="BO1301" s="150"/>
      <c r="BP1301" s="150"/>
    </row>
    <row r="1302" spans="2:68" x14ac:dyDescent="0.25">
      <c r="B1302" s="113"/>
      <c r="C1302" s="118"/>
      <c r="D1302" s="89"/>
      <c r="E1302" s="89"/>
      <c r="F1302" s="119"/>
      <c r="G1302" s="118"/>
      <c r="H1302" s="118"/>
      <c r="I1302" s="118"/>
      <c r="J1302" s="118"/>
      <c r="K1302" s="118"/>
      <c r="L1302" s="86"/>
      <c r="M1302" s="86"/>
      <c r="N1302" s="86"/>
      <c r="O1302" s="86"/>
      <c r="P1302" s="129"/>
      <c r="Q1302" s="125"/>
      <c r="R1302" s="198"/>
      <c r="S1302" s="148"/>
      <c r="T1302" s="148"/>
      <c r="U1302" s="148"/>
      <c r="V1302" s="199"/>
      <c r="W1302" s="149"/>
      <c r="AR1302" s="129"/>
      <c r="AS1302" s="200"/>
      <c r="AT1302" s="200"/>
      <c r="AU1302" s="200"/>
      <c r="AV1302" s="200"/>
      <c r="AW1302" s="200"/>
      <c r="AX1302" s="200"/>
      <c r="AY1302" s="200"/>
      <c r="AZ1302" s="200"/>
      <c r="BA1302" s="200"/>
      <c r="BB1302" s="160"/>
      <c r="BC1302" s="201"/>
      <c r="BD1302" s="201"/>
      <c r="BE1302" s="202"/>
      <c r="BF1302" s="202"/>
      <c r="BG1302" s="150"/>
      <c r="BH1302" s="150"/>
      <c r="BI1302" s="150"/>
      <c r="BJ1302" s="150"/>
      <c r="BK1302" s="150"/>
      <c r="BL1302" s="150"/>
      <c r="BM1302" s="150"/>
      <c r="BN1302" s="150"/>
      <c r="BO1302" s="150"/>
      <c r="BP1302" s="150"/>
    </row>
    <row r="1303" spans="2:68" x14ac:dyDescent="0.25">
      <c r="B1303" s="113"/>
      <c r="C1303" s="118"/>
      <c r="D1303" s="89"/>
      <c r="E1303" s="89"/>
      <c r="F1303" s="119"/>
      <c r="G1303" s="118"/>
      <c r="H1303" s="118"/>
      <c r="I1303" s="118"/>
      <c r="J1303" s="118"/>
      <c r="K1303" s="118"/>
      <c r="L1303" s="86"/>
      <c r="M1303" s="86"/>
      <c r="N1303" s="86"/>
      <c r="O1303" s="86"/>
      <c r="P1303" s="129"/>
      <c r="Q1303" s="125"/>
      <c r="R1303" s="198"/>
      <c r="S1303" s="148"/>
      <c r="T1303" s="148"/>
      <c r="U1303" s="148"/>
      <c r="V1303" s="199"/>
      <c r="W1303" s="149"/>
      <c r="AR1303" s="129"/>
      <c r="AS1303" s="200"/>
      <c r="AT1303" s="200"/>
      <c r="AU1303" s="200"/>
      <c r="AV1303" s="200"/>
      <c r="AW1303" s="200"/>
      <c r="AX1303" s="200"/>
      <c r="AY1303" s="200"/>
      <c r="AZ1303" s="200"/>
      <c r="BA1303" s="200"/>
      <c r="BB1303" s="160"/>
      <c r="BC1303" s="201"/>
      <c r="BD1303" s="201"/>
      <c r="BE1303" s="202"/>
      <c r="BF1303" s="202"/>
      <c r="BG1303" s="150"/>
      <c r="BH1303" s="150"/>
      <c r="BI1303" s="150"/>
      <c r="BJ1303" s="150"/>
      <c r="BK1303" s="150"/>
      <c r="BL1303" s="150"/>
      <c r="BM1303" s="150"/>
      <c r="BN1303" s="150"/>
      <c r="BO1303" s="150"/>
      <c r="BP1303" s="150"/>
    </row>
    <row r="1304" spans="2:68" x14ac:dyDescent="0.25">
      <c r="B1304" s="113"/>
      <c r="C1304" s="118"/>
      <c r="D1304" s="89"/>
      <c r="E1304" s="89"/>
      <c r="F1304" s="119"/>
      <c r="G1304" s="118"/>
      <c r="H1304" s="118"/>
      <c r="I1304" s="118"/>
      <c r="J1304" s="118"/>
      <c r="K1304" s="118"/>
      <c r="L1304" s="86"/>
      <c r="M1304" s="86"/>
      <c r="N1304" s="86"/>
      <c r="O1304" s="86"/>
      <c r="P1304" s="129"/>
      <c r="Q1304" s="125"/>
      <c r="R1304" s="198"/>
      <c r="S1304" s="148"/>
      <c r="T1304" s="148"/>
      <c r="U1304" s="148"/>
      <c r="V1304" s="199"/>
      <c r="W1304" s="149"/>
      <c r="AR1304" s="129"/>
      <c r="AS1304" s="200"/>
      <c r="AT1304" s="200"/>
      <c r="AU1304" s="200"/>
      <c r="AV1304" s="200"/>
      <c r="AW1304" s="200"/>
      <c r="AX1304" s="200"/>
      <c r="AY1304" s="200"/>
      <c r="AZ1304" s="200"/>
      <c r="BA1304" s="200"/>
      <c r="BB1304" s="160"/>
      <c r="BC1304" s="201"/>
      <c r="BD1304" s="201"/>
      <c r="BE1304" s="202"/>
      <c r="BF1304" s="202"/>
      <c r="BG1304" s="150"/>
      <c r="BH1304" s="150"/>
      <c r="BI1304" s="150"/>
      <c r="BJ1304" s="150"/>
      <c r="BK1304" s="150"/>
      <c r="BL1304" s="150"/>
      <c r="BM1304" s="150"/>
      <c r="BN1304" s="150"/>
      <c r="BO1304" s="150"/>
      <c r="BP1304" s="150"/>
    </row>
    <row r="1305" spans="2:68" x14ac:dyDescent="0.25">
      <c r="B1305" s="113"/>
      <c r="C1305" s="118"/>
      <c r="D1305" s="89"/>
      <c r="E1305" s="89"/>
      <c r="F1305" s="119"/>
      <c r="G1305" s="118"/>
      <c r="H1305" s="118"/>
      <c r="I1305" s="118"/>
      <c r="J1305" s="118"/>
      <c r="K1305" s="118"/>
      <c r="L1305" s="86"/>
      <c r="M1305" s="86"/>
      <c r="N1305" s="86"/>
      <c r="O1305" s="86"/>
      <c r="P1305" s="129"/>
      <c r="Q1305" s="125"/>
      <c r="R1305" s="198"/>
      <c r="S1305" s="148"/>
      <c r="T1305" s="148"/>
      <c r="U1305" s="148"/>
      <c r="V1305" s="199"/>
      <c r="W1305" s="149"/>
      <c r="AR1305" s="129"/>
      <c r="AS1305" s="200"/>
      <c r="AT1305" s="200"/>
      <c r="AU1305" s="200"/>
      <c r="AV1305" s="200"/>
      <c r="AW1305" s="200"/>
      <c r="AX1305" s="200"/>
      <c r="AY1305" s="200"/>
      <c r="AZ1305" s="200"/>
      <c r="BA1305" s="200"/>
      <c r="BB1305" s="160"/>
      <c r="BC1305" s="201"/>
      <c r="BD1305" s="201"/>
      <c r="BE1305" s="202"/>
      <c r="BF1305" s="202"/>
      <c r="BG1305" s="150"/>
      <c r="BH1305" s="150"/>
      <c r="BI1305" s="150"/>
      <c r="BJ1305" s="150"/>
      <c r="BK1305" s="150"/>
      <c r="BL1305" s="150"/>
      <c r="BM1305" s="150"/>
      <c r="BN1305" s="150"/>
      <c r="BO1305" s="150"/>
      <c r="BP1305" s="150"/>
    </row>
    <row r="1306" spans="2:68" x14ac:dyDescent="0.25">
      <c r="B1306" s="113"/>
      <c r="C1306" s="118"/>
      <c r="D1306" s="89"/>
      <c r="E1306" s="89"/>
      <c r="F1306" s="119"/>
      <c r="G1306" s="118"/>
      <c r="H1306" s="118"/>
      <c r="I1306" s="118"/>
      <c r="J1306" s="118"/>
      <c r="K1306" s="118"/>
      <c r="L1306" s="86"/>
      <c r="M1306" s="86"/>
      <c r="N1306" s="86"/>
      <c r="O1306" s="86"/>
      <c r="P1306" s="129"/>
      <c r="Q1306" s="125"/>
      <c r="R1306" s="198"/>
      <c r="S1306" s="148"/>
      <c r="T1306" s="148"/>
      <c r="U1306" s="148"/>
      <c r="V1306" s="199"/>
      <c r="W1306" s="149"/>
      <c r="AR1306" s="129"/>
      <c r="AS1306" s="200"/>
      <c r="AT1306" s="200"/>
      <c r="AU1306" s="200"/>
      <c r="AV1306" s="200"/>
      <c r="AW1306" s="200"/>
      <c r="AX1306" s="200"/>
      <c r="AY1306" s="200"/>
      <c r="AZ1306" s="200"/>
      <c r="BA1306" s="200"/>
      <c r="BB1306" s="160"/>
      <c r="BC1306" s="201"/>
      <c r="BD1306" s="201"/>
      <c r="BE1306" s="202"/>
      <c r="BF1306" s="202"/>
      <c r="BG1306" s="150"/>
      <c r="BH1306" s="150"/>
      <c r="BI1306" s="150"/>
      <c r="BJ1306" s="150"/>
      <c r="BK1306" s="150"/>
      <c r="BL1306" s="150"/>
      <c r="BM1306" s="150"/>
      <c r="BN1306" s="150"/>
      <c r="BO1306" s="150"/>
      <c r="BP1306" s="150"/>
    </row>
    <row r="1307" spans="2:68" x14ac:dyDescent="0.25">
      <c r="B1307" s="113"/>
      <c r="C1307" s="118"/>
      <c r="D1307" s="89"/>
      <c r="E1307" s="89"/>
      <c r="F1307" s="119"/>
      <c r="G1307" s="118"/>
      <c r="H1307" s="118"/>
      <c r="I1307" s="118"/>
      <c r="J1307" s="118"/>
      <c r="K1307" s="118"/>
      <c r="L1307" s="86"/>
      <c r="M1307" s="86"/>
      <c r="N1307" s="86"/>
      <c r="O1307" s="86"/>
      <c r="P1307" s="129"/>
      <c r="Q1307" s="125"/>
      <c r="R1307" s="198"/>
      <c r="S1307" s="148"/>
      <c r="T1307" s="148"/>
      <c r="U1307" s="148"/>
      <c r="V1307" s="199"/>
      <c r="W1307" s="149"/>
      <c r="AR1307" s="129"/>
      <c r="AS1307" s="200"/>
      <c r="AT1307" s="200"/>
      <c r="AU1307" s="200"/>
      <c r="AV1307" s="200"/>
      <c r="AW1307" s="200"/>
      <c r="AX1307" s="200"/>
      <c r="AY1307" s="200"/>
      <c r="AZ1307" s="200"/>
      <c r="BA1307" s="200"/>
      <c r="BB1307" s="160"/>
      <c r="BC1307" s="201"/>
      <c r="BD1307" s="201"/>
      <c r="BE1307" s="202"/>
      <c r="BF1307" s="202"/>
      <c r="BG1307" s="150"/>
      <c r="BH1307" s="150"/>
      <c r="BI1307" s="150"/>
      <c r="BJ1307" s="150"/>
      <c r="BK1307" s="150"/>
      <c r="BL1307" s="150"/>
      <c r="BM1307" s="150"/>
      <c r="BN1307" s="150"/>
      <c r="BO1307" s="150"/>
      <c r="BP1307" s="150"/>
    </row>
    <row r="1308" spans="2:68" x14ac:dyDescent="0.25">
      <c r="B1308" s="113"/>
      <c r="C1308" s="118"/>
      <c r="D1308" s="89"/>
      <c r="E1308" s="89"/>
      <c r="F1308" s="119"/>
      <c r="G1308" s="118"/>
      <c r="H1308" s="118"/>
      <c r="I1308" s="118"/>
      <c r="J1308" s="118"/>
      <c r="K1308" s="118"/>
      <c r="L1308" s="86"/>
      <c r="M1308" s="86"/>
      <c r="N1308" s="86"/>
      <c r="O1308" s="86"/>
      <c r="P1308" s="129"/>
      <c r="Q1308" s="125"/>
      <c r="R1308" s="198"/>
      <c r="S1308" s="148"/>
      <c r="T1308" s="148"/>
      <c r="U1308" s="148"/>
      <c r="V1308" s="199"/>
      <c r="W1308" s="149"/>
      <c r="AR1308" s="129"/>
      <c r="AS1308" s="200"/>
      <c r="AT1308" s="200"/>
      <c r="AU1308" s="200"/>
      <c r="AV1308" s="200"/>
      <c r="AW1308" s="200"/>
      <c r="AX1308" s="200"/>
      <c r="AY1308" s="200"/>
      <c r="AZ1308" s="200"/>
      <c r="BA1308" s="200"/>
      <c r="BB1308" s="160"/>
      <c r="BC1308" s="201"/>
      <c r="BD1308" s="201"/>
      <c r="BE1308" s="202"/>
      <c r="BF1308" s="202"/>
      <c r="BG1308" s="150"/>
      <c r="BH1308" s="150"/>
      <c r="BI1308" s="150"/>
      <c r="BJ1308" s="150"/>
      <c r="BK1308" s="150"/>
      <c r="BL1308" s="150"/>
      <c r="BM1308" s="150"/>
      <c r="BN1308" s="150"/>
      <c r="BO1308" s="150"/>
      <c r="BP1308" s="150"/>
    </row>
    <row r="1309" spans="2:68" x14ac:dyDescent="0.25">
      <c r="B1309" s="113"/>
      <c r="C1309" s="118"/>
      <c r="D1309" s="89"/>
      <c r="E1309" s="89"/>
      <c r="F1309" s="119"/>
      <c r="G1309" s="118"/>
      <c r="H1309" s="118"/>
      <c r="I1309" s="118"/>
      <c r="J1309" s="118"/>
      <c r="K1309" s="118"/>
      <c r="L1309" s="86"/>
      <c r="M1309" s="86"/>
      <c r="N1309" s="86"/>
      <c r="O1309" s="86"/>
      <c r="P1309" s="129"/>
      <c r="Q1309" s="125"/>
      <c r="R1309" s="198"/>
      <c r="S1309" s="148"/>
      <c r="T1309" s="148"/>
      <c r="U1309" s="148"/>
      <c r="V1309" s="199"/>
      <c r="W1309" s="149"/>
      <c r="AR1309" s="129"/>
      <c r="AS1309" s="200"/>
      <c r="AT1309" s="200"/>
      <c r="AU1309" s="200"/>
      <c r="AV1309" s="200"/>
      <c r="AW1309" s="200"/>
      <c r="AX1309" s="200"/>
      <c r="AY1309" s="200"/>
      <c r="AZ1309" s="200"/>
      <c r="BA1309" s="200"/>
      <c r="BB1309" s="160"/>
      <c r="BC1309" s="201"/>
      <c r="BD1309" s="201"/>
      <c r="BE1309" s="202"/>
      <c r="BF1309" s="202"/>
      <c r="BG1309" s="150"/>
      <c r="BH1309" s="150"/>
      <c r="BI1309" s="150"/>
      <c r="BJ1309" s="150"/>
      <c r="BK1309" s="150"/>
      <c r="BL1309" s="150"/>
      <c r="BM1309" s="150"/>
      <c r="BN1309" s="150"/>
      <c r="BO1309" s="150"/>
      <c r="BP1309" s="150"/>
    </row>
    <row r="1310" spans="2:68" x14ac:dyDescent="0.25">
      <c r="B1310" s="113"/>
      <c r="C1310" s="118"/>
      <c r="D1310" s="89"/>
      <c r="E1310" s="89"/>
      <c r="F1310" s="119"/>
      <c r="G1310" s="118"/>
      <c r="H1310" s="118"/>
      <c r="I1310" s="118"/>
      <c r="J1310" s="118"/>
      <c r="K1310" s="118"/>
      <c r="L1310" s="86"/>
      <c r="M1310" s="86"/>
      <c r="N1310" s="86"/>
      <c r="O1310" s="86"/>
      <c r="P1310" s="129"/>
      <c r="Q1310" s="125"/>
      <c r="R1310" s="198"/>
      <c r="S1310" s="148"/>
      <c r="T1310" s="148"/>
      <c r="U1310" s="148"/>
      <c r="V1310" s="199"/>
      <c r="W1310" s="149"/>
      <c r="AR1310" s="129"/>
      <c r="AS1310" s="200"/>
      <c r="AT1310" s="200"/>
      <c r="AU1310" s="200"/>
      <c r="AV1310" s="200"/>
      <c r="AW1310" s="200"/>
      <c r="AX1310" s="200"/>
      <c r="AY1310" s="200"/>
      <c r="AZ1310" s="200"/>
      <c r="BA1310" s="200"/>
      <c r="BB1310" s="160"/>
      <c r="BC1310" s="201"/>
      <c r="BD1310" s="201"/>
      <c r="BE1310" s="202"/>
      <c r="BF1310" s="202"/>
      <c r="BG1310" s="150"/>
      <c r="BH1310" s="150"/>
      <c r="BI1310" s="150"/>
      <c r="BJ1310" s="150"/>
      <c r="BK1310" s="150"/>
      <c r="BL1310" s="150"/>
      <c r="BM1310" s="150"/>
      <c r="BN1310" s="150"/>
      <c r="BO1310" s="150"/>
      <c r="BP1310" s="150"/>
    </row>
    <row r="1311" spans="2:68" x14ac:dyDescent="0.25">
      <c r="B1311" s="113"/>
      <c r="C1311" s="118"/>
      <c r="D1311" s="89"/>
      <c r="E1311" s="89"/>
      <c r="F1311" s="119"/>
      <c r="G1311" s="118"/>
      <c r="H1311" s="118"/>
      <c r="I1311" s="118"/>
      <c r="J1311" s="118"/>
      <c r="K1311" s="118"/>
      <c r="L1311" s="86"/>
      <c r="M1311" s="86"/>
      <c r="N1311" s="86"/>
      <c r="O1311" s="86"/>
      <c r="P1311" s="129"/>
      <c r="Q1311" s="125"/>
      <c r="R1311" s="198"/>
      <c r="S1311" s="148"/>
      <c r="T1311" s="148"/>
      <c r="U1311" s="148"/>
      <c r="V1311" s="199"/>
      <c r="W1311" s="149"/>
      <c r="AR1311" s="129"/>
      <c r="AS1311" s="200"/>
      <c r="AT1311" s="200"/>
      <c r="AU1311" s="200"/>
      <c r="AV1311" s="200"/>
      <c r="AW1311" s="200"/>
      <c r="AX1311" s="200"/>
      <c r="AY1311" s="200"/>
      <c r="AZ1311" s="200"/>
      <c r="BA1311" s="200"/>
      <c r="BB1311" s="160"/>
      <c r="BC1311" s="201"/>
      <c r="BD1311" s="201"/>
      <c r="BE1311" s="202"/>
      <c r="BF1311" s="202"/>
      <c r="BG1311" s="150"/>
      <c r="BH1311" s="150"/>
      <c r="BI1311" s="150"/>
      <c r="BJ1311" s="150"/>
      <c r="BK1311" s="150"/>
      <c r="BL1311" s="150"/>
      <c r="BM1311" s="150"/>
      <c r="BN1311" s="150"/>
      <c r="BO1311" s="150"/>
      <c r="BP1311" s="150"/>
    </row>
    <row r="1312" spans="2:68" x14ac:dyDescent="0.25">
      <c r="B1312" s="113"/>
      <c r="C1312" s="118"/>
      <c r="D1312" s="89"/>
      <c r="E1312" s="89"/>
      <c r="F1312" s="119"/>
      <c r="G1312" s="118"/>
      <c r="H1312" s="118"/>
      <c r="I1312" s="118"/>
      <c r="J1312" s="118"/>
      <c r="K1312" s="118"/>
      <c r="L1312" s="86"/>
      <c r="M1312" s="86"/>
      <c r="N1312" s="86"/>
      <c r="O1312" s="86"/>
      <c r="P1312" s="129"/>
      <c r="Q1312" s="125"/>
      <c r="R1312" s="198"/>
      <c r="S1312" s="148"/>
      <c r="T1312" s="148"/>
      <c r="U1312" s="148"/>
      <c r="V1312" s="199"/>
      <c r="W1312" s="149"/>
      <c r="AR1312" s="129"/>
      <c r="AS1312" s="200"/>
      <c r="AT1312" s="200"/>
      <c r="AU1312" s="200"/>
      <c r="AV1312" s="200"/>
      <c r="AW1312" s="200"/>
      <c r="AX1312" s="200"/>
      <c r="AY1312" s="200"/>
      <c r="AZ1312" s="200"/>
      <c r="BA1312" s="200"/>
      <c r="BB1312" s="160"/>
      <c r="BC1312" s="201"/>
      <c r="BD1312" s="201"/>
      <c r="BE1312" s="202"/>
      <c r="BF1312" s="202"/>
      <c r="BG1312" s="150"/>
      <c r="BH1312" s="150"/>
      <c r="BI1312" s="150"/>
      <c r="BJ1312" s="150"/>
      <c r="BK1312" s="150"/>
      <c r="BL1312" s="150"/>
      <c r="BM1312" s="150"/>
      <c r="BN1312" s="150"/>
      <c r="BO1312" s="150"/>
      <c r="BP1312" s="150"/>
    </row>
    <row r="1313" spans="2:68" x14ac:dyDescent="0.25">
      <c r="B1313" s="113"/>
      <c r="C1313" s="118"/>
      <c r="D1313" s="89"/>
      <c r="E1313" s="89"/>
      <c r="F1313" s="119"/>
      <c r="G1313" s="118"/>
      <c r="H1313" s="118"/>
      <c r="I1313" s="118"/>
      <c r="J1313" s="118"/>
      <c r="K1313" s="118"/>
      <c r="L1313" s="86"/>
      <c r="M1313" s="86"/>
      <c r="N1313" s="86"/>
      <c r="O1313" s="86"/>
      <c r="P1313" s="129"/>
      <c r="Q1313" s="125"/>
      <c r="R1313" s="198"/>
      <c r="S1313" s="148"/>
      <c r="T1313" s="148"/>
      <c r="U1313" s="148"/>
      <c r="V1313" s="199"/>
      <c r="W1313" s="149"/>
      <c r="AR1313" s="129"/>
      <c r="AS1313" s="200"/>
      <c r="AT1313" s="200"/>
      <c r="AU1313" s="200"/>
      <c r="AV1313" s="200"/>
      <c r="AW1313" s="200"/>
      <c r="AX1313" s="200"/>
      <c r="AY1313" s="200"/>
      <c r="AZ1313" s="200"/>
      <c r="BA1313" s="200"/>
      <c r="BB1313" s="160"/>
      <c r="BC1313" s="201"/>
      <c r="BD1313" s="201"/>
      <c r="BE1313" s="202"/>
      <c r="BF1313" s="202"/>
      <c r="BG1313" s="150"/>
      <c r="BH1313" s="150"/>
      <c r="BI1313" s="150"/>
      <c r="BJ1313" s="150"/>
      <c r="BK1313" s="150"/>
      <c r="BL1313" s="150"/>
      <c r="BM1313" s="150"/>
      <c r="BN1313" s="150"/>
      <c r="BO1313" s="150"/>
      <c r="BP1313" s="150"/>
    </row>
    <row r="1314" spans="2:68" x14ac:dyDescent="0.25">
      <c r="B1314" s="113"/>
      <c r="C1314" s="118"/>
      <c r="D1314" s="89"/>
      <c r="E1314" s="89"/>
      <c r="F1314" s="119"/>
      <c r="G1314" s="118"/>
      <c r="H1314" s="118"/>
      <c r="I1314" s="118"/>
      <c r="J1314" s="118"/>
      <c r="K1314" s="118"/>
      <c r="L1314" s="86"/>
      <c r="M1314" s="86"/>
      <c r="N1314" s="86"/>
      <c r="O1314" s="86"/>
      <c r="P1314" s="129"/>
      <c r="Q1314" s="125"/>
      <c r="R1314" s="198"/>
      <c r="S1314" s="148"/>
      <c r="T1314" s="148"/>
      <c r="U1314" s="148"/>
      <c r="V1314" s="199"/>
      <c r="W1314" s="149"/>
      <c r="AR1314" s="129"/>
      <c r="AS1314" s="200"/>
      <c r="AT1314" s="200"/>
      <c r="AU1314" s="200"/>
      <c r="AV1314" s="200"/>
      <c r="AW1314" s="200"/>
      <c r="AX1314" s="200"/>
      <c r="AY1314" s="200"/>
      <c r="AZ1314" s="200"/>
      <c r="BA1314" s="200"/>
      <c r="BB1314" s="160"/>
      <c r="BC1314" s="201"/>
      <c r="BD1314" s="201"/>
      <c r="BE1314" s="202"/>
      <c r="BF1314" s="202"/>
      <c r="BG1314" s="150"/>
      <c r="BH1314" s="150"/>
      <c r="BI1314" s="150"/>
      <c r="BJ1314" s="150"/>
      <c r="BK1314" s="150"/>
      <c r="BL1314" s="150"/>
      <c r="BM1314" s="150"/>
      <c r="BN1314" s="150"/>
      <c r="BO1314" s="150"/>
      <c r="BP1314" s="150"/>
    </row>
    <row r="1315" spans="2:68" x14ac:dyDescent="0.25">
      <c r="B1315" s="113"/>
      <c r="C1315" s="118"/>
      <c r="D1315" s="89"/>
      <c r="E1315" s="89"/>
      <c r="F1315" s="119"/>
      <c r="G1315" s="118"/>
      <c r="H1315" s="118"/>
      <c r="I1315" s="118"/>
      <c r="J1315" s="118"/>
      <c r="K1315" s="118"/>
      <c r="L1315" s="86"/>
      <c r="M1315" s="86"/>
      <c r="N1315" s="86"/>
      <c r="O1315" s="86"/>
      <c r="P1315" s="129"/>
      <c r="Q1315" s="125"/>
      <c r="R1315" s="198"/>
      <c r="S1315" s="148"/>
      <c r="T1315" s="148"/>
      <c r="U1315" s="148"/>
      <c r="V1315" s="199"/>
      <c r="W1315" s="149"/>
      <c r="AR1315" s="129"/>
      <c r="AS1315" s="200"/>
      <c r="AT1315" s="200"/>
      <c r="AU1315" s="200"/>
      <c r="AV1315" s="200"/>
      <c r="AW1315" s="200"/>
      <c r="AX1315" s="200"/>
      <c r="AY1315" s="200"/>
      <c r="AZ1315" s="200"/>
      <c r="BA1315" s="200"/>
      <c r="BB1315" s="160"/>
      <c r="BC1315" s="201"/>
      <c r="BD1315" s="201"/>
      <c r="BE1315" s="202"/>
      <c r="BF1315" s="202"/>
      <c r="BG1315" s="150"/>
      <c r="BH1315" s="150"/>
      <c r="BI1315" s="150"/>
      <c r="BJ1315" s="150"/>
      <c r="BK1315" s="150"/>
      <c r="BL1315" s="150"/>
      <c r="BM1315" s="150"/>
      <c r="BN1315" s="150"/>
      <c r="BO1315" s="150"/>
      <c r="BP1315" s="150"/>
    </row>
    <row r="1316" spans="2:68" x14ac:dyDescent="0.25">
      <c r="B1316" s="113"/>
      <c r="C1316" s="118"/>
      <c r="D1316" s="89"/>
      <c r="E1316" s="89"/>
      <c r="F1316" s="119"/>
      <c r="G1316" s="118"/>
      <c r="H1316" s="118"/>
      <c r="I1316" s="118"/>
      <c r="J1316" s="118"/>
      <c r="K1316" s="118"/>
      <c r="L1316" s="86"/>
      <c r="M1316" s="86"/>
      <c r="N1316" s="86"/>
      <c r="O1316" s="86"/>
      <c r="P1316" s="129"/>
      <c r="Q1316" s="125"/>
      <c r="R1316" s="198"/>
      <c r="S1316" s="148"/>
      <c r="T1316" s="148"/>
      <c r="U1316" s="148"/>
      <c r="V1316" s="199"/>
      <c r="W1316" s="149"/>
      <c r="AR1316" s="129"/>
      <c r="AS1316" s="200"/>
      <c r="AT1316" s="200"/>
      <c r="AU1316" s="200"/>
      <c r="AV1316" s="200"/>
      <c r="AW1316" s="200"/>
      <c r="AX1316" s="200"/>
      <c r="AY1316" s="200"/>
      <c r="AZ1316" s="200"/>
      <c r="BA1316" s="200"/>
      <c r="BB1316" s="160"/>
      <c r="BC1316" s="201"/>
      <c r="BD1316" s="201"/>
      <c r="BE1316" s="202"/>
      <c r="BF1316" s="202"/>
      <c r="BG1316" s="150"/>
      <c r="BH1316" s="150"/>
      <c r="BI1316" s="150"/>
      <c r="BJ1316" s="150"/>
      <c r="BK1316" s="150"/>
      <c r="BL1316" s="150"/>
      <c r="BM1316" s="150"/>
      <c r="BN1316" s="150"/>
      <c r="BO1316" s="150"/>
      <c r="BP1316" s="150"/>
    </row>
    <row r="1317" spans="2:68" x14ac:dyDescent="0.25">
      <c r="B1317" s="113"/>
      <c r="C1317" s="118"/>
      <c r="D1317" s="89"/>
      <c r="E1317" s="89"/>
      <c r="F1317" s="119"/>
      <c r="G1317" s="118"/>
      <c r="H1317" s="118"/>
      <c r="I1317" s="118"/>
      <c r="J1317" s="118"/>
      <c r="K1317" s="118"/>
      <c r="L1317" s="86"/>
      <c r="M1317" s="86"/>
      <c r="N1317" s="86"/>
      <c r="O1317" s="86"/>
      <c r="P1317" s="129"/>
      <c r="Q1317" s="125"/>
      <c r="R1317" s="198"/>
      <c r="S1317" s="148"/>
      <c r="T1317" s="148"/>
      <c r="U1317" s="148"/>
      <c r="V1317" s="199"/>
      <c r="W1317" s="149"/>
      <c r="AR1317" s="129"/>
      <c r="AS1317" s="200"/>
      <c r="AT1317" s="200"/>
      <c r="AU1317" s="200"/>
      <c r="AV1317" s="200"/>
      <c r="AW1317" s="200"/>
      <c r="AX1317" s="200"/>
      <c r="AY1317" s="200"/>
      <c r="AZ1317" s="200"/>
      <c r="BA1317" s="200"/>
      <c r="BB1317" s="160"/>
      <c r="BC1317" s="201"/>
      <c r="BD1317" s="201"/>
      <c r="BE1317" s="202"/>
      <c r="BF1317" s="202"/>
      <c r="BG1317" s="150"/>
      <c r="BH1317" s="150"/>
      <c r="BI1317" s="150"/>
      <c r="BJ1317" s="150"/>
      <c r="BK1317" s="150"/>
      <c r="BL1317" s="150"/>
      <c r="BM1317" s="150"/>
      <c r="BN1317" s="150"/>
      <c r="BO1317" s="150"/>
      <c r="BP1317" s="150"/>
    </row>
    <row r="1318" spans="2:68" x14ac:dyDescent="0.25">
      <c r="B1318" s="113"/>
      <c r="C1318" s="118"/>
      <c r="D1318" s="89"/>
      <c r="E1318" s="89"/>
      <c r="F1318" s="119"/>
      <c r="G1318" s="118"/>
      <c r="H1318" s="118"/>
      <c r="I1318" s="118"/>
      <c r="J1318" s="118"/>
      <c r="K1318" s="118"/>
      <c r="L1318" s="86"/>
      <c r="M1318" s="86"/>
      <c r="N1318" s="86"/>
      <c r="O1318" s="86"/>
      <c r="P1318" s="129"/>
      <c r="Q1318" s="125"/>
      <c r="R1318" s="198"/>
      <c r="S1318" s="148"/>
      <c r="T1318" s="148"/>
      <c r="U1318" s="148"/>
      <c r="V1318" s="199"/>
      <c r="W1318" s="149"/>
      <c r="AR1318" s="129"/>
      <c r="AS1318" s="200"/>
      <c r="AT1318" s="200"/>
      <c r="AU1318" s="200"/>
      <c r="AV1318" s="200"/>
      <c r="AW1318" s="200"/>
      <c r="AX1318" s="200"/>
      <c r="AY1318" s="200"/>
      <c r="AZ1318" s="200"/>
      <c r="BA1318" s="200"/>
      <c r="BB1318" s="160"/>
      <c r="BC1318" s="201"/>
      <c r="BD1318" s="201"/>
      <c r="BE1318" s="202"/>
      <c r="BF1318" s="202"/>
      <c r="BG1318" s="150"/>
      <c r="BH1318" s="150"/>
      <c r="BI1318" s="150"/>
      <c r="BJ1318" s="150"/>
      <c r="BK1318" s="150"/>
      <c r="BL1318" s="150"/>
      <c r="BM1318" s="150"/>
      <c r="BN1318" s="150"/>
      <c r="BO1318" s="150"/>
      <c r="BP1318" s="150"/>
    </row>
    <row r="1319" spans="2:68" x14ac:dyDescent="0.25">
      <c r="B1319" s="113"/>
      <c r="C1319" s="118"/>
      <c r="D1319" s="89"/>
      <c r="E1319" s="89"/>
      <c r="F1319" s="119"/>
      <c r="G1319" s="118"/>
      <c r="H1319" s="118"/>
      <c r="I1319" s="118"/>
      <c r="J1319" s="118"/>
      <c r="K1319" s="118"/>
      <c r="L1319" s="86"/>
      <c r="M1319" s="86"/>
      <c r="N1319" s="86"/>
      <c r="O1319" s="86"/>
      <c r="P1319" s="129"/>
      <c r="Q1319" s="125"/>
      <c r="R1319" s="198"/>
      <c r="S1319" s="148"/>
      <c r="T1319" s="148"/>
      <c r="U1319" s="148"/>
      <c r="V1319" s="199"/>
      <c r="W1319" s="149"/>
      <c r="AR1319" s="129"/>
      <c r="AS1319" s="200"/>
      <c r="AT1319" s="200"/>
      <c r="AU1319" s="200"/>
      <c r="AV1319" s="200"/>
      <c r="AW1319" s="200"/>
      <c r="AX1319" s="200"/>
      <c r="AY1319" s="200"/>
      <c r="AZ1319" s="200"/>
      <c r="BA1319" s="200"/>
      <c r="BB1319" s="160"/>
      <c r="BC1319" s="201"/>
      <c r="BD1319" s="201"/>
      <c r="BE1319" s="202"/>
      <c r="BF1319" s="202"/>
      <c r="BG1319" s="150"/>
      <c r="BH1319" s="150"/>
      <c r="BI1319" s="150"/>
      <c r="BJ1319" s="150"/>
      <c r="BK1319" s="150"/>
      <c r="BL1319" s="150"/>
      <c r="BM1319" s="150"/>
      <c r="BN1319" s="150"/>
      <c r="BO1319" s="150"/>
      <c r="BP1319" s="150"/>
    </row>
    <row r="1320" spans="2:68" x14ac:dyDescent="0.25">
      <c r="B1320" s="113"/>
      <c r="C1320" s="118"/>
      <c r="D1320" s="89"/>
      <c r="E1320" s="89"/>
      <c r="F1320" s="119"/>
      <c r="G1320" s="118"/>
      <c r="H1320" s="118"/>
      <c r="I1320" s="118"/>
      <c r="J1320" s="118"/>
      <c r="K1320" s="118"/>
      <c r="L1320" s="86"/>
      <c r="M1320" s="86"/>
      <c r="N1320" s="86"/>
      <c r="O1320" s="86"/>
      <c r="P1320" s="129"/>
      <c r="Q1320" s="125"/>
      <c r="R1320" s="198"/>
      <c r="S1320" s="148"/>
      <c r="T1320" s="148"/>
      <c r="U1320" s="148"/>
      <c r="V1320" s="199"/>
      <c r="W1320" s="149"/>
      <c r="AR1320" s="129"/>
      <c r="AS1320" s="200"/>
      <c r="AT1320" s="200"/>
      <c r="AU1320" s="200"/>
      <c r="AV1320" s="200"/>
      <c r="AW1320" s="200"/>
      <c r="AX1320" s="200"/>
      <c r="AY1320" s="200"/>
      <c r="AZ1320" s="200"/>
      <c r="BA1320" s="200"/>
      <c r="BB1320" s="160"/>
      <c r="BC1320" s="201"/>
      <c r="BD1320" s="201"/>
      <c r="BE1320" s="202"/>
      <c r="BF1320" s="202"/>
      <c r="BG1320" s="150"/>
      <c r="BH1320" s="150"/>
      <c r="BI1320" s="150"/>
      <c r="BJ1320" s="150"/>
      <c r="BK1320" s="150"/>
      <c r="BL1320" s="150"/>
      <c r="BM1320" s="150"/>
      <c r="BN1320" s="150"/>
      <c r="BO1320" s="150"/>
      <c r="BP1320" s="150"/>
    </row>
    <row r="1321" spans="2:68" x14ac:dyDescent="0.25">
      <c r="B1321" s="113"/>
      <c r="C1321" s="118"/>
      <c r="D1321" s="89"/>
      <c r="E1321" s="89"/>
      <c r="F1321" s="119"/>
      <c r="G1321" s="118"/>
      <c r="H1321" s="118"/>
      <c r="I1321" s="118"/>
      <c r="J1321" s="118"/>
      <c r="K1321" s="118"/>
      <c r="L1321" s="86"/>
      <c r="M1321" s="86"/>
      <c r="N1321" s="86"/>
      <c r="O1321" s="86"/>
      <c r="P1321" s="129"/>
      <c r="Q1321" s="125"/>
      <c r="R1321" s="198"/>
      <c r="S1321" s="148"/>
      <c r="T1321" s="148"/>
      <c r="U1321" s="148"/>
      <c r="V1321" s="199"/>
      <c r="W1321" s="149"/>
      <c r="AR1321" s="129"/>
      <c r="AS1321" s="200"/>
      <c r="AT1321" s="200"/>
      <c r="AU1321" s="200"/>
      <c r="AV1321" s="200"/>
      <c r="AW1321" s="200"/>
      <c r="AX1321" s="200"/>
      <c r="AY1321" s="200"/>
      <c r="AZ1321" s="200"/>
      <c r="BA1321" s="200"/>
      <c r="BB1321" s="160"/>
      <c r="BC1321" s="201"/>
      <c r="BD1321" s="201"/>
      <c r="BE1321" s="202"/>
      <c r="BF1321" s="202"/>
      <c r="BG1321" s="150"/>
      <c r="BH1321" s="150"/>
      <c r="BI1321" s="150"/>
      <c r="BJ1321" s="150"/>
      <c r="BK1321" s="150"/>
      <c r="BL1321" s="150"/>
      <c r="BM1321" s="150"/>
      <c r="BN1321" s="150"/>
      <c r="BO1321" s="150"/>
      <c r="BP1321" s="150"/>
    </row>
    <row r="1322" spans="2:68" x14ac:dyDescent="0.25">
      <c r="B1322" s="113"/>
      <c r="C1322" s="118"/>
      <c r="D1322" s="89"/>
      <c r="E1322" s="89"/>
      <c r="F1322" s="119"/>
      <c r="G1322" s="118"/>
      <c r="H1322" s="118"/>
      <c r="I1322" s="118"/>
      <c r="J1322" s="118"/>
      <c r="K1322" s="118"/>
      <c r="L1322" s="86"/>
      <c r="M1322" s="86"/>
      <c r="N1322" s="86"/>
      <c r="O1322" s="86"/>
      <c r="P1322" s="129"/>
      <c r="Q1322" s="125"/>
      <c r="R1322" s="198"/>
      <c r="S1322" s="148"/>
      <c r="T1322" s="148"/>
      <c r="U1322" s="148"/>
      <c r="V1322" s="199"/>
      <c r="W1322" s="149"/>
      <c r="AR1322" s="129"/>
      <c r="AS1322" s="200"/>
      <c r="AT1322" s="200"/>
      <c r="AU1322" s="200"/>
      <c r="AV1322" s="200"/>
      <c r="AW1322" s="200"/>
      <c r="AX1322" s="200"/>
      <c r="AY1322" s="200"/>
      <c r="AZ1322" s="200"/>
      <c r="BA1322" s="200"/>
      <c r="BB1322" s="160"/>
      <c r="BC1322" s="201"/>
      <c r="BD1322" s="201"/>
      <c r="BE1322" s="202"/>
      <c r="BF1322" s="202"/>
      <c r="BG1322" s="150"/>
      <c r="BH1322" s="150"/>
      <c r="BI1322" s="150"/>
      <c r="BJ1322" s="150"/>
      <c r="BK1322" s="150"/>
      <c r="BL1322" s="150"/>
      <c r="BM1322" s="150"/>
      <c r="BN1322" s="150"/>
      <c r="BO1322" s="150"/>
      <c r="BP1322" s="150"/>
    </row>
    <row r="1323" spans="2:68" x14ac:dyDescent="0.25">
      <c r="B1323" s="113"/>
      <c r="C1323" s="118"/>
      <c r="D1323" s="89"/>
      <c r="E1323" s="89"/>
      <c r="F1323" s="119"/>
      <c r="G1323" s="118"/>
      <c r="H1323" s="118"/>
      <c r="I1323" s="118"/>
      <c r="J1323" s="118"/>
      <c r="K1323" s="118"/>
      <c r="L1323" s="86"/>
      <c r="M1323" s="86"/>
      <c r="N1323" s="86"/>
      <c r="O1323" s="86"/>
      <c r="P1323" s="129"/>
      <c r="Q1323" s="125"/>
      <c r="R1323" s="198"/>
      <c r="S1323" s="148"/>
      <c r="T1323" s="148"/>
      <c r="U1323" s="148"/>
      <c r="V1323" s="199"/>
      <c r="W1323" s="149"/>
      <c r="AR1323" s="129"/>
      <c r="AS1323" s="200"/>
      <c r="AT1323" s="200"/>
      <c r="AU1323" s="200"/>
      <c r="AV1323" s="200"/>
      <c r="AW1323" s="200"/>
      <c r="AX1323" s="200"/>
      <c r="AY1323" s="200"/>
      <c r="AZ1323" s="200"/>
      <c r="BA1323" s="200"/>
      <c r="BB1323" s="160"/>
      <c r="BC1323" s="201"/>
      <c r="BD1323" s="201"/>
      <c r="BE1323" s="202"/>
      <c r="BF1323" s="202"/>
      <c r="BG1323" s="150"/>
      <c r="BH1323" s="150"/>
      <c r="BI1323" s="150"/>
      <c r="BJ1323" s="150"/>
      <c r="BK1323" s="150"/>
      <c r="BL1323" s="150"/>
      <c r="BM1323" s="150"/>
      <c r="BN1323" s="150"/>
      <c r="BO1323" s="150"/>
      <c r="BP1323" s="150"/>
    </row>
    <row r="1324" spans="2:68" x14ac:dyDescent="0.25">
      <c r="B1324" s="113"/>
      <c r="C1324" s="118"/>
      <c r="D1324" s="89"/>
      <c r="E1324" s="89"/>
      <c r="F1324" s="119"/>
      <c r="G1324" s="118"/>
      <c r="H1324" s="118"/>
      <c r="I1324" s="118"/>
      <c r="J1324" s="118"/>
      <c r="K1324" s="118"/>
      <c r="L1324" s="86"/>
      <c r="M1324" s="86"/>
      <c r="N1324" s="86"/>
      <c r="O1324" s="86"/>
      <c r="P1324" s="129"/>
      <c r="Q1324" s="125"/>
      <c r="R1324" s="198"/>
      <c r="S1324" s="148"/>
      <c r="T1324" s="148"/>
      <c r="U1324" s="148"/>
      <c r="V1324" s="199"/>
      <c r="W1324" s="149"/>
      <c r="AR1324" s="129"/>
      <c r="AS1324" s="200"/>
      <c r="AT1324" s="200"/>
      <c r="AU1324" s="200"/>
      <c r="AV1324" s="200"/>
      <c r="AW1324" s="200"/>
      <c r="AX1324" s="200"/>
      <c r="AY1324" s="200"/>
      <c r="AZ1324" s="200"/>
      <c r="BA1324" s="200"/>
      <c r="BB1324" s="160"/>
      <c r="BC1324" s="201"/>
      <c r="BD1324" s="201"/>
      <c r="BE1324" s="202"/>
      <c r="BF1324" s="202"/>
      <c r="BG1324" s="150"/>
      <c r="BH1324" s="150"/>
      <c r="BI1324" s="150"/>
      <c r="BJ1324" s="150"/>
      <c r="BK1324" s="150"/>
      <c r="BL1324" s="150"/>
      <c r="BM1324" s="150"/>
      <c r="BN1324" s="150"/>
      <c r="BO1324" s="150"/>
      <c r="BP1324" s="150"/>
    </row>
    <row r="1325" spans="2:68" x14ac:dyDescent="0.25">
      <c r="B1325" s="113"/>
      <c r="C1325" s="118"/>
      <c r="D1325" s="89"/>
      <c r="E1325" s="89"/>
      <c r="F1325" s="119"/>
      <c r="G1325" s="118"/>
      <c r="H1325" s="118"/>
      <c r="I1325" s="118"/>
      <c r="J1325" s="118"/>
      <c r="K1325" s="118"/>
      <c r="L1325" s="86"/>
      <c r="M1325" s="86"/>
      <c r="N1325" s="86"/>
      <c r="O1325" s="86"/>
      <c r="P1325" s="129"/>
      <c r="Q1325" s="125"/>
      <c r="R1325" s="198"/>
      <c r="S1325" s="148"/>
      <c r="T1325" s="148"/>
      <c r="U1325" s="148"/>
      <c r="V1325" s="199"/>
      <c r="W1325" s="149"/>
      <c r="AR1325" s="129"/>
      <c r="AS1325" s="200"/>
      <c r="AT1325" s="200"/>
      <c r="AU1325" s="200"/>
      <c r="AV1325" s="200"/>
      <c r="AW1325" s="200"/>
      <c r="AX1325" s="200"/>
      <c r="AY1325" s="200"/>
      <c r="AZ1325" s="200"/>
      <c r="BA1325" s="200"/>
      <c r="BB1325" s="160"/>
      <c r="BC1325" s="201"/>
      <c r="BD1325" s="201"/>
      <c r="BE1325" s="202"/>
      <c r="BF1325" s="202"/>
      <c r="BG1325" s="150"/>
      <c r="BH1325" s="150"/>
      <c r="BI1325" s="150"/>
      <c r="BJ1325" s="150"/>
      <c r="BK1325" s="150"/>
      <c r="BL1325" s="150"/>
      <c r="BM1325" s="150"/>
      <c r="BN1325" s="150"/>
      <c r="BO1325" s="150"/>
      <c r="BP1325" s="150"/>
    </row>
    <row r="1326" spans="2:68" x14ac:dyDescent="0.25">
      <c r="B1326" s="113"/>
      <c r="C1326" s="118"/>
      <c r="D1326" s="89"/>
      <c r="E1326" s="89"/>
      <c r="F1326" s="119"/>
      <c r="G1326" s="118"/>
      <c r="H1326" s="118"/>
      <c r="I1326" s="118"/>
      <c r="J1326" s="118"/>
      <c r="K1326" s="118"/>
      <c r="L1326" s="86"/>
      <c r="M1326" s="86"/>
      <c r="N1326" s="86"/>
      <c r="O1326" s="86"/>
      <c r="P1326" s="129"/>
      <c r="Q1326" s="125"/>
      <c r="R1326" s="198"/>
      <c r="S1326" s="148"/>
      <c r="T1326" s="148"/>
      <c r="U1326" s="148"/>
      <c r="V1326" s="199"/>
      <c r="W1326" s="149"/>
      <c r="AR1326" s="129"/>
      <c r="AS1326" s="200"/>
      <c r="AT1326" s="200"/>
      <c r="AU1326" s="200"/>
      <c r="AV1326" s="200"/>
      <c r="AW1326" s="200"/>
      <c r="AX1326" s="200"/>
      <c r="AY1326" s="200"/>
      <c r="AZ1326" s="200"/>
      <c r="BA1326" s="200"/>
      <c r="BB1326" s="160"/>
      <c r="BC1326" s="201"/>
      <c r="BD1326" s="201"/>
      <c r="BE1326" s="202"/>
      <c r="BF1326" s="202"/>
      <c r="BG1326" s="150"/>
      <c r="BH1326" s="150"/>
      <c r="BI1326" s="150"/>
      <c r="BJ1326" s="150"/>
      <c r="BK1326" s="150"/>
      <c r="BL1326" s="150"/>
      <c r="BM1326" s="150"/>
      <c r="BN1326" s="150"/>
      <c r="BO1326" s="150"/>
      <c r="BP1326" s="150"/>
    </row>
    <row r="1327" spans="2:68" x14ac:dyDescent="0.25">
      <c r="B1327" s="113"/>
      <c r="C1327" s="118"/>
      <c r="D1327" s="89"/>
      <c r="E1327" s="89"/>
      <c r="F1327" s="119"/>
      <c r="G1327" s="118"/>
      <c r="H1327" s="118"/>
      <c r="I1327" s="118"/>
      <c r="J1327" s="118"/>
      <c r="K1327" s="118"/>
      <c r="L1327" s="86"/>
      <c r="M1327" s="86"/>
      <c r="N1327" s="86"/>
      <c r="O1327" s="86"/>
      <c r="P1327" s="129"/>
      <c r="Q1327" s="125"/>
      <c r="R1327" s="198"/>
      <c r="S1327" s="148"/>
      <c r="T1327" s="148"/>
      <c r="U1327" s="148"/>
      <c r="V1327" s="199"/>
      <c r="W1327" s="149"/>
      <c r="AR1327" s="129"/>
      <c r="AS1327" s="200"/>
      <c r="AT1327" s="200"/>
      <c r="AU1327" s="200"/>
      <c r="AV1327" s="200"/>
      <c r="AW1327" s="200"/>
      <c r="AX1327" s="200"/>
      <c r="AY1327" s="200"/>
      <c r="AZ1327" s="200"/>
      <c r="BA1327" s="200"/>
      <c r="BB1327" s="160"/>
      <c r="BC1327" s="201"/>
      <c r="BD1327" s="201"/>
      <c r="BE1327" s="202"/>
      <c r="BF1327" s="202"/>
      <c r="BG1327" s="150"/>
      <c r="BH1327" s="150"/>
      <c r="BI1327" s="150"/>
      <c r="BJ1327" s="150"/>
      <c r="BK1327" s="150"/>
      <c r="BL1327" s="150"/>
      <c r="BM1327" s="150"/>
      <c r="BN1327" s="150"/>
      <c r="BO1327" s="150"/>
      <c r="BP1327" s="150"/>
    </row>
    <row r="1328" spans="2:68" x14ac:dyDescent="0.25">
      <c r="B1328" s="113"/>
      <c r="C1328" s="118"/>
      <c r="D1328" s="89"/>
      <c r="E1328" s="89"/>
      <c r="F1328" s="119"/>
      <c r="G1328" s="118"/>
      <c r="H1328" s="118"/>
      <c r="I1328" s="118"/>
      <c r="J1328" s="118"/>
      <c r="K1328" s="118"/>
      <c r="L1328" s="86"/>
      <c r="M1328" s="86"/>
      <c r="N1328" s="86"/>
      <c r="O1328" s="86"/>
      <c r="P1328" s="129"/>
      <c r="Q1328" s="125"/>
      <c r="R1328" s="198"/>
      <c r="S1328" s="148"/>
      <c r="T1328" s="148"/>
      <c r="U1328" s="148"/>
      <c r="V1328" s="199"/>
      <c r="W1328" s="149"/>
      <c r="AR1328" s="129"/>
      <c r="AS1328" s="200"/>
      <c r="AT1328" s="200"/>
      <c r="AU1328" s="200"/>
      <c r="AV1328" s="200"/>
      <c r="AW1328" s="200"/>
      <c r="AX1328" s="200"/>
      <c r="AY1328" s="200"/>
      <c r="AZ1328" s="200"/>
      <c r="BA1328" s="200"/>
      <c r="BB1328" s="160"/>
      <c r="BC1328" s="201"/>
      <c r="BD1328" s="201"/>
      <c r="BE1328" s="202"/>
      <c r="BF1328" s="202"/>
      <c r="BG1328" s="150"/>
      <c r="BH1328" s="150"/>
      <c r="BI1328" s="150"/>
      <c r="BJ1328" s="150"/>
      <c r="BK1328" s="150"/>
      <c r="BL1328" s="150"/>
      <c r="BM1328" s="150"/>
      <c r="BN1328" s="150"/>
      <c r="BO1328" s="150"/>
      <c r="BP1328" s="150"/>
    </row>
    <row r="1329" spans="2:68" x14ac:dyDescent="0.25">
      <c r="B1329" s="113"/>
      <c r="C1329" s="118"/>
      <c r="D1329" s="89"/>
      <c r="E1329" s="89"/>
      <c r="F1329" s="119"/>
      <c r="G1329" s="118"/>
      <c r="H1329" s="118"/>
      <c r="I1329" s="118"/>
      <c r="J1329" s="118"/>
      <c r="K1329" s="118"/>
      <c r="L1329" s="86"/>
      <c r="M1329" s="86"/>
      <c r="N1329" s="86"/>
      <c r="O1329" s="86"/>
      <c r="P1329" s="129"/>
      <c r="Q1329" s="125"/>
      <c r="R1329" s="198"/>
      <c r="S1329" s="148"/>
      <c r="T1329" s="148"/>
      <c r="U1329" s="148"/>
      <c r="V1329" s="199"/>
      <c r="W1329" s="149"/>
      <c r="AR1329" s="129"/>
      <c r="AS1329" s="200"/>
      <c r="AT1329" s="200"/>
      <c r="AU1329" s="200"/>
      <c r="AV1329" s="200"/>
      <c r="AW1329" s="200"/>
      <c r="AX1329" s="200"/>
      <c r="AY1329" s="200"/>
      <c r="AZ1329" s="200"/>
      <c r="BA1329" s="200"/>
      <c r="BB1329" s="160"/>
      <c r="BC1329" s="201"/>
      <c r="BD1329" s="201"/>
      <c r="BE1329" s="202"/>
      <c r="BF1329" s="202"/>
      <c r="BG1329" s="150"/>
      <c r="BH1329" s="150"/>
      <c r="BI1329" s="150"/>
      <c r="BJ1329" s="150"/>
      <c r="BK1329" s="150"/>
      <c r="BL1329" s="150"/>
      <c r="BM1329" s="150"/>
      <c r="BN1329" s="150"/>
      <c r="BO1329" s="150"/>
      <c r="BP1329" s="150"/>
    </row>
    <row r="1330" spans="2:68" x14ac:dyDescent="0.25">
      <c r="B1330" s="113"/>
      <c r="C1330" s="118"/>
      <c r="D1330" s="89"/>
      <c r="E1330" s="89"/>
      <c r="F1330" s="119"/>
      <c r="G1330" s="118"/>
      <c r="H1330" s="118"/>
      <c r="I1330" s="118"/>
      <c r="J1330" s="118"/>
      <c r="K1330" s="118"/>
      <c r="L1330" s="86"/>
      <c r="M1330" s="86"/>
      <c r="N1330" s="86"/>
      <c r="O1330" s="86"/>
      <c r="P1330" s="129"/>
      <c r="Q1330" s="125"/>
      <c r="R1330" s="198"/>
      <c r="S1330" s="148"/>
      <c r="T1330" s="148"/>
      <c r="U1330" s="148"/>
      <c r="V1330" s="199"/>
      <c r="W1330" s="149"/>
      <c r="AR1330" s="129"/>
      <c r="AS1330" s="200"/>
      <c r="AT1330" s="200"/>
      <c r="AU1330" s="200"/>
      <c r="AV1330" s="200"/>
      <c r="AW1330" s="200"/>
      <c r="AX1330" s="200"/>
      <c r="AY1330" s="200"/>
      <c r="AZ1330" s="200"/>
      <c r="BA1330" s="200"/>
      <c r="BB1330" s="160"/>
      <c r="BC1330" s="201"/>
      <c r="BD1330" s="201"/>
      <c r="BE1330" s="202"/>
      <c r="BF1330" s="202"/>
      <c r="BG1330" s="150"/>
      <c r="BH1330" s="150"/>
      <c r="BI1330" s="150"/>
      <c r="BJ1330" s="150"/>
      <c r="BK1330" s="150"/>
      <c r="BL1330" s="150"/>
      <c r="BM1330" s="150"/>
      <c r="BN1330" s="150"/>
      <c r="BO1330" s="150"/>
      <c r="BP1330" s="150"/>
    </row>
    <row r="1331" spans="2:68" x14ac:dyDescent="0.25">
      <c r="B1331" s="113"/>
      <c r="C1331" s="118"/>
      <c r="D1331" s="89"/>
      <c r="E1331" s="89"/>
      <c r="F1331" s="119"/>
      <c r="G1331" s="118"/>
      <c r="H1331" s="118"/>
      <c r="I1331" s="118"/>
      <c r="J1331" s="118"/>
      <c r="K1331" s="118"/>
      <c r="L1331" s="86"/>
      <c r="M1331" s="86"/>
      <c r="N1331" s="86"/>
      <c r="O1331" s="86"/>
      <c r="P1331" s="129"/>
      <c r="Q1331" s="125"/>
      <c r="R1331" s="198"/>
      <c r="S1331" s="148"/>
      <c r="T1331" s="148"/>
      <c r="U1331" s="148"/>
      <c r="V1331" s="199"/>
      <c r="W1331" s="149"/>
      <c r="AR1331" s="129"/>
      <c r="AS1331" s="200"/>
      <c r="AT1331" s="200"/>
      <c r="AU1331" s="200"/>
      <c r="AV1331" s="200"/>
      <c r="AW1331" s="200"/>
      <c r="AX1331" s="200"/>
      <c r="AY1331" s="200"/>
      <c r="AZ1331" s="200"/>
      <c r="BA1331" s="200"/>
      <c r="BB1331" s="160"/>
      <c r="BC1331" s="201"/>
      <c r="BD1331" s="201"/>
      <c r="BE1331" s="202"/>
      <c r="BF1331" s="202"/>
      <c r="BG1331" s="150"/>
      <c r="BH1331" s="150"/>
      <c r="BI1331" s="150"/>
      <c r="BJ1331" s="150"/>
      <c r="BK1331" s="150"/>
      <c r="BL1331" s="150"/>
      <c r="BM1331" s="150"/>
      <c r="BN1331" s="150"/>
      <c r="BO1331" s="150"/>
      <c r="BP1331" s="150"/>
    </row>
    <row r="1332" spans="2:68" x14ac:dyDescent="0.25">
      <c r="B1332" s="113"/>
      <c r="C1332" s="118"/>
      <c r="D1332" s="89"/>
      <c r="E1332" s="89"/>
      <c r="F1332" s="119"/>
      <c r="G1332" s="118"/>
      <c r="H1332" s="118"/>
      <c r="I1332" s="118"/>
      <c r="J1332" s="118"/>
      <c r="K1332" s="118"/>
      <c r="L1332" s="86"/>
      <c r="M1332" s="86"/>
      <c r="N1332" s="86"/>
      <c r="O1332" s="86"/>
      <c r="P1332" s="129"/>
      <c r="Q1332" s="125"/>
      <c r="R1332" s="198"/>
      <c r="S1332" s="148"/>
      <c r="T1332" s="148"/>
      <c r="U1332" s="148"/>
      <c r="V1332" s="199"/>
      <c r="W1332" s="149"/>
      <c r="AR1332" s="129"/>
      <c r="AS1332" s="200"/>
      <c r="AT1332" s="200"/>
      <c r="AU1332" s="200"/>
      <c r="AV1332" s="200"/>
      <c r="AW1332" s="200"/>
      <c r="AX1332" s="200"/>
      <c r="AY1332" s="200"/>
      <c r="AZ1332" s="200"/>
      <c r="BA1332" s="200"/>
      <c r="BB1332" s="160"/>
      <c r="BC1332" s="201"/>
      <c r="BD1332" s="201"/>
      <c r="BE1332" s="202"/>
      <c r="BF1332" s="202"/>
      <c r="BG1332" s="150"/>
      <c r="BH1332" s="150"/>
      <c r="BI1332" s="150"/>
      <c r="BJ1332" s="150"/>
      <c r="BK1332" s="150"/>
      <c r="BL1332" s="150"/>
      <c r="BM1332" s="150"/>
      <c r="BN1332" s="150"/>
      <c r="BO1332" s="150"/>
      <c r="BP1332" s="150"/>
    </row>
    <row r="1333" spans="2:68" x14ac:dyDescent="0.25">
      <c r="B1333" s="113"/>
      <c r="C1333" s="118"/>
      <c r="D1333" s="89"/>
      <c r="E1333" s="89"/>
      <c r="F1333" s="119"/>
      <c r="G1333" s="118"/>
      <c r="H1333" s="118"/>
      <c r="I1333" s="118"/>
      <c r="J1333" s="118"/>
      <c r="K1333" s="118"/>
      <c r="L1333" s="86"/>
      <c r="M1333" s="86"/>
      <c r="N1333" s="86"/>
      <c r="O1333" s="86"/>
      <c r="P1333" s="129"/>
      <c r="Q1333" s="125"/>
      <c r="R1333" s="198"/>
      <c r="S1333" s="148"/>
      <c r="T1333" s="148"/>
      <c r="U1333" s="148"/>
      <c r="V1333" s="199"/>
      <c r="W1333" s="149"/>
      <c r="AR1333" s="129"/>
      <c r="AS1333" s="200"/>
      <c r="AT1333" s="200"/>
      <c r="AU1333" s="200"/>
      <c r="AV1333" s="200"/>
      <c r="AW1333" s="200"/>
      <c r="AX1333" s="200"/>
      <c r="AY1333" s="200"/>
      <c r="AZ1333" s="200"/>
      <c r="BA1333" s="200"/>
      <c r="BB1333" s="160"/>
      <c r="BC1333" s="201"/>
      <c r="BD1333" s="201"/>
      <c r="BE1333" s="202"/>
      <c r="BF1333" s="202"/>
      <c r="BG1333" s="150"/>
      <c r="BH1333" s="150"/>
      <c r="BI1333" s="150"/>
      <c r="BJ1333" s="150"/>
      <c r="BK1333" s="150"/>
      <c r="BL1333" s="150"/>
      <c r="BM1333" s="150"/>
      <c r="BN1333" s="150"/>
      <c r="BO1333" s="150"/>
      <c r="BP1333" s="150"/>
    </row>
    <row r="1334" spans="2:68" x14ac:dyDescent="0.25">
      <c r="B1334" s="113"/>
      <c r="C1334" s="118"/>
      <c r="D1334" s="89"/>
      <c r="E1334" s="89"/>
      <c r="F1334" s="119"/>
      <c r="G1334" s="118"/>
      <c r="H1334" s="118"/>
      <c r="I1334" s="118"/>
      <c r="J1334" s="118"/>
      <c r="K1334" s="118"/>
      <c r="L1334" s="86"/>
      <c r="M1334" s="86"/>
      <c r="N1334" s="86"/>
      <c r="O1334" s="86"/>
      <c r="P1334" s="129"/>
      <c r="Q1334" s="125"/>
      <c r="R1334" s="198"/>
      <c r="S1334" s="148"/>
      <c r="T1334" s="148"/>
      <c r="U1334" s="148"/>
      <c r="V1334" s="199"/>
      <c r="W1334" s="149"/>
      <c r="AR1334" s="129"/>
      <c r="AS1334" s="200"/>
      <c r="AT1334" s="200"/>
      <c r="AU1334" s="200"/>
      <c r="AV1334" s="200"/>
      <c r="AW1334" s="200"/>
      <c r="AX1334" s="200"/>
      <c r="AY1334" s="200"/>
      <c r="AZ1334" s="200"/>
      <c r="BA1334" s="200"/>
      <c r="BB1334" s="160"/>
      <c r="BC1334" s="201"/>
      <c r="BD1334" s="201"/>
      <c r="BE1334" s="202"/>
      <c r="BF1334" s="202"/>
      <c r="BG1334" s="150"/>
      <c r="BH1334" s="150"/>
      <c r="BI1334" s="150"/>
      <c r="BJ1334" s="150"/>
      <c r="BK1334" s="150"/>
      <c r="BL1334" s="150"/>
      <c r="BM1334" s="150"/>
      <c r="BN1334" s="150"/>
      <c r="BO1334" s="150"/>
      <c r="BP1334" s="150"/>
    </row>
    <row r="1335" spans="2:68" x14ac:dyDescent="0.25">
      <c r="B1335" s="113"/>
      <c r="C1335" s="118"/>
      <c r="D1335" s="89"/>
      <c r="E1335" s="89"/>
      <c r="F1335" s="119"/>
      <c r="G1335" s="118"/>
      <c r="H1335" s="118"/>
      <c r="I1335" s="118"/>
      <c r="J1335" s="118"/>
      <c r="K1335" s="118"/>
      <c r="L1335" s="86"/>
      <c r="M1335" s="86"/>
      <c r="N1335" s="86"/>
      <c r="O1335" s="86"/>
      <c r="P1335" s="129"/>
      <c r="Q1335" s="125"/>
      <c r="R1335" s="198"/>
      <c r="S1335" s="148"/>
      <c r="T1335" s="148"/>
      <c r="U1335" s="148"/>
      <c r="V1335" s="199"/>
      <c r="W1335" s="149"/>
      <c r="AR1335" s="129"/>
      <c r="AS1335" s="200"/>
      <c r="AT1335" s="200"/>
      <c r="AU1335" s="200"/>
      <c r="AV1335" s="200"/>
      <c r="AW1335" s="200"/>
      <c r="AX1335" s="200"/>
      <c r="AY1335" s="200"/>
      <c r="AZ1335" s="200"/>
      <c r="BA1335" s="200"/>
      <c r="BB1335" s="160"/>
      <c r="BC1335" s="201"/>
      <c r="BD1335" s="201"/>
      <c r="BE1335" s="202"/>
      <c r="BF1335" s="202"/>
      <c r="BG1335" s="150"/>
      <c r="BH1335" s="150"/>
      <c r="BI1335" s="150"/>
      <c r="BJ1335" s="150"/>
      <c r="BK1335" s="150"/>
      <c r="BL1335" s="150"/>
      <c r="BM1335" s="150"/>
      <c r="BN1335" s="150"/>
      <c r="BO1335" s="150"/>
      <c r="BP1335" s="150"/>
    </row>
    <row r="1336" spans="2:68" x14ac:dyDescent="0.25">
      <c r="B1336" s="113"/>
      <c r="C1336" s="118"/>
      <c r="D1336" s="89"/>
      <c r="E1336" s="89"/>
      <c r="F1336" s="119"/>
      <c r="G1336" s="118"/>
      <c r="H1336" s="118"/>
      <c r="I1336" s="118"/>
      <c r="J1336" s="118"/>
      <c r="K1336" s="118"/>
      <c r="L1336" s="86"/>
      <c r="M1336" s="86"/>
      <c r="N1336" s="86"/>
      <c r="O1336" s="86"/>
      <c r="P1336" s="129"/>
      <c r="Q1336" s="125"/>
      <c r="R1336" s="198"/>
      <c r="S1336" s="148"/>
      <c r="T1336" s="148"/>
      <c r="U1336" s="148"/>
      <c r="V1336" s="199"/>
      <c r="W1336" s="149"/>
      <c r="AR1336" s="129"/>
      <c r="AS1336" s="200"/>
      <c r="AT1336" s="200"/>
      <c r="AU1336" s="200"/>
      <c r="AV1336" s="200"/>
      <c r="AW1336" s="200"/>
      <c r="AX1336" s="200"/>
      <c r="AY1336" s="200"/>
      <c r="AZ1336" s="200"/>
      <c r="BA1336" s="200"/>
      <c r="BB1336" s="160"/>
      <c r="BC1336" s="201"/>
      <c r="BD1336" s="201"/>
      <c r="BE1336" s="202"/>
      <c r="BF1336" s="202"/>
      <c r="BG1336" s="150"/>
      <c r="BH1336" s="150"/>
      <c r="BI1336" s="150"/>
      <c r="BJ1336" s="150"/>
      <c r="BK1336" s="150"/>
      <c r="BL1336" s="150"/>
      <c r="BM1336" s="150"/>
      <c r="BN1336" s="150"/>
      <c r="BO1336" s="150"/>
      <c r="BP1336" s="150"/>
    </row>
    <row r="1337" spans="2:68" x14ac:dyDescent="0.25">
      <c r="B1337" s="113"/>
      <c r="C1337" s="118"/>
      <c r="D1337" s="89"/>
      <c r="E1337" s="89"/>
      <c r="F1337" s="119"/>
      <c r="G1337" s="118"/>
      <c r="H1337" s="118"/>
      <c r="I1337" s="118"/>
      <c r="J1337" s="118"/>
      <c r="K1337" s="118"/>
      <c r="L1337" s="86"/>
      <c r="M1337" s="86"/>
      <c r="N1337" s="86"/>
      <c r="O1337" s="86"/>
      <c r="P1337" s="129"/>
      <c r="Q1337" s="125"/>
      <c r="R1337" s="198"/>
      <c r="S1337" s="148"/>
      <c r="T1337" s="148"/>
      <c r="U1337" s="148"/>
      <c r="V1337" s="199"/>
      <c r="W1337" s="149"/>
      <c r="AR1337" s="129"/>
      <c r="AS1337" s="200"/>
      <c r="AT1337" s="200"/>
      <c r="AU1337" s="200"/>
      <c r="AV1337" s="200"/>
      <c r="AW1337" s="200"/>
      <c r="AX1337" s="200"/>
      <c r="AY1337" s="200"/>
      <c r="AZ1337" s="200"/>
      <c r="BA1337" s="200"/>
      <c r="BB1337" s="160"/>
      <c r="BC1337" s="201"/>
      <c r="BD1337" s="201"/>
      <c r="BE1337" s="202"/>
      <c r="BF1337" s="202"/>
      <c r="BG1337" s="150"/>
      <c r="BH1337" s="150"/>
      <c r="BI1337" s="150"/>
      <c r="BJ1337" s="150"/>
      <c r="BK1337" s="150"/>
      <c r="BL1337" s="150"/>
      <c r="BM1337" s="150"/>
      <c r="BN1337" s="150"/>
      <c r="BO1337" s="150"/>
      <c r="BP1337" s="150"/>
    </row>
    <row r="1338" spans="2:68" x14ac:dyDescent="0.25">
      <c r="B1338" s="113"/>
      <c r="C1338" s="118"/>
      <c r="D1338" s="89"/>
      <c r="E1338" s="89"/>
      <c r="F1338" s="119"/>
      <c r="G1338" s="118"/>
      <c r="H1338" s="118"/>
      <c r="I1338" s="118"/>
      <c r="J1338" s="118"/>
      <c r="K1338" s="118"/>
      <c r="L1338" s="86"/>
      <c r="M1338" s="86"/>
      <c r="N1338" s="86"/>
      <c r="O1338" s="86"/>
      <c r="P1338" s="129"/>
      <c r="Q1338" s="125"/>
      <c r="R1338" s="198"/>
      <c r="S1338" s="148"/>
      <c r="T1338" s="148"/>
      <c r="U1338" s="148"/>
      <c r="V1338" s="199"/>
      <c r="W1338" s="149"/>
      <c r="AR1338" s="129"/>
      <c r="AS1338" s="200"/>
      <c r="AT1338" s="200"/>
      <c r="AU1338" s="200"/>
      <c r="AV1338" s="200"/>
      <c r="AW1338" s="200"/>
      <c r="AX1338" s="200"/>
      <c r="AY1338" s="200"/>
      <c r="AZ1338" s="200"/>
      <c r="BA1338" s="200"/>
      <c r="BB1338" s="160"/>
      <c r="BC1338" s="201"/>
      <c r="BD1338" s="201"/>
      <c r="BE1338" s="202"/>
      <c r="BF1338" s="202"/>
      <c r="BG1338" s="150"/>
      <c r="BH1338" s="150"/>
      <c r="BI1338" s="150"/>
      <c r="BJ1338" s="150"/>
      <c r="BK1338" s="150"/>
      <c r="BL1338" s="150"/>
      <c r="BM1338" s="150"/>
      <c r="BN1338" s="150"/>
      <c r="BO1338" s="150"/>
      <c r="BP1338" s="150"/>
    </row>
    <row r="1339" spans="2:68" x14ac:dyDescent="0.25">
      <c r="B1339" s="113"/>
      <c r="C1339" s="118"/>
      <c r="D1339" s="89"/>
      <c r="E1339" s="89"/>
      <c r="F1339" s="119"/>
      <c r="G1339" s="118"/>
      <c r="H1339" s="118"/>
      <c r="I1339" s="118"/>
      <c r="J1339" s="118"/>
      <c r="K1339" s="118"/>
      <c r="L1339" s="86"/>
      <c r="M1339" s="86"/>
      <c r="N1339" s="86"/>
      <c r="O1339" s="86"/>
      <c r="P1339" s="129"/>
      <c r="Q1339" s="125"/>
      <c r="R1339" s="198"/>
      <c r="S1339" s="148"/>
      <c r="T1339" s="148"/>
      <c r="U1339" s="148"/>
      <c r="V1339" s="199"/>
      <c r="W1339" s="149"/>
      <c r="AR1339" s="129"/>
      <c r="AS1339" s="200"/>
      <c r="AT1339" s="200"/>
      <c r="AU1339" s="200"/>
      <c r="AV1339" s="200"/>
      <c r="AW1339" s="200"/>
      <c r="AX1339" s="200"/>
      <c r="AY1339" s="200"/>
      <c r="AZ1339" s="200"/>
      <c r="BA1339" s="200"/>
      <c r="BB1339" s="160"/>
      <c r="BC1339" s="201"/>
      <c r="BD1339" s="201"/>
      <c r="BE1339" s="202"/>
      <c r="BF1339" s="202"/>
      <c r="BG1339" s="150"/>
      <c r="BH1339" s="150"/>
      <c r="BI1339" s="150"/>
      <c r="BJ1339" s="150"/>
      <c r="BK1339" s="150"/>
      <c r="BL1339" s="150"/>
      <c r="BM1339" s="150"/>
      <c r="BN1339" s="150"/>
      <c r="BO1339" s="150"/>
      <c r="BP1339" s="150"/>
    </row>
    <row r="1340" spans="2:68" x14ac:dyDescent="0.25">
      <c r="B1340" s="113"/>
      <c r="C1340" s="118"/>
      <c r="D1340" s="89"/>
      <c r="E1340" s="89"/>
      <c r="F1340" s="119"/>
      <c r="G1340" s="118"/>
      <c r="H1340" s="118"/>
      <c r="I1340" s="118"/>
      <c r="J1340" s="118"/>
      <c r="K1340" s="118"/>
      <c r="L1340" s="86"/>
      <c r="M1340" s="86"/>
      <c r="N1340" s="86"/>
      <c r="O1340" s="86"/>
      <c r="P1340" s="129"/>
      <c r="Q1340" s="125"/>
      <c r="R1340" s="198"/>
      <c r="S1340" s="148"/>
      <c r="T1340" s="148"/>
      <c r="U1340" s="148"/>
      <c r="V1340" s="199"/>
      <c r="W1340" s="149"/>
      <c r="AR1340" s="129"/>
      <c r="AS1340" s="200"/>
      <c r="AT1340" s="200"/>
      <c r="AU1340" s="200"/>
      <c r="AV1340" s="200"/>
      <c r="AW1340" s="200"/>
      <c r="AX1340" s="200"/>
      <c r="AY1340" s="200"/>
      <c r="AZ1340" s="200"/>
      <c r="BA1340" s="200"/>
      <c r="BB1340" s="160"/>
      <c r="BC1340" s="201"/>
      <c r="BD1340" s="201"/>
      <c r="BE1340" s="202"/>
      <c r="BF1340" s="202"/>
      <c r="BG1340" s="150"/>
      <c r="BH1340" s="150"/>
      <c r="BI1340" s="150"/>
      <c r="BJ1340" s="150"/>
      <c r="BK1340" s="150"/>
      <c r="BL1340" s="150"/>
      <c r="BM1340" s="150"/>
      <c r="BN1340" s="150"/>
      <c r="BO1340" s="150"/>
      <c r="BP1340" s="150"/>
    </row>
    <row r="1341" spans="2:68" x14ac:dyDescent="0.25">
      <c r="B1341" s="113"/>
      <c r="C1341" s="118"/>
      <c r="D1341" s="89"/>
      <c r="E1341" s="89"/>
      <c r="F1341" s="119"/>
      <c r="G1341" s="118"/>
      <c r="H1341" s="118"/>
      <c r="I1341" s="118"/>
      <c r="J1341" s="118"/>
      <c r="K1341" s="118"/>
      <c r="L1341" s="86"/>
      <c r="M1341" s="86"/>
      <c r="N1341" s="86"/>
      <c r="O1341" s="86"/>
      <c r="P1341" s="129"/>
      <c r="Q1341" s="125"/>
      <c r="R1341" s="198"/>
      <c r="S1341" s="148"/>
      <c r="T1341" s="148"/>
      <c r="U1341" s="148"/>
      <c r="V1341" s="199"/>
      <c r="W1341" s="149"/>
      <c r="AR1341" s="129"/>
      <c r="AS1341" s="200"/>
      <c r="AT1341" s="200"/>
      <c r="AU1341" s="200"/>
      <c r="AV1341" s="200"/>
      <c r="AW1341" s="200"/>
      <c r="AX1341" s="200"/>
      <c r="AY1341" s="200"/>
      <c r="AZ1341" s="200"/>
      <c r="BA1341" s="200"/>
      <c r="BB1341" s="160"/>
      <c r="BC1341" s="201"/>
      <c r="BD1341" s="201"/>
      <c r="BE1341" s="202"/>
      <c r="BF1341" s="202"/>
      <c r="BG1341" s="150"/>
      <c r="BH1341" s="150"/>
      <c r="BI1341" s="150"/>
      <c r="BJ1341" s="150"/>
      <c r="BK1341" s="150"/>
      <c r="BL1341" s="150"/>
      <c r="BM1341" s="150"/>
      <c r="BN1341" s="150"/>
      <c r="BO1341" s="150"/>
      <c r="BP1341" s="150"/>
    </row>
    <row r="1342" spans="2:68" x14ac:dyDescent="0.25">
      <c r="B1342" s="113"/>
      <c r="C1342" s="118"/>
      <c r="D1342" s="89"/>
      <c r="E1342" s="89"/>
      <c r="F1342" s="119"/>
      <c r="G1342" s="118"/>
      <c r="H1342" s="118"/>
      <c r="I1342" s="118"/>
      <c r="J1342" s="118"/>
      <c r="K1342" s="118"/>
      <c r="L1342" s="86"/>
      <c r="M1342" s="86"/>
      <c r="N1342" s="86"/>
      <c r="O1342" s="86"/>
      <c r="P1342" s="129"/>
      <c r="Q1342" s="125"/>
      <c r="R1342" s="198"/>
      <c r="S1342" s="148"/>
      <c r="T1342" s="148"/>
      <c r="U1342" s="148"/>
      <c r="V1342" s="199"/>
      <c r="W1342" s="149"/>
      <c r="AR1342" s="129"/>
      <c r="AS1342" s="200"/>
      <c r="AT1342" s="200"/>
      <c r="AU1342" s="200"/>
      <c r="AV1342" s="200"/>
      <c r="AW1342" s="200"/>
      <c r="AX1342" s="200"/>
      <c r="AY1342" s="200"/>
      <c r="AZ1342" s="200"/>
      <c r="BA1342" s="200"/>
      <c r="BB1342" s="160"/>
      <c r="BC1342" s="201"/>
      <c r="BD1342" s="201"/>
      <c r="BE1342" s="202"/>
      <c r="BF1342" s="202"/>
      <c r="BG1342" s="150"/>
      <c r="BH1342" s="150"/>
      <c r="BI1342" s="150"/>
      <c r="BJ1342" s="150"/>
      <c r="BK1342" s="150"/>
      <c r="BL1342" s="150"/>
      <c r="BM1342" s="150"/>
      <c r="BN1342" s="150"/>
      <c r="BO1342" s="150"/>
      <c r="BP1342" s="150"/>
    </row>
    <row r="1343" spans="2:68" x14ac:dyDescent="0.25">
      <c r="B1343" s="113"/>
      <c r="C1343" s="118"/>
      <c r="D1343" s="89"/>
      <c r="E1343" s="89"/>
      <c r="F1343" s="119"/>
      <c r="G1343" s="118"/>
      <c r="H1343" s="118"/>
      <c r="I1343" s="118"/>
      <c r="J1343" s="118"/>
      <c r="K1343" s="118"/>
      <c r="L1343" s="86"/>
      <c r="M1343" s="86"/>
      <c r="N1343" s="86"/>
      <c r="O1343" s="86"/>
      <c r="P1343" s="129"/>
      <c r="Q1343" s="125"/>
      <c r="R1343" s="198"/>
      <c r="S1343" s="148"/>
      <c r="T1343" s="148"/>
      <c r="U1343" s="148"/>
      <c r="V1343" s="199"/>
      <c r="W1343" s="149"/>
      <c r="AR1343" s="129"/>
      <c r="AS1343" s="200"/>
      <c r="AT1343" s="200"/>
      <c r="AU1343" s="200"/>
      <c r="AV1343" s="200"/>
      <c r="AW1343" s="200"/>
      <c r="AX1343" s="200"/>
      <c r="AY1343" s="200"/>
      <c r="AZ1343" s="200"/>
      <c r="BA1343" s="200"/>
      <c r="BB1343" s="160"/>
      <c r="BC1343" s="201"/>
      <c r="BD1343" s="201"/>
      <c r="BE1343" s="202"/>
      <c r="BF1343" s="202"/>
      <c r="BG1343" s="150"/>
      <c r="BH1343" s="150"/>
      <c r="BI1343" s="150"/>
      <c r="BJ1343" s="150"/>
      <c r="BK1343" s="150"/>
      <c r="BL1343" s="150"/>
      <c r="BM1343" s="150"/>
      <c r="BN1343" s="150"/>
      <c r="BO1343" s="150"/>
      <c r="BP1343" s="150"/>
    </row>
    <row r="1344" spans="2:68" x14ac:dyDescent="0.25">
      <c r="B1344" s="113"/>
      <c r="C1344" s="118"/>
      <c r="D1344" s="89"/>
      <c r="E1344" s="89"/>
      <c r="F1344" s="119"/>
      <c r="G1344" s="118"/>
      <c r="H1344" s="118"/>
      <c r="I1344" s="118"/>
      <c r="J1344" s="118"/>
      <c r="K1344" s="118"/>
      <c r="L1344" s="86"/>
      <c r="M1344" s="86"/>
      <c r="N1344" s="86"/>
      <c r="O1344" s="86"/>
      <c r="P1344" s="129"/>
      <c r="Q1344" s="125"/>
      <c r="R1344" s="198"/>
      <c r="S1344" s="148"/>
      <c r="T1344" s="148"/>
      <c r="U1344" s="148"/>
      <c r="V1344" s="199"/>
      <c r="W1344" s="149"/>
      <c r="AR1344" s="129"/>
      <c r="AS1344" s="200"/>
      <c r="AT1344" s="200"/>
      <c r="AU1344" s="200"/>
      <c r="AV1344" s="200"/>
      <c r="AW1344" s="200"/>
      <c r="AX1344" s="200"/>
      <c r="AY1344" s="200"/>
      <c r="AZ1344" s="200"/>
      <c r="BA1344" s="200"/>
      <c r="BB1344" s="160"/>
      <c r="BC1344" s="201"/>
      <c r="BD1344" s="201"/>
      <c r="BE1344" s="202"/>
      <c r="BF1344" s="202"/>
      <c r="BG1344" s="150"/>
      <c r="BH1344" s="150"/>
      <c r="BI1344" s="150"/>
      <c r="BJ1344" s="150"/>
      <c r="BK1344" s="150"/>
      <c r="BL1344" s="150"/>
      <c r="BM1344" s="150"/>
      <c r="BN1344" s="150"/>
      <c r="BO1344" s="150"/>
      <c r="BP1344" s="150"/>
    </row>
    <row r="1345" spans="2:68" x14ac:dyDescent="0.25">
      <c r="B1345" s="113"/>
      <c r="C1345" s="118"/>
      <c r="D1345" s="89"/>
      <c r="E1345" s="89"/>
      <c r="F1345" s="119"/>
      <c r="G1345" s="118"/>
      <c r="H1345" s="118"/>
      <c r="I1345" s="118"/>
      <c r="J1345" s="118"/>
      <c r="K1345" s="118"/>
      <c r="L1345" s="86"/>
      <c r="M1345" s="86"/>
      <c r="N1345" s="86"/>
      <c r="O1345" s="86"/>
      <c r="P1345" s="129"/>
      <c r="Q1345" s="125"/>
      <c r="R1345" s="198"/>
      <c r="S1345" s="148"/>
      <c r="T1345" s="148"/>
      <c r="U1345" s="148"/>
      <c r="V1345" s="199"/>
      <c r="W1345" s="149"/>
      <c r="AR1345" s="129"/>
      <c r="AS1345" s="200"/>
      <c r="AT1345" s="200"/>
      <c r="AU1345" s="200"/>
      <c r="AV1345" s="200"/>
      <c r="AW1345" s="200"/>
      <c r="AX1345" s="200"/>
      <c r="AY1345" s="200"/>
      <c r="AZ1345" s="200"/>
      <c r="BA1345" s="200"/>
      <c r="BB1345" s="160"/>
      <c r="BC1345" s="201"/>
      <c r="BD1345" s="201"/>
      <c r="BE1345" s="202"/>
      <c r="BF1345" s="202"/>
      <c r="BG1345" s="150"/>
      <c r="BH1345" s="150"/>
      <c r="BI1345" s="150"/>
      <c r="BJ1345" s="150"/>
      <c r="BK1345" s="150"/>
      <c r="BL1345" s="150"/>
      <c r="BM1345" s="150"/>
      <c r="BN1345" s="150"/>
      <c r="BO1345" s="150"/>
      <c r="BP1345" s="150"/>
    </row>
    <row r="1346" spans="2:68" x14ac:dyDescent="0.25">
      <c r="B1346" s="113"/>
      <c r="C1346" s="118"/>
      <c r="D1346" s="89"/>
      <c r="E1346" s="89"/>
      <c r="F1346" s="119"/>
      <c r="G1346" s="118"/>
      <c r="H1346" s="118"/>
      <c r="I1346" s="118"/>
      <c r="J1346" s="118"/>
      <c r="K1346" s="118"/>
      <c r="L1346" s="86"/>
      <c r="M1346" s="86"/>
      <c r="N1346" s="86"/>
      <c r="O1346" s="86"/>
      <c r="P1346" s="129"/>
      <c r="Q1346" s="125"/>
      <c r="R1346" s="198"/>
      <c r="S1346" s="148"/>
      <c r="T1346" s="148"/>
      <c r="U1346" s="148"/>
      <c r="V1346" s="199"/>
      <c r="W1346" s="149"/>
      <c r="AR1346" s="129"/>
      <c r="AS1346" s="200"/>
      <c r="AT1346" s="200"/>
      <c r="AU1346" s="200"/>
      <c r="AV1346" s="200"/>
      <c r="AW1346" s="200"/>
      <c r="AX1346" s="200"/>
      <c r="AY1346" s="200"/>
      <c r="AZ1346" s="200"/>
      <c r="BA1346" s="200"/>
      <c r="BB1346" s="160"/>
      <c r="BC1346" s="201"/>
      <c r="BD1346" s="201"/>
      <c r="BE1346" s="202"/>
      <c r="BF1346" s="202"/>
      <c r="BG1346" s="150"/>
      <c r="BH1346" s="150"/>
      <c r="BI1346" s="150"/>
      <c r="BJ1346" s="150"/>
      <c r="BK1346" s="150"/>
      <c r="BL1346" s="150"/>
      <c r="BM1346" s="150"/>
      <c r="BN1346" s="150"/>
      <c r="BO1346" s="150"/>
      <c r="BP1346" s="150"/>
    </row>
    <row r="1347" spans="2:68" x14ac:dyDescent="0.25">
      <c r="B1347" s="113"/>
      <c r="C1347" s="118"/>
      <c r="D1347" s="89"/>
      <c r="E1347" s="89"/>
      <c r="F1347" s="119"/>
      <c r="G1347" s="118"/>
      <c r="H1347" s="118"/>
      <c r="I1347" s="118"/>
      <c r="J1347" s="118"/>
      <c r="K1347" s="118"/>
      <c r="L1347" s="86"/>
      <c r="M1347" s="86"/>
      <c r="N1347" s="86"/>
      <c r="O1347" s="86"/>
      <c r="P1347" s="129"/>
      <c r="Q1347" s="125"/>
      <c r="R1347" s="198"/>
      <c r="S1347" s="148"/>
      <c r="T1347" s="148"/>
      <c r="U1347" s="148"/>
      <c r="V1347" s="199"/>
      <c r="W1347" s="149"/>
      <c r="AR1347" s="129"/>
      <c r="AS1347" s="200"/>
      <c r="AT1347" s="200"/>
      <c r="AU1347" s="200"/>
      <c r="AV1347" s="200"/>
      <c r="AW1347" s="200"/>
      <c r="AX1347" s="200"/>
      <c r="AY1347" s="200"/>
      <c r="AZ1347" s="200"/>
      <c r="BA1347" s="200"/>
      <c r="BB1347" s="160"/>
      <c r="BC1347" s="201"/>
      <c r="BD1347" s="201"/>
      <c r="BE1347" s="202"/>
      <c r="BF1347" s="202"/>
      <c r="BG1347" s="150"/>
      <c r="BH1347" s="150"/>
      <c r="BI1347" s="150"/>
      <c r="BJ1347" s="150"/>
      <c r="BK1347" s="150"/>
      <c r="BL1347" s="150"/>
      <c r="BM1347" s="150"/>
      <c r="BN1347" s="150"/>
      <c r="BO1347" s="150"/>
      <c r="BP1347" s="150"/>
    </row>
    <row r="1348" spans="2:68" x14ac:dyDescent="0.25">
      <c r="B1348" s="113"/>
      <c r="C1348" s="118"/>
      <c r="D1348" s="89"/>
      <c r="E1348" s="89"/>
      <c r="F1348" s="119"/>
      <c r="G1348" s="118"/>
      <c r="H1348" s="118"/>
      <c r="I1348" s="118"/>
      <c r="J1348" s="118"/>
      <c r="K1348" s="118"/>
      <c r="L1348" s="86"/>
      <c r="M1348" s="86"/>
      <c r="N1348" s="86"/>
      <c r="O1348" s="86"/>
      <c r="P1348" s="129"/>
      <c r="Q1348" s="125"/>
      <c r="R1348" s="198"/>
      <c r="S1348" s="148"/>
      <c r="T1348" s="148"/>
      <c r="U1348" s="148"/>
      <c r="V1348" s="199"/>
      <c r="W1348" s="149"/>
      <c r="AR1348" s="129"/>
      <c r="AS1348" s="200"/>
      <c r="AT1348" s="200"/>
      <c r="AU1348" s="200"/>
      <c r="AV1348" s="200"/>
      <c r="AW1348" s="200"/>
      <c r="AX1348" s="200"/>
      <c r="AY1348" s="200"/>
      <c r="AZ1348" s="200"/>
      <c r="BA1348" s="200"/>
      <c r="BB1348" s="160"/>
      <c r="BC1348" s="201"/>
      <c r="BD1348" s="201"/>
      <c r="BE1348" s="202"/>
      <c r="BF1348" s="202"/>
      <c r="BG1348" s="150"/>
      <c r="BH1348" s="150"/>
      <c r="BI1348" s="150"/>
      <c r="BJ1348" s="150"/>
      <c r="BK1348" s="150"/>
      <c r="BL1348" s="150"/>
      <c r="BM1348" s="150"/>
      <c r="BN1348" s="150"/>
      <c r="BO1348" s="150"/>
      <c r="BP1348" s="150"/>
    </row>
    <row r="1349" spans="2:68" x14ac:dyDescent="0.25">
      <c r="B1349" s="113"/>
      <c r="C1349" s="118"/>
      <c r="D1349" s="89"/>
      <c r="E1349" s="89"/>
      <c r="F1349" s="119"/>
      <c r="G1349" s="118"/>
      <c r="H1349" s="118"/>
      <c r="I1349" s="118"/>
      <c r="J1349" s="118"/>
      <c r="K1349" s="118"/>
      <c r="L1349" s="86"/>
      <c r="M1349" s="86"/>
      <c r="N1349" s="86"/>
      <c r="O1349" s="86"/>
      <c r="P1349" s="129"/>
      <c r="Q1349" s="125"/>
      <c r="R1349" s="198"/>
      <c r="S1349" s="148"/>
      <c r="T1349" s="148"/>
      <c r="U1349" s="148"/>
      <c r="V1349" s="199"/>
      <c r="W1349" s="149"/>
      <c r="AR1349" s="129"/>
      <c r="AS1349" s="200"/>
      <c r="AT1349" s="200"/>
      <c r="AU1349" s="200"/>
      <c r="AV1349" s="200"/>
      <c r="AW1349" s="200"/>
      <c r="AX1349" s="200"/>
      <c r="AY1349" s="200"/>
      <c r="AZ1349" s="200"/>
      <c r="BA1349" s="200"/>
      <c r="BB1349" s="160"/>
      <c r="BC1349" s="201"/>
      <c r="BD1349" s="201"/>
      <c r="BE1349" s="202"/>
      <c r="BF1349" s="202"/>
      <c r="BG1349" s="150"/>
      <c r="BH1349" s="150"/>
      <c r="BI1349" s="150"/>
      <c r="BJ1349" s="150"/>
      <c r="BK1349" s="150"/>
      <c r="BL1349" s="150"/>
      <c r="BM1349" s="150"/>
      <c r="BN1349" s="150"/>
      <c r="BO1349" s="150"/>
      <c r="BP1349" s="150"/>
    </row>
    <row r="1350" spans="2:68" x14ac:dyDescent="0.25">
      <c r="B1350" s="113"/>
      <c r="C1350" s="118"/>
      <c r="D1350" s="89"/>
      <c r="E1350" s="89"/>
      <c r="F1350" s="119"/>
      <c r="G1350" s="118"/>
      <c r="H1350" s="118"/>
      <c r="I1350" s="118"/>
      <c r="J1350" s="118"/>
      <c r="K1350" s="118"/>
      <c r="L1350" s="86"/>
      <c r="M1350" s="86"/>
      <c r="N1350" s="86"/>
      <c r="O1350" s="86"/>
      <c r="P1350" s="129"/>
      <c r="Q1350" s="125"/>
      <c r="R1350" s="198"/>
      <c r="S1350" s="148"/>
      <c r="T1350" s="148"/>
      <c r="U1350" s="148"/>
      <c r="V1350" s="199"/>
      <c r="W1350" s="149"/>
      <c r="AR1350" s="129"/>
      <c r="AS1350" s="200"/>
      <c r="AT1350" s="200"/>
      <c r="AU1350" s="200"/>
      <c r="AV1350" s="200"/>
      <c r="AW1350" s="200"/>
      <c r="AX1350" s="200"/>
      <c r="AY1350" s="200"/>
      <c r="AZ1350" s="200"/>
      <c r="BA1350" s="200"/>
      <c r="BB1350" s="160"/>
      <c r="BC1350" s="201"/>
      <c r="BD1350" s="201"/>
      <c r="BE1350" s="202"/>
      <c r="BF1350" s="202"/>
      <c r="BG1350" s="150"/>
      <c r="BH1350" s="150"/>
      <c r="BI1350" s="150"/>
      <c r="BJ1350" s="150"/>
      <c r="BK1350" s="150"/>
      <c r="BL1350" s="150"/>
      <c r="BM1350" s="150"/>
      <c r="BN1350" s="150"/>
      <c r="BO1350" s="150"/>
      <c r="BP1350" s="150"/>
    </row>
    <row r="1351" spans="2:68" x14ac:dyDescent="0.25">
      <c r="B1351" s="113"/>
      <c r="C1351" s="118"/>
      <c r="D1351" s="89"/>
      <c r="E1351" s="89"/>
      <c r="F1351" s="119"/>
      <c r="G1351" s="118"/>
      <c r="H1351" s="118"/>
      <c r="I1351" s="118"/>
      <c r="J1351" s="118"/>
      <c r="K1351" s="118"/>
      <c r="L1351" s="86"/>
      <c r="M1351" s="86"/>
      <c r="N1351" s="86"/>
      <c r="O1351" s="86"/>
      <c r="P1351" s="129"/>
      <c r="Q1351" s="125"/>
      <c r="R1351" s="198"/>
      <c r="S1351" s="148"/>
      <c r="T1351" s="148"/>
      <c r="U1351" s="148"/>
      <c r="V1351" s="199"/>
      <c r="W1351" s="149"/>
      <c r="AR1351" s="129"/>
      <c r="AS1351" s="200"/>
      <c r="AT1351" s="200"/>
      <c r="AU1351" s="200"/>
      <c r="AV1351" s="200"/>
      <c r="AW1351" s="200"/>
      <c r="AX1351" s="200"/>
      <c r="AY1351" s="200"/>
      <c r="AZ1351" s="200"/>
      <c r="BA1351" s="200"/>
      <c r="BB1351" s="160"/>
      <c r="BC1351" s="201"/>
      <c r="BD1351" s="201"/>
      <c r="BE1351" s="202"/>
      <c r="BF1351" s="202"/>
      <c r="BG1351" s="150"/>
      <c r="BH1351" s="150"/>
      <c r="BI1351" s="150"/>
      <c r="BJ1351" s="150"/>
      <c r="BK1351" s="150"/>
      <c r="BL1351" s="150"/>
      <c r="BM1351" s="150"/>
      <c r="BN1351" s="150"/>
      <c r="BO1351" s="150"/>
      <c r="BP1351" s="150"/>
    </row>
    <row r="1352" spans="2:68" x14ac:dyDescent="0.25">
      <c r="B1352" s="113"/>
      <c r="C1352" s="118"/>
      <c r="D1352" s="89"/>
      <c r="E1352" s="89"/>
      <c r="F1352" s="119"/>
      <c r="G1352" s="118"/>
      <c r="H1352" s="118"/>
      <c r="I1352" s="118"/>
      <c r="J1352" s="118"/>
      <c r="K1352" s="118"/>
      <c r="L1352" s="86"/>
      <c r="M1352" s="86"/>
      <c r="N1352" s="86"/>
      <c r="O1352" s="86"/>
      <c r="P1352" s="129"/>
      <c r="Q1352" s="125"/>
      <c r="R1352" s="198"/>
      <c r="S1352" s="148"/>
      <c r="T1352" s="148"/>
      <c r="U1352" s="148"/>
      <c r="V1352" s="199"/>
      <c r="W1352" s="149"/>
      <c r="AR1352" s="129"/>
      <c r="AS1352" s="200"/>
      <c r="AT1352" s="200"/>
      <c r="AU1352" s="200"/>
      <c r="AV1352" s="200"/>
      <c r="AW1352" s="200"/>
      <c r="AX1352" s="200"/>
      <c r="AY1352" s="200"/>
      <c r="AZ1352" s="200"/>
      <c r="BA1352" s="200"/>
      <c r="BB1352" s="160"/>
      <c r="BC1352" s="201"/>
      <c r="BD1352" s="201"/>
      <c r="BE1352" s="202"/>
      <c r="BF1352" s="202"/>
      <c r="BG1352" s="150"/>
      <c r="BH1352" s="150"/>
      <c r="BI1352" s="150"/>
      <c r="BJ1352" s="150"/>
      <c r="BK1352" s="150"/>
      <c r="BL1352" s="150"/>
      <c r="BM1352" s="150"/>
      <c r="BN1352" s="150"/>
      <c r="BO1352" s="150"/>
      <c r="BP1352" s="150"/>
    </row>
    <row r="1353" spans="2:68" x14ac:dyDescent="0.25">
      <c r="B1353" s="113"/>
      <c r="C1353" s="118"/>
      <c r="D1353" s="89"/>
      <c r="E1353" s="89"/>
      <c r="F1353" s="119"/>
      <c r="G1353" s="118"/>
      <c r="H1353" s="118"/>
      <c r="I1353" s="118"/>
      <c r="J1353" s="118"/>
      <c r="K1353" s="118"/>
      <c r="L1353" s="86"/>
      <c r="M1353" s="86"/>
      <c r="N1353" s="86"/>
      <c r="O1353" s="86"/>
      <c r="P1353" s="129"/>
      <c r="Q1353" s="125"/>
      <c r="R1353" s="198"/>
      <c r="S1353" s="148"/>
      <c r="T1353" s="148"/>
      <c r="U1353" s="148"/>
      <c r="V1353" s="199"/>
      <c r="W1353" s="149"/>
      <c r="AR1353" s="129"/>
      <c r="AS1353" s="200"/>
      <c r="AT1353" s="200"/>
      <c r="AU1353" s="200"/>
      <c r="AV1353" s="200"/>
      <c r="AW1353" s="200"/>
      <c r="AX1353" s="200"/>
      <c r="AY1353" s="200"/>
      <c r="AZ1353" s="200"/>
      <c r="BA1353" s="200"/>
      <c r="BB1353" s="160"/>
      <c r="BC1353" s="201"/>
      <c r="BD1353" s="201"/>
      <c r="BE1353" s="202"/>
      <c r="BF1353" s="202"/>
      <c r="BG1353" s="150"/>
      <c r="BH1353" s="150"/>
      <c r="BI1353" s="150"/>
      <c r="BJ1353" s="150"/>
      <c r="BK1353" s="150"/>
      <c r="BL1353" s="150"/>
      <c r="BM1353" s="150"/>
      <c r="BN1353" s="150"/>
      <c r="BO1353" s="150"/>
      <c r="BP1353" s="150"/>
    </row>
    <row r="1354" spans="2:68" x14ac:dyDescent="0.25">
      <c r="B1354" s="113"/>
      <c r="C1354" s="118"/>
      <c r="D1354" s="89"/>
      <c r="E1354" s="89"/>
      <c r="F1354" s="119"/>
      <c r="G1354" s="118"/>
      <c r="H1354" s="118"/>
      <c r="I1354" s="118"/>
      <c r="J1354" s="118"/>
      <c r="K1354" s="118"/>
      <c r="L1354" s="86"/>
      <c r="M1354" s="86"/>
      <c r="N1354" s="86"/>
      <c r="O1354" s="86"/>
      <c r="P1354" s="129"/>
      <c r="Q1354" s="125"/>
      <c r="R1354" s="198"/>
      <c r="S1354" s="148"/>
      <c r="T1354" s="148"/>
      <c r="U1354" s="148"/>
      <c r="V1354" s="199"/>
      <c r="W1354" s="149"/>
      <c r="AR1354" s="129"/>
      <c r="AS1354" s="200"/>
      <c r="AT1354" s="200"/>
      <c r="AU1354" s="200"/>
      <c r="AV1354" s="200"/>
      <c r="AW1354" s="200"/>
      <c r="AX1354" s="200"/>
      <c r="AY1354" s="200"/>
      <c r="AZ1354" s="200"/>
      <c r="BA1354" s="200"/>
      <c r="BB1354" s="160"/>
      <c r="BC1354" s="201"/>
      <c r="BD1354" s="201"/>
      <c r="BE1354" s="202"/>
      <c r="BF1354" s="202"/>
      <c r="BG1354" s="150"/>
      <c r="BH1354" s="150"/>
      <c r="BI1354" s="150"/>
      <c r="BJ1354" s="150"/>
      <c r="BK1354" s="150"/>
      <c r="BL1354" s="150"/>
      <c r="BM1354" s="150"/>
      <c r="BN1354" s="150"/>
      <c r="BO1354" s="150"/>
      <c r="BP1354" s="150"/>
    </row>
    <row r="1355" spans="2:68" x14ac:dyDescent="0.25">
      <c r="B1355" s="113"/>
      <c r="C1355" s="118"/>
      <c r="D1355" s="89"/>
      <c r="E1355" s="89"/>
      <c r="F1355" s="119"/>
      <c r="G1355" s="118"/>
      <c r="H1355" s="118"/>
      <c r="I1355" s="118"/>
      <c r="J1355" s="118"/>
      <c r="K1355" s="118"/>
      <c r="L1355" s="86"/>
      <c r="M1355" s="86"/>
      <c r="N1355" s="86"/>
      <c r="O1355" s="86"/>
      <c r="P1355" s="129"/>
      <c r="Q1355" s="125"/>
      <c r="R1355" s="198"/>
      <c r="S1355" s="148"/>
      <c r="T1355" s="148"/>
      <c r="U1355" s="148"/>
      <c r="V1355" s="199"/>
      <c r="W1355" s="149"/>
      <c r="AR1355" s="129"/>
      <c r="AS1355" s="200"/>
      <c r="AT1355" s="200"/>
      <c r="AU1355" s="200"/>
      <c r="AV1355" s="200"/>
      <c r="AW1355" s="200"/>
      <c r="AX1355" s="200"/>
      <c r="AY1355" s="200"/>
      <c r="AZ1355" s="200"/>
      <c r="BA1355" s="200"/>
      <c r="BB1355" s="160"/>
      <c r="BC1355" s="201"/>
      <c r="BD1355" s="201"/>
      <c r="BE1355" s="202"/>
      <c r="BF1355" s="202"/>
      <c r="BG1355" s="150"/>
      <c r="BH1355" s="150"/>
      <c r="BI1355" s="150"/>
      <c r="BJ1355" s="150"/>
      <c r="BK1355" s="150"/>
      <c r="BL1355" s="150"/>
      <c r="BM1355" s="150"/>
      <c r="BN1355" s="150"/>
      <c r="BO1355" s="150"/>
      <c r="BP1355" s="150"/>
    </row>
    <row r="1356" spans="2:68" x14ac:dyDescent="0.25">
      <c r="B1356" s="113"/>
      <c r="C1356" s="118"/>
      <c r="D1356" s="89"/>
      <c r="E1356" s="89"/>
      <c r="F1356" s="119"/>
      <c r="G1356" s="118"/>
      <c r="H1356" s="118"/>
      <c r="I1356" s="118"/>
      <c r="J1356" s="118"/>
      <c r="K1356" s="118"/>
      <c r="L1356" s="86"/>
      <c r="M1356" s="86"/>
      <c r="N1356" s="86"/>
      <c r="O1356" s="86"/>
      <c r="P1356" s="129"/>
      <c r="Q1356" s="125"/>
      <c r="R1356" s="198"/>
      <c r="S1356" s="148"/>
      <c r="T1356" s="148"/>
      <c r="U1356" s="148"/>
      <c r="V1356" s="199"/>
      <c r="W1356" s="149"/>
      <c r="AR1356" s="129"/>
      <c r="AS1356" s="200"/>
      <c r="AT1356" s="200"/>
      <c r="AU1356" s="200"/>
      <c r="AV1356" s="200"/>
      <c r="AW1356" s="200"/>
      <c r="AX1356" s="200"/>
      <c r="AY1356" s="200"/>
      <c r="AZ1356" s="200"/>
      <c r="BA1356" s="200"/>
      <c r="BB1356" s="160"/>
      <c r="BC1356" s="201"/>
      <c r="BD1356" s="201"/>
      <c r="BE1356" s="202"/>
      <c r="BF1356" s="202"/>
      <c r="BG1356" s="150"/>
      <c r="BH1356" s="150"/>
      <c r="BI1356" s="150"/>
      <c r="BJ1356" s="150"/>
      <c r="BK1356" s="150"/>
      <c r="BL1356" s="150"/>
      <c r="BM1356" s="150"/>
      <c r="BN1356" s="150"/>
      <c r="BO1356" s="150"/>
      <c r="BP1356" s="150"/>
    </row>
    <row r="1357" spans="2:68" x14ac:dyDescent="0.25">
      <c r="B1357" s="113"/>
      <c r="C1357" s="118"/>
      <c r="D1357" s="89"/>
      <c r="E1357" s="89"/>
      <c r="F1357" s="119"/>
      <c r="G1357" s="118"/>
      <c r="H1357" s="118"/>
      <c r="I1357" s="118"/>
      <c r="J1357" s="118"/>
      <c r="K1357" s="118"/>
      <c r="L1357" s="86"/>
      <c r="M1357" s="86"/>
      <c r="N1357" s="86"/>
      <c r="O1357" s="86"/>
      <c r="P1357" s="129"/>
      <c r="Q1357" s="125"/>
      <c r="R1357" s="198"/>
      <c r="S1357" s="148"/>
      <c r="T1357" s="148"/>
      <c r="U1357" s="148"/>
      <c r="V1357" s="199"/>
      <c r="W1357" s="149"/>
      <c r="AR1357" s="129"/>
      <c r="AS1357" s="200"/>
      <c r="AT1357" s="200"/>
      <c r="AU1357" s="200"/>
      <c r="AV1357" s="200"/>
      <c r="AW1357" s="200"/>
      <c r="AX1357" s="200"/>
      <c r="AY1357" s="200"/>
      <c r="AZ1357" s="200"/>
      <c r="BA1357" s="200"/>
      <c r="BB1357" s="160"/>
      <c r="BC1357" s="201"/>
      <c r="BD1357" s="201"/>
      <c r="BE1357" s="202"/>
      <c r="BF1357" s="202"/>
      <c r="BG1357" s="150"/>
      <c r="BH1357" s="150"/>
      <c r="BI1357" s="150"/>
      <c r="BJ1357" s="150"/>
      <c r="BK1357" s="150"/>
      <c r="BL1357" s="150"/>
      <c r="BM1357" s="150"/>
      <c r="BN1357" s="150"/>
      <c r="BO1357" s="150"/>
      <c r="BP1357" s="150"/>
    </row>
    <row r="1358" spans="2:68" x14ac:dyDescent="0.25">
      <c r="B1358" s="113"/>
      <c r="C1358" s="118"/>
      <c r="D1358" s="89"/>
      <c r="E1358" s="89"/>
      <c r="F1358" s="119"/>
      <c r="G1358" s="118"/>
      <c r="H1358" s="118"/>
      <c r="I1358" s="118"/>
      <c r="J1358" s="118"/>
      <c r="K1358" s="118"/>
      <c r="L1358" s="86"/>
      <c r="M1358" s="86"/>
      <c r="N1358" s="86"/>
      <c r="O1358" s="86"/>
      <c r="P1358" s="129"/>
      <c r="Q1358" s="125"/>
      <c r="R1358" s="198"/>
      <c r="S1358" s="148"/>
      <c r="T1358" s="148"/>
      <c r="U1358" s="148"/>
      <c r="V1358" s="199"/>
      <c r="W1358" s="149"/>
      <c r="AR1358" s="129"/>
      <c r="AS1358" s="200"/>
      <c r="AT1358" s="200"/>
      <c r="AU1358" s="200"/>
      <c r="AV1358" s="200"/>
      <c r="AW1358" s="200"/>
      <c r="AX1358" s="200"/>
      <c r="AY1358" s="200"/>
      <c r="AZ1358" s="200"/>
      <c r="BA1358" s="200"/>
      <c r="BB1358" s="160"/>
      <c r="BC1358" s="201"/>
      <c r="BD1358" s="201"/>
      <c r="BE1358" s="202"/>
      <c r="BF1358" s="202"/>
      <c r="BG1358" s="150"/>
      <c r="BH1358" s="150"/>
      <c r="BI1358" s="150"/>
      <c r="BJ1358" s="150"/>
      <c r="BK1358" s="150"/>
      <c r="BL1358" s="150"/>
      <c r="BM1358" s="150"/>
      <c r="BN1358" s="150"/>
      <c r="BO1358" s="150"/>
      <c r="BP1358" s="150"/>
    </row>
    <row r="1359" spans="2:68" x14ac:dyDescent="0.25">
      <c r="B1359" s="113"/>
      <c r="C1359" s="118"/>
      <c r="D1359" s="89"/>
      <c r="E1359" s="89"/>
      <c r="F1359" s="119"/>
      <c r="G1359" s="118"/>
      <c r="H1359" s="118"/>
      <c r="I1359" s="118"/>
      <c r="J1359" s="118"/>
      <c r="K1359" s="118"/>
      <c r="L1359" s="86"/>
      <c r="M1359" s="86"/>
      <c r="N1359" s="86"/>
      <c r="O1359" s="86"/>
      <c r="P1359" s="129"/>
      <c r="Q1359" s="125"/>
      <c r="R1359" s="198"/>
      <c r="S1359" s="148"/>
      <c r="T1359" s="148"/>
      <c r="U1359" s="148"/>
      <c r="V1359" s="199"/>
      <c r="W1359" s="149"/>
      <c r="AR1359" s="129"/>
      <c r="AS1359" s="200"/>
      <c r="AT1359" s="200"/>
      <c r="AU1359" s="200"/>
      <c r="AV1359" s="200"/>
      <c r="AW1359" s="200"/>
      <c r="AX1359" s="200"/>
      <c r="AY1359" s="200"/>
      <c r="AZ1359" s="200"/>
      <c r="BA1359" s="200"/>
      <c r="BB1359" s="160"/>
      <c r="BC1359" s="201"/>
      <c r="BD1359" s="201"/>
      <c r="BE1359" s="202"/>
      <c r="BF1359" s="202"/>
      <c r="BG1359" s="150"/>
      <c r="BH1359" s="150"/>
      <c r="BI1359" s="150"/>
      <c r="BJ1359" s="150"/>
      <c r="BK1359" s="150"/>
      <c r="BL1359" s="150"/>
      <c r="BM1359" s="150"/>
      <c r="BN1359" s="150"/>
      <c r="BO1359" s="150"/>
      <c r="BP1359" s="150"/>
    </row>
    <row r="1360" spans="2:68" x14ac:dyDescent="0.25">
      <c r="B1360" s="113"/>
      <c r="C1360" s="118"/>
      <c r="D1360" s="89"/>
      <c r="E1360" s="89"/>
      <c r="F1360" s="119"/>
      <c r="G1360" s="118"/>
      <c r="H1360" s="118"/>
      <c r="I1360" s="118"/>
      <c r="J1360" s="118"/>
      <c r="K1360" s="118"/>
      <c r="L1360" s="86"/>
      <c r="M1360" s="86"/>
      <c r="N1360" s="86"/>
      <c r="O1360" s="86"/>
      <c r="P1360" s="129"/>
      <c r="Q1360" s="125"/>
      <c r="R1360" s="198"/>
      <c r="S1360" s="148"/>
      <c r="T1360" s="148"/>
      <c r="U1360" s="148"/>
      <c r="V1360" s="199"/>
      <c r="W1360" s="149"/>
      <c r="AR1360" s="129"/>
      <c r="AS1360" s="200"/>
      <c r="AT1360" s="200"/>
      <c r="AU1360" s="200"/>
      <c r="AV1360" s="200"/>
      <c r="AW1360" s="200"/>
      <c r="AX1360" s="200"/>
      <c r="AY1360" s="200"/>
      <c r="AZ1360" s="200"/>
      <c r="BA1360" s="200"/>
      <c r="BB1360" s="160"/>
      <c r="BC1360" s="201"/>
      <c r="BD1360" s="201"/>
      <c r="BE1360" s="202"/>
      <c r="BF1360" s="202"/>
      <c r="BG1360" s="150"/>
      <c r="BH1360" s="150"/>
      <c r="BI1360" s="150"/>
      <c r="BJ1360" s="150"/>
      <c r="BK1360" s="150"/>
      <c r="BL1360" s="150"/>
      <c r="BM1360" s="150"/>
      <c r="BN1360" s="150"/>
      <c r="BO1360" s="150"/>
      <c r="BP1360" s="150"/>
    </row>
    <row r="1361" spans="2:68" x14ac:dyDescent="0.25">
      <c r="B1361" s="113"/>
      <c r="C1361" s="118"/>
      <c r="D1361" s="89"/>
      <c r="E1361" s="89"/>
      <c r="F1361" s="119"/>
      <c r="G1361" s="118"/>
      <c r="H1361" s="118"/>
      <c r="I1361" s="118"/>
      <c r="J1361" s="118"/>
      <c r="K1361" s="118"/>
      <c r="L1361" s="86"/>
      <c r="M1361" s="86"/>
      <c r="N1361" s="86"/>
      <c r="O1361" s="86"/>
      <c r="P1361" s="129"/>
      <c r="Q1361" s="125"/>
      <c r="R1361" s="198"/>
      <c r="S1361" s="148"/>
      <c r="T1361" s="148"/>
      <c r="U1361" s="148"/>
      <c r="V1361" s="199"/>
      <c r="W1361" s="149"/>
      <c r="AR1361" s="129"/>
      <c r="AS1361" s="200"/>
      <c r="AT1361" s="200"/>
      <c r="AU1361" s="200"/>
      <c r="AV1361" s="200"/>
      <c r="AW1361" s="200"/>
      <c r="AX1361" s="200"/>
      <c r="AY1361" s="200"/>
      <c r="AZ1361" s="200"/>
      <c r="BA1361" s="200"/>
      <c r="BB1361" s="160"/>
      <c r="BC1361" s="201"/>
      <c r="BD1361" s="201"/>
      <c r="BE1361" s="202"/>
      <c r="BF1361" s="202"/>
      <c r="BG1361" s="150"/>
      <c r="BH1361" s="150"/>
      <c r="BI1361" s="150"/>
      <c r="BJ1361" s="150"/>
      <c r="BK1361" s="150"/>
      <c r="BL1361" s="150"/>
      <c r="BM1361" s="150"/>
      <c r="BN1361" s="150"/>
      <c r="BO1361" s="150"/>
      <c r="BP1361" s="150"/>
    </row>
    <row r="1362" spans="2:68" x14ac:dyDescent="0.25">
      <c r="B1362" s="113"/>
      <c r="C1362" s="118"/>
      <c r="D1362" s="89"/>
      <c r="E1362" s="89"/>
      <c r="F1362" s="119"/>
      <c r="G1362" s="118"/>
      <c r="H1362" s="118"/>
      <c r="I1362" s="118"/>
      <c r="J1362" s="118"/>
      <c r="K1362" s="118"/>
      <c r="L1362" s="86"/>
      <c r="M1362" s="86"/>
      <c r="N1362" s="86"/>
      <c r="O1362" s="86"/>
      <c r="P1362" s="129"/>
      <c r="Q1362" s="125"/>
      <c r="R1362" s="198"/>
      <c r="S1362" s="148"/>
      <c r="T1362" s="148"/>
      <c r="U1362" s="148"/>
      <c r="V1362" s="199"/>
      <c r="W1362" s="149"/>
      <c r="AR1362" s="129"/>
      <c r="AS1362" s="200"/>
      <c r="AT1362" s="200"/>
      <c r="AU1362" s="200"/>
      <c r="AV1362" s="200"/>
      <c r="AW1362" s="200"/>
      <c r="AX1362" s="200"/>
      <c r="AY1362" s="200"/>
      <c r="AZ1362" s="200"/>
      <c r="BA1362" s="200"/>
      <c r="BB1362" s="160"/>
      <c r="BC1362" s="201"/>
      <c r="BD1362" s="201"/>
      <c r="BE1362" s="202"/>
      <c r="BF1362" s="202"/>
      <c r="BG1362" s="150"/>
      <c r="BH1362" s="150"/>
      <c r="BI1362" s="150"/>
      <c r="BJ1362" s="150"/>
      <c r="BK1362" s="150"/>
      <c r="BL1362" s="150"/>
      <c r="BM1362" s="150"/>
      <c r="BN1362" s="150"/>
      <c r="BO1362" s="150"/>
      <c r="BP1362" s="150"/>
    </row>
    <row r="1363" spans="2:68" x14ac:dyDescent="0.25">
      <c r="B1363" s="113"/>
      <c r="C1363" s="118"/>
      <c r="D1363" s="89"/>
      <c r="E1363" s="89"/>
      <c r="F1363" s="119"/>
      <c r="G1363" s="118"/>
      <c r="H1363" s="118"/>
      <c r="I1363" s="118"/>
      <c r="J1363" s="118"/>
      <c r="K1363" s="118"/>
      <c r="L1363" s="86"/>
      <c r="M1363" s="86"/>
      <c r="N1363" s="86"/>
      <c r="O1363" s="86"/>
      <c r="P1363" s="129"/>
      <c r="Q1363" s="125"/>
      <c r="R1363" s="198"/>
      <c r="S1363" s="148"/>
      <c r="T1363" s="148"/>
      <c r="U1363" s="148"/>
      <c r="V1363" s="199"/>
      <c r="W1363" s="149"/>
      <c r="AR1363" s="129"/>
      <c r="AS1363" s="200"/>
      <c r="AT1363" s="200"/>
      <c r="AU1363" s="200"/>
      <c r="AV1363" s="200"/>
      <c r="AW1363" s="200"/>
      <c r="AX1363" s="200"/>
      <c r="AY1363" s="200"/>
      <c r="AZ1363" s="200"/>
      <c r="BA1363" s="200"/>
      <c r="BB1363" s="160"/>
      <c r="BC1363" s="201"/>
      <c r="BD1363" s="201"/>
      <c r="BE1363" s="202"/>
      <c r="BF1363" s="202"/>
      <c r="BG1363" s="150"/>
      <c r="BH1363" s="150"/>
      <c r="BI1363" s="150"/>
      <c r="BJ1363" s="150"/>
      <c r="BK1363" s="150"/>
      <c r="BL1363" s="150"/>
      <c r="BM1363" s="150"/>
      <c r="BN1363" s="150"/>
      <c r="BO1363" s="150"/>
      <c r="BP1363" s="150"/>
    </row>
    <row r="1364" spans="2:68" x14ac:dyDescent="0.25">
      <c r="B1364" s="113"/>
      <c r="C1364" s="118"/>
      <c r="D1364" s="89"/>
      <c r="E1364" s="89"/>
      <c r="F1364" s="119"/>
      <c r="G1364" s="118"/>
      <c r="H1364" s="118"/>
      <c r="I1364" s="118"/>
      <c r="J1364" s="118"/>
      <c r="K1364" s="118"/>
      <c r="L1364" s="86"/>
      <c r="M1364" s="86"/>
      <c r="N1364" s="86"/>
      <c r="O1364" s="86"/>
      <c r="P1364" s="129"/>
      <c r="Q1364" s="125"/>
      <c r="R1364" s="198"/>
      <c r="S1364" s="148"/>
      <c r="T1364" s="148"/>
      <c r="U1364" s="148"/>
      <c r="V1364" s="199"/>
      <c r="W1364" s="149"/>
      <c r="AR1364" s="129"/>
      <c r="AS1364" s="200"/>
      <c r="AT1364" s="200"/>
      <c r="AU1364" s="200"/>
      <c r="AV1364" s="200"/>
      <c r="AW1364" s="200"/>
      <c r="AX1364" s="200"/>
      <c r="AY1364" s="200"/>
      <c r="AZ1364" s="200"/>
      <c r="BA1364" s="200"/>
      <c r="BB1364" s="160"/>
      <c r="BC1364" s="201"/>
      <c r="BD1364" s="201"/>
      <c r="BE1364" s="202"/>
      <c r="BF1364" s="202"/>
      <c r="BG1364" s="150"/>
      <c r="BH1364" s="150"/>
      <c r="BI1364" s="150"/>
      <c r="BJ1364" s="150"/>
      <c r="BK1364" s="150"/>
      <c r="BL1364" s="150"/>
      <c r="BM1364" s="150"/>
      <c r="BN1364" s="150"/>
      <c r="BO1364" s="150"/>
      <c r="BP1364" s="150"/>
    </row>
    <row r="1365" spans="2:68" x14ac:dyDescent="0.25">
      <c r="B1365" s="113"/>
      <c r="C1365" s="118"/>
      <c r="D1365" s="89"/>
      <c r="E1365" s="89"/>
      <c r="F1365" s="119"/>
      <c r="G1365" s="118"/>
      <c r="H1365" s="118"/>
      <c r="I1365" s="118"/>
      <c r="J1365" s="118"/>
      <c r="K1365" s="118"/>
      <c r="L1365" s="86"/>
      <c r="M1365" s="86"/>
      <c r="N1365" s="86"/>
      <c r="O1365" s="86"/>
      <c r="P1365" s="129"/>
      <c r="Q1365" s="125"/>
      <c r="R1365" s="198"/>
      <c r="S1365" s="148"/>
      <c r="T1365" s="148"/>
      <c r="U1365" s="148"/>
      <c r="V1365" s="199"/>
      <c r="W1365" s="149"/>
      <c r="AR1365" s="129"/>
      <c r="AS1365" s="200"/>
      <c r="AT1365" s="200"/>
      <c r="AU1365" s="200"/>
      <c r="AV1365" s="200"/>
      <c r="AW1365" s="200"/>
      <c r="AX1365" s="200"/>
      <c r="AY1365" s="200"/>
      <c r="AZ1365" s="200"/>
      <c r="BA1365" s="200"/>
      <c r="BB1365" s="160"/>
      <c r="BC1365" s="201"/>
      <c r="BD1365" s="201"/>
      <c r="BE1365" s="202"/>
      <c r="BF1365" s="202"/>
      <c r="BG1365" s="150"/>
      <c r="BH1365" s="150"/>
      <c r="BI1365" s="150"/>
      <c r="BJ1365" s="150"/>
      <c r="BK1365" s="150"/>
      <c r="BL1365" s="150"/>
      <c r="BM1365" s="150"/>
      <c r="BN1365" s="150"/>
      <c r="BO1365" s="150"/>
      <c r="BP1365" s="150"/>
    </row>
    <row r="1366" spans="2:68" x14ac:dyDescent="0.25">
      <c r="B1366" s="113"/>
      <c r="C1366" s="118"/>
      <c r="D1366" s="89"/>
      <c r="E1366" s="89"/>
      <c r="F1366" s="119"/>
      <c r="G1366" s="118"/>
      <c r="H1366" s="118"/>
      <c r="I1366" s="118"/>
      <c r="J1366" s="118"/>
      <c r="K1366" s="118"/>
      <c r="L1366" s="86"/>
      <c r="M1366" s="86"/>
      <c r="N1366" s="86"/>
      <c r="O1366" s="86"/>
      <c r="P1366" s="129"/>
      <c r="Q1366" s="125"/>
      <c r="R1366" s="198"/>
      <c r="S1366" s="148"/>
      <c r="T1366" s="148"/>
      <c r="U1366" s="148"/>
      <c r="V1366" s="199"/>
      <c r="W1366" s="149"/>
      <c r="AR1366" s="129"/>
      <c r="AS1366" s="200"/>
      <c r="AT1366" s="200"/>
      <c r="AU1366" s="200"/>
      <c r="AV1366" s="200"/>
      <c r="AW1366" s="200"/>
      <c r="AX1366" s="200"/>
      <c r="AY1366" s="200"/>
      <c r="AZ1366" s="200"/>
      <c r="BA1366" s="200"/>
      <c r="BB1366" s="160"/>
      <c r="BC1366" s="201"/>
      <c r="BD1366" s="201"/>
      <c r="BE1366" s="202"/>
      <c r="BF1366" s="202"/>
      <c r="BG1366" s="150"/>
      <c r="BH1366" s="150"/>
      <c r="BI1366" s="150"/>
      <c r="BJ1366" s="150"/>
      <c r="BK1366" s="150"/>
      <c r="BL1366" s="150"/>
      <c r="BM1366" s="150"/>
      <c r="BN1366" s="150"/>
      <c r="BO1366" s="150"/>
      <c r="BP1366" s="150"/>
    </row>
    <row r="1367" spans="2:68" x14ac:dyDescent="0.25">
      <c r="B1367" s="113"/>
      <c r="C1367" s="118"/>
      <c r="D1367" s="89"/>
      <c r="E1367" s="89"/>
      <c r="F1367" s="119"/>
      <c r="G1367" s="118"/>
      <c r="H1367" s="118"/>
      <c r="I1367" s="118"/>
      <c r="J1367" s="118"/>
      <c r="K1367" s="118"/>
      <c r="L1367" s="86"/>
      <c r="M1367" s="86"/>
      <c r="N1367" s="86"/>
      <c r="O1367" s="86"/>
      <c r="P1367" s="129"/>
      <c r="Q1367" s="125"/>
      <c r="R1367" s="198"/>
      <c r="S1367" s="148"/>
      <c r="T1367" s="148"/>
      <c r="U1367" s="148"/>
      <c r="V1367" s="199"/>
      <c r="W1367" s="149"/>
      <c r="AR1367" s="129"/>
      <c r="AS1367" s="200"/>
      <c r="AT1367" s="200"/>
      <c r="AU1367" s="200"/>
      <c r="AV1367" s="200"/>
      <c r="AW1367" s="200"/>
      <c r="AX1367" s="200"/>
      <c r="AY1367" s="200"/>
      <c r="AZ1367" s="200"/>
      <c r="BA1367" s="200"/>
      <c r="BB1367" s="160"/>
      <c r="BC1367" s="201"/>
      <c r="BD1367" s="201"/>
      <c r="BE1367" s="202"/>
      <c r="BF1367" s="202"/>
      <c r="BG1367" s="150"/>
      <c r="BH1367" s="150"/>
      <c r="BI1367" s="150"/>
      <c r="BJ1367" s="150"/>
      <c r="BK1367" s="150"/>
      <c r="BL1367" s="150"/>
      <c r="BM1367" s="150"/>
      <c r="BN1367" s="150"/>
      <c r="BO1367" s="150"/>
      <c r="BP1367" s="150"/>
    </row>
    <row r="1368" spans="2:68" x14ac:dyDescent="0.25">
      <c r="B1368" s="113"/>
      <c r="C1368" s="118"/>
      <c r="D1368" s="89"/>
      <c r="E1368" s="89"/>
      <c r="F1368" s="119"/>
      <c r="G1368" s="118"/>
      <c r="H1368" s="118"/>
      <c r="I1368" s="118"/>
      <c r="J1368" s="118"/>
      <c r="K1368" s="118"/>
      <c r="L1368" s="86"/>
      <c r="M1368" s="86"/>
      <c r="N1368" s="86"/>
      <c r="O1368" s="86"/>
      <c r="P1368" s="129"/>
      <c r="Q1368" s="125"/>
      <c r="R1368" s="198"/>
      <c r="S1368" s="148"/>
      <c r="T1368" s="148"/>
      <c r="U1368" s="148"/>
      <c r="V1368" s="199"/>
      <c r="W1368" s="149"/>
      <c r="AR1368" s="129"/>
      <c r="AS1368" s="200"/>
      <c r="AT1368" s="200"/>
      <c r="AU1368" s="200"/>
      <c r="AV1368" s="200"/>
      <c r="AW1368" s="200"/>
      <c r="AX1368" s="200"/>
      <c r="AY1368" s="200"/>
      <c r="AZ1368" s="200"/>
      <c r="BA1368" s="200"/>
      <c r="BB1368" s="160"/>
      <c r="BC1368" s="201"/>
      <c r="BD1368" s="201"/>
      <c r="BE1368" s="202"/>
      <c r="BF1368" s="202"/>
      <c r="BG1368" s="150"/>
      <c r="BH1368" s="150"/>
      <c r="BI1368" s="150"/>
      <c r="BJ1368" s="150"/>
      <c r="BK1368" s="150"/>
      <c r="BL1368" s="150"/>
      <c r="BM1368" s="150"/>
      <c r="BN1368" s="150"/>
      <c r="BO1368" s="150"/>
      <c r="BP1368" s="150"/>
    </row>
    <row r="1369" spans="2:68" x14ac:dyDescent="0.25">
      <c r="B1369" s="113"/>
      <c r="C1369" s="118"/>
      <c r="D1369" s="89"/>
      <c r="E1369" s="89"/>
      <c r="F1369" s="119"/>
      <c r="G1369" s="118"/>
      <c r="H1369" s="118"/>
      <c r="I1369" s="118"/>
      <c r="J1369" s="118"/>
      <c r="K1369" s="118"/>
      <c r="L1369" s="86"/>
      <c r="M1369" s="86"/>
      <c r="N1369" s="86"/>
      <c r="O1369" s="86"/>
      <c r="P1369" s="129"/>
      <c r="Q1369" s="125"/>
      <c r="R1369" s="198"/>
      <c r="S1369" s="148"/>
      <c r="T1369" s="148"/>
      <c r="U1369" s="148"/>
      <c r="V1369" s="199"/>
      <c r="W1369" s="149"/>
      <c r="AR1369" s="129"/>
      <c r="AS1369" s="200"/>
      <c r="AT1369" s="200"/>
      <c r="AU1369" s="200"/>
      <c r="AV1369" s="200"/>
      <c r="AW1369" s="200"/>
      <c r="AX1369" s="200"/>
      <c r="AY1369" s="200"/>
      <c r="AZ1369" s="200"/>
      <c r="BA1369" s="200"/>
      <c r="BB1369" s="160"/>
      <c r="BC1369" s="201"/>
      <c r="BD1369" s="201"/>
      <c r="BE1369" s="202"/>
      <c r="BF1369" s="202"/>
      <c r="BG1369" s="150"/>
      <c r="BH1369" s="150"/>
      <c r="BI1369" s="150"/>
      <c r="BJ1369" s="150"/>
      <c r="BK1369" s="150"/>
      <c r="BL1369" s="150"/>
      <c r="BM1369" s="150"/>
      <c r="BN1369" s="150"/>
      <c r="BO1369" s="150"/>
      <c r="BP1369" s="150"/>
    </row>
    <row r="1370" spans="2:68" x14ac:dyDescent="0.25">
      <c r="B1370" s="113"/>
      <c r="C1370" s="118"/>
      <c r="D1370" s="89"/>
      <c r="E1370" s="89"/>
      <c r="F1370" s="119"/>
      <c r="G1370" s="118"/>
      <c r="H1370" s="118"/>
      <c r="I1370" s="118"/>
      <c r="J1370" s="118"/>
      <c r="K1370" s="118"/>
      <c r="L1370" s="86"/>
      <c r="M1370" s="86"/>
      <c r="N1370" s="86"/>
      <c r="O1370" s="86"/>
      <c r="P1370" s="129"/>
      <c r="Q1370" s="125"/>
      <c r="R1370" s="198"/>
      <c r="S1370" s="148"/>
      <c r="T1370" s="148"/>
      <c r="U1370" s="148"/>
      <c r="V1370" s="199"/>
      <c r="W1370" s="149"/>
      <c r="AR1370" s="129"/>
      <c r="AS1370" s="200"/>
      <c r="AT1370" s="200"/>
      <c r="AU1370" s="200"/>
      <c r="AV1370" s="200"/>
      <c r="AW1370" s="200"/>
      <c r="AX1370" s="200"/>
      <c r="AY1370" s="200"/>
      <c r="AZ1370" s="200"/>
      <c r="BA1370" s="200"/>
      <c r="BB1370" s="160"/>
      <c r="BC1370" s="201"/>
      <c r="BD1370" s="201"/>
      <c r="BE1370" s="202"/>
      <c r="BF1370" s="202"/>
      <c r="BG1370" s="150"/>
      <c r="BH1370" s="150"/>
      <c r="BI1370" s="150"/>
      <c r="BJ1370" s="150"/>
      <c r="BK1370" s="150"/>
      <c r="BL1370" s="150"/>
      <c r="BM1370" s="150"/>
      <c r="BN1370" s="150"/>
      <c r="BO1370" s="150"/>
      <c r="BP1370" s="150"/>
    </row>
    <row r="1371" spans="2:68" x14ac:dyDescent="0.25">
      <c r="B1371" s="113"/>
      <c r="C1371" s="118"/>
      <c r="D1371" s="89"/>
      <c r="E1371" s="89"/>
      <c r="F1371" s="119"/>
      <c r="G1371" s="118"/>
      <c r="H1371" s="118"/>
      <c r="I1371" s="118"/>
      <c r="J1371" s="118"/>
      <c r="K1371" s="118"/>
      <c r="L1371" s="86"/>
      <c r="M1371" s="86"/>
      <c r="N1371" s="86"/>
      <c r="O1371" s="86"/>
      <c r="P1371" s="129"/>
      <c r="Q1371" s="125"/>
      <c r="R1371" s="198"/>
      <c r="S1371" s="148"/>
      <c r="T1371" s="148"/>
      <c r="U1371" s="148"/>
      <c r="V1371" s="199"/>
      <c r="W1371" s="149"/>
      <c r="AR1371" s="129"/>
      <c r="AS1371" s="200"/>
      <c r="AT1371" s="200"/>
      <c r="AU1371" s="200"/>
      <c r="AV1371" s="200"/>
      <c r="AW1371" s="200"/>
      <c r="AX1371" s="200"/>
      <c r="AY1371" s="200"/>
      <c r="AZ1371" s="200"/>
      <c r="BA1371" s="200"/>
      <c r="BB1371" s="160"/>
      <c r="BC1371" s="201"/>
      <c r="BD1371" s="201"/>
      <c r="BE1371" s="202"/>
      <c r="BF1371" s="202"/>
      <c r="BG1371" s="150"/>
      <c r="BH1371" s="150"/>
      <c r="BI1371" s="150"/>
      <c r="BJ1371" s="150"/>
      <c r="BK1371" s="150"/>
      <c r="BL1371" s="150"/>
      <c r="BM1371" s="150"/>
      <c r="BN1371" s="150"/>
      <c r="BO1371" s="150"/>
      <c r="BP1371" s="150"/>
    </row>
    <row r="1372" spans="2:68" x14ac:dyDescent="0.25">
      <c r="B1372" s="113"/>
      <c r="C1372" s="118"/>
      <c r="D1372" s="89"/>
      <c r="E1372" s="89"/>
      <c r="F1372" s="119"/>
      <c r="G1372" s="118"/>
      <c r="H1372" s="118"/>
      <c r="I1372" s="118"/>
      <c r="J1372" s="118"/>
      <c r="K1372" s="118"/>
      <c r="L1372" s="86"/>
      <c r="M1372" s="86"/>
      <c r="N1372" s="86"/>
      <c r="O1372" s="86"/>
      <c r="P1372" s="129"/>
      <c r="Q1372" s="125"/>
      <c r="R1372" s="198"/>
      <c r="S1372" s="148"/>
      <c r="T1372" s="148"/>
      <c r="U1372" s="148"/>
      <c r="V1372" s="199"/>
      <c r="W1372" s="149"/>
      <c r="AR1372" s="129"/>
      <c r="AS1372" s="200"/>
      <c r="AT1372" s="200"/>
      <c r="AU1372" s="200"/>
      <c r="AV1372" s="200"/>
      <c r="AW1372" s="200"/>
      <c r="AX1372" s="200"/>
      <c r="AY1372" s="200"/>
      <c r="AZ1372" s="200"/>
      <c r="BA1372" s="200"/>
      <c r="BB1372" s="160"/>
      <c r="BC1372" s="201"/>
      <c r="BD1372" s="201"/>
      <c r="BE1372" s="202"/>
      <c r="BF1372" s="202"/>
      <c r="BG1372" s="150"/>
      <c r="BH1372" s="150"/>
      <c r="BI1372" s="150"/>
      <c r="BJ1372" s="150"/>
      <c r="BK1372" s="150"/>
      <c r="BL1372" s="150"/>
      <c r="BM1372" s="150"/>
      <c r="BN1372" s="150"/>
      <c r="BO1372" s="150"/>
      <c r="BP1372" s="150"/>
    </row>
    <row r="1373" spans="2:68" x14ac:dyDescent="0.25">
      <c r="B1373" s="113"/>
      <c r="C1373" s="118"/>
      <c r="D1373" s="89"/>
      <c r="E1373" s="89"/>
      <c r="F1373" s="119"/>
      <c r="G1373" s="118"/>
      <c r="H1373" s="118"/>
      <c r="I1373" s="118"/>
      <c r="J1373" s="118"/>
      <c r="K1373" s="118"/>
      <c r="L1373" s="86"/>
      <c r="M1373" s="86"/>
      <c r="N1373" s="86"/>
      <c r="O1373" s="86"/>
      <c r="P1373" s="129"/>
      <c r="Q1373" s="125"/>
      <c r="R1373" s="198"/>
      <c r="S1373" s="148"/>
      <c r="T1373" s="148"/>
      <c r="U1373" s="148"/>
      <c r="V1373" s="199"/>
      <c r="W1373" s="149"/>
      <c r="AR1373" s="129"/>
      <c r="AS1373" s="200"/>
      <c r="AT1373" s="200"/>
      <c r="AU1373" s="200"/>
      <c r="AV1373" s="200"/>
      <c r="AW1373" s="200"/>
      <c r="AX1373" s="200"/>
      <c r="AY1373" s="200"/>
      <c r="AZ1373" s="200"/>
      <c r="BA1373" s="200"/>
      <c r="BB1373" s="160"/>
      <c r="BC1373" s="201"/>
      <c r="BD1373" s="201"/>
      <c r="BE1373" s="202"/>
      <c r="BF1373" s="202"/>
      <c r="BG1373" s="150"/>
      <c r="BH1373" s="150"/>
      <c r="BI1373" s="150"/>
      <c r="BJ1373" s="150"/>
      <c r="BK1373" s="150"/>
      <c r="BL1373" s="150"/>
      <c r="BM1373" s="150"/>
      <c r="BN1373" s="150"/>
      <c r="BO1373" s="150"/>
      <c r="BP1373" s="150"/>
    </row>
    <row r="1374" spans="2:68" x14ac:dyDescent="0.25">
      <c r="B1374" s="113"/>
      <c r="C1374" s="118"/>
      <c r="D1374" s="89"/>
      <c r="E1374" s="89"/>
      <c r="F1374" s="119"/>
      <c r="G1374" s="118"/>
      <c r="H1374" s="118"/>
      <c r="I1374" s="118"/>
      <c r="J1374" s="118"/>
      <c r="K1374" s="118"/>
      <c r="L1374" s="86"/>
      <c r="M1374" s="86"/>
      <c r="N1374" s="86"/>
      <c r="O1374" s="86"/>
      <c r="P1374" s="129"/>
      <c r="Q1374" s="125"/>
      <c r="R1374" s="198"/>
      <c r="S1374" s="148"/>
      <c r="T1374" s="148"/>
      <c r="U1374" s="148"/>
      <c r="V1374" s="199"/>
      <c r="W1374" s="149"/>
      <c r="AR1374" s="129"/>
      <c r="AS1374" s="200"/>
      <c r="AT1374" s="200"/>
      <c r="AU1374" s="200"/>
      <c r="AV1374" s="200"/>
      <c r="AW1374" s="200"/>
      <c r="AX1374" s="200"/>
      <c r="AY1374" s="200"/>
      <c r="AZ1374" s="200"/>
      <c r="BA1374" s="200"/>
      <c r="BB1374" s="160"/>
      <c r="BC1374" s="201"/>
      <c r="BD1374" s="201"/>
      <c r="BE1374" s="202"/>
      <c r="BF1374" s="202"/>
      <c r="BG1374" s="150"/>
      <c r="BH1374" s="150"/>
      <c r="BI1374" s="150"/>
      <c r="BJ1374" s="150"/>
      <c r="BK1374" s="150"/>
      <c r="BL1374" s="150"/>
      <c r="BM1374" s="150"/>
      <c r="BN1374" s="150"/>
      <c r="BO1374" s="150"/>
      <c r="BP1374" s="150"/>
    </row>
    <row r="1375" spans="2:68" x14ac:dyDescent="0.25">
      <c r="B1375" s="113"/>
      <c r="C1375" s="118"/>
      <c r="D1375" s="89"/>
      <c r="E1375" s="89"/>
      <c r="F1375" s="119"/>
      <c r="G1375" s="118"/>
      <c r="H1375" s="118"/>
      <c r="I1375" s="118"/>
      <c r="J1375" s="118"/>
      <c r="K1375" s="118"/>
      <c r="L1375" s="86"/>
      <c r="M1375" s="86"/>
      <c r="N1375" s="86"/>
      <c r="O1375" s="86"/>
      <c r="P1375" s="129"/>
      <c r="Q1375" s="125"/>
      <c r="R1375" s="198"/>
      <c r="S1375" s="148"/>
      <c r="T1375" s="148"/>
      <c r="U1375" s="148"/>
      <c r="V1375" s="199"/>
      <c r="W1375" s="149"/>
      <c r="AR1375" s="129"/>
      <c r="AS1375" s="200"/>
      <c r="AT1375" s="200"/>
      <c r="AU1375" s="200"/>
      <c r="AV1375" s="200"/>
      <c r="AW1375" s="200"/>
      <c r="AX1375" s="200"/>
      <c r="AY1375" s="200"/>
      <c r="AZ1375" s="200"/>
      <c r="BA1375" s="200"/>
      <c r="BB1375" s="160"/>
      <c r="BC1375" s="201"/>
      <c r="BD1375" s="201"/>
      <c r="BE1375" s="202"/>
      <c r="BF1375" s="202"/>
      <c r="BG1375" s="150"/>
      <c r="BH1375" s="150"/>
      <c r="BI1375" s="150"/>
      <c r="BJ1375" s="150"/>
      <c r="BK1375" s="150"/>
      <c r="BL1375" s="150"/>
      <c r="BM1375" s="150"/>
      <c r="BN1375" s="150"/>
      <c r="BO1375" s="150"/>
      <c r="BP1375" s="150"/>
    </row>
    <row r="1376" spans="2:68" x14ac:dyDescent="0.25">
      <c r="B1376" s="113"/>
      <c r="C1376" s="118"/>
      <c r="D1376" s="89"/>
      <c r="E1376" s="89"/>
      <c r="F1376" s="119"/>
      <c r="G1376" s="118"/>
      <c r="H1376" s="118"/>
      <c r="I1376" s="118"/>
      <c r="J1376" s="118"/>
      <c r="K1376" s="118"/>
      <c r="L1376" s="86"/>
      <c r="M1376" s="86"/>
      <c r="N1376" s="86"/>
      <c r="O1376" s="86"/>
      <c r="P1376" s="129"/>
      <c r="Q1376" s="125"/>
      <c r="R1376" s="198"/>
      <c r="S1376" s="148"/>
      <c r="T1376" s="148"/>
      <c r="U1376" s="148"/>
      <c r="V1376" s="199"/>
      <c r="W1376" s="149"/>
      <c r="AR1376" s="129"/>
      <c r="AS1376" s="200"/>
      <c r="AT1376" s="200"/>
      <c r="AU1376" s="200"/>
      <c r="AV1376" s="200"/>
      <c r="AW1376" s="200"/>
      <c r="AX1376" s="200"/>
      <c r="AY1376" s="200"/>
      <c r="AZ1376" s="200"/>
      <c r="BA1376" s="200"/>
      <c r="BB1376" s="160"/>
      <c r="BC1376" s="201"/>
      <c r="BD1376" s="201"/>
      <c r="BE1376" s="202"/>
      <c r="BF1376" s="202"/>
      <c r="BG1376" s="150"/>
      <c r="BH1376" s="150"/>
      <c r="BI1376" s="150"/>
      <c r="BJ1376" s="150"/>
      <c r="BK1376" s="150"/>
      <c r="BL1376" s="150"/>
      <c r="BM1376" s="150"/>
      <c r="BN1376" s="150"/>
      <c r="BO1376" s="150"/>
      <c r="BP1376" s="150"/>
    </row>
    <row r="1377" spans="2:68" x14ac:dyDescent="0.25">
      <c r="B1377" s="113"/>
      <c r="C1377" s="118"/>
      <c r="D1377" s="89"/>
      <c r="E1377" s="89"/>
      <c r="F1377" s="119"/>
      <c r="G1377" s="118"/>
      <c r="H1377" s="118"/>
      <c r="I1377" s="118"/>
      <c r="J1377" s="118"/>
      <c r="K1377" s="118"/>
      <c r="L1377" s="86"/>
      <c r="M1377" s="86"/>
      <c r="N1377" s="86"/>
      <c r="O1377" s="86"/>
      <c r="P1377" s="129"/>
      <c r="Q1377" s="125"/>
      <c r="R1377" s="198"/>
      <c r="S1377" s="148"/>
      <c r="T1377" s="148"/>
      <c r="U1377" s="148"/>
      <c r="V1377" s="199"/>
      <c r="W1377" s="149"/>
      <c r="AR1377" s="129"/>
      <c r="AS1377" s="200"/>
      <c r="AT1377" s="200"/>
      <c r="AU1377" s="200"/>
      <c r="AV1377" s="200"/>
      <c r="AW1377" s="200"/>
      <c r="AX1377" s="200"/>
      <c r="AY1377" s="200"/>
      <c r="AZ1377" s="200"/>
      <c r="BA1377" s="200"/>
      <c r="BB1377" s="160"/>
      <c r="BC1377" s="201"/>
      <c r="BD1377" s="201"/>
      <c r="BE1377" s="202"/>
      <c r="BF1377" s="202"/>
      <c r="BG1377" s="150"/>
      <c r="BH1377" s="150"/>
      <c r="BI1377" s="150"/>
      <c r="BJ1377" s="150"/>
      <c r="BK1377" s="150"/>
      <c r="BL1377" s="150"/>
      <c r="BM1377" s="150"/>
      <c r="BN1377" s="150"/>
      <c r="BO1377" s="150"/>
      <c r="BP1377" s="150"/>
    </row>
    <row r="1378" spans="2:68" x14ac:dyDescent="0.25">
      <c r="B1378" s="113"/>
      <c r="C1378" s="118"/>
      <c r="D1378" s="89"/>
      <c r="E1378" s="89"/>
      <c r="F1378" s="119"/>
      <c r="G1378" s="118"/>
      <c r="H1378" s="118"/>
      <c r="I1378" s="118"/>
      <c r="J1378" s="118"/>
      <c r="K1378" s="118"/>
      <c r="L1378" s="86"/>
      <c r="M1378" s="86"/>
      <c r="N1378" s="86"/>
      <c r="O1378" s="86"/>
      <c r="P1378" s="129"/>
      <c r="Q1378" s="125"/>
      <c r="R1378" s="198"/>
      <c r="S1378" s="148"/>
      <c r="T1378" s="148"/>
      <c r="U1378" s="148"/>
      <c r="V1378" s="199"/>
      <c r="W1378" s="149"/>
      <c r="AR1378" s="129"/>
      <c r="AS1378" s="200"/>
      <c r="AT1378" s="200"/>
      <c r="AU1378" s="200"/>
      <c r="AV1378" s="200"/>
      <c r="AW1378" s="200"/>
      <c r="AX1378" s="200"/>
      <c r="AY1378" s="200"/>
      <c r="AZ1378" s="200"/>
      <c r="BA1378" s="200"/>
      <c r="BB1378" s="160"/>
      <c r="BC1378" s="201"/>
      <c r="BD1378" s="201"/>
      <c r="BE1378" s="202"/>
      <c r="BF1378" s="202"/>
      <c r="BG1378" s="150"/>
      <c r="BH1378" s="150"/>
      <c r="BI1378" s="150"/>
      <c r="BJ1378" s="150"/>
      <c r="BK1378" s="150"/>
      <c r="BL1378" s="150"/>
      <c r="BM1378" s="150"/>
      <c r="BN1378" s="150"/>
      <c r="BO1378" s="150"/>
      <c r="BP1378" s="150"/>
    </row>
    <row r="1379" spans="2:68" x14ac:dyDescent="0.25">
      <c r="B1379" s="113"/>
      <c r="C1379" s="118"/>
      <c r="D1379" s="89"/>
      <c r="E1379" s="89"/>
      <c r="F1379" s="119"/>
      <c r="G1379" s="118"/>
      <c r="H1379" s="118"/>
      <c r="I1379" s="118"/>
      <c r="J1379" s="118"/>
      <c r="K1379" s="118"/>
      <c r="L1379" s="86"/>
      <c r="M1379" s="86"/>
      <c r="N1379" s="86"/>
      <c r="O1379" s="86"/>
      <c r="P1379" s="129"/>
      <c r="Q1379" s="125"/>
      <c r="R1379" s="198"/>
      <c r="S1379" s="148"/>
      <c r="T1379" s="148"/>
      <c r="U1379" s="148"/>
      <c r="V1379" s="199"/>
      <c r="W1379" s="149"/>
      <c r="AR1379" s="129"/>
      <c r="AS1379" s="200"/>
      <c r="AT1379" s="200"/>
      <c r="AU1379" s="200"/>
      <c r="AV1379" s="200"/>
      <c r="AW1379" s="200"/>
      <c r="AX1379" s="200"/>
      <c r="AY1379" s="200"/>
      <c r="AZ1379" s="200"/>
      <c r="BA1379" s="200"/>
      <c r="BB1379" s="160"/>
      <c r="BC1379" s="201"/>
      <c r="BD1379" s="201"/>
      <c r="BE1379" s="202"/>
      <c r="BF1379" s="202"/>
      <c r="BG1379" s="150"/>
      <c r="BH1379" s="150"/>
      <c r="BI1379" s="150"/>
      <c r="BJ1379" s="150"/>
      <c r="BK1379" s="150"/>
      <c r="BL1379" s="150"/>
      <c r="BM1379" s="150"/>
      <c r="BN1379" s="150"/>
      <c r="BO1379" s="150"/>
      <c r="BP1379" s="150"/>
    </row>
    <row r="1380" spans="2:68" x14ac:dyDescent="0.25">
      <c r="B1380" s="113"/>
      <c r="C1380" s="118"/>
      <c r="D1380" s="89"/>
      <c r="E1380" s="89"/>
      <c r="F1380" s="119"/>
      <c r="G1380" s="118"/>
      <c r="H1380" s="118"/>
      <c r="I1380" s="118"/>
      <c r="J1380" s="118"/>
      <c r="K1380" s="118"/>
      <c r="L1380" s="86"/>
      <c r="M1380" s="86"/>
      <c r="N1380" s="86"/>
      <c r="O1380" s="86"/>
      <c r="P1380" s="129"/>
      <c r="Q1380" s="125"/>
      <c r="R1380" s="198"/>
      <c r="S1380" s="148"/>
      <c r="T1380" s="148"/>
      <c r="U1380" s="148"/>
      <c r="V1380" s="199"/>
      <c r="W1380" s="149"/>
      <c r="AR1380" s="129"/>
      <c r="AS1380" s="200"/>
      <c r="AT1380" s="200"/>
      <c r="AU1380" s="200"/>
      <c r="AV1380" s="200"/>
      <c r="AW1380" s="200"/>
      <c r="AX1380" s="200"/>
      <c r="AY1380" s="200"/>
      <c r="AZ1380" s="200"/>
      <c r="BA1380" s="200"/>
      <c r="BB1380" s="160"/>
      <c r="BC1380" s="201"/>
      <c r="BD1380" s="201"/>
      <c r="BE1380" s="202"/>
      <c r="BF1380" s="202"/>
      <c r="BG1380" s="150"/>
      <c r="BH1380" s="150"/>
      <c r="BI1380" s="150"/>
      <c r="BJ1380" s="150"/>
      <c r="BK1380" s="150"/>
      <c r="BL1380" s="150"/>
      <c r="BM1380" s="150"/>
      <c r="BN1380" s="150"/>
      <c r="BO1380" s="150"/>
      <c r="BP1380" s="150"/>
    </row>
    <row r="1381" spans="2:68" x14ac:dyDescent="0.25">
      <c r="B1381" s="113"/>
      <c r="C1381" s="118"/>
      <c r="D1381" s="89"/>
      <c r="E1381" s="89"/>
      <c r="F1381" s="119"/>
      <c r="G1381" s="118"/>
      <c r="H1381" s="118"/>
      <c r="I1381" s="118"/>
      <c r="J1381" s="118"/>
      <c r="K1381" s="118"/>
      <c r="L1381" s="86"/>
      <c r="M1381" s="86"/>
      <c r="N1381" s="86"/>
      <c r="O1381" s="86"/>
      <c r="P1381" s="129"/>
      <c r="Q1381" s="125"/>
      <c r="R1381" s="198"/>
      <c r="S1381" s="148"/>
      <c r="T1381" s="148"/>
      <c r="U1381" s="148"/>
      <c r="V1381" s="199"/>
      <c r="W1381" s="149"/>
      <c r="AR1381" s="129"/>
      <c r="AS1381" s="200"/>
      <c r="AT1381" s="200"/>
      <c r="AU1381" s="200"/>
      <c r="AV1381" s="200"/>
      <c r="AW1381" s="200"/>
      <c r="AX1381" s="200"/>
      <c r="AY1381" s="200"/>
      <c r="AZ1381" s="200"/>
      <c r="BA1381" s="200"/>
      <c r="BB1381" s="160"/>
      <c r="BC1381" s="201"/>
      <c r="BD1381" s="201"/>
      <c r="BE1381" s="202"/>
      <c r="BF1381" s="202"/>
      <c r="BG1381" s="150"/>
      <c r="BH1381" s="150"/>
      <c r="BI1381" s="150"/>
      <c r="BJ1381" s="150"/>
      <c r="BK1381" s="150"/>
      <c r="BL1381" s="150"/>
      <c r="BM1381" s="150"/>
      <c r="BN1381" s="150"/>
      <c r="BO1381" s="150"/>
      <c r="BP1381" s="150"/>
    </row>
    <row r="1382" spans="2:68" x14ac:dyDescent="0.25">
      <c r="B1382" s="113"/>
      <c r="C1382" s="118"/>
      <c r="D1382" s="89"/>
      <c r="E1382" s="89"/>
      <c r="F1382" s="119"/>
      <c r="G1382" s="118"/>
      <c r="H1382" s="118"/>
      <c r="I1382" s="118"/>
      <c r="J1382" s="118"/>
      <c r="K1382" s="118"/>
      <c r="L1382" s="86"/>
      <c r="M1382" s="86"/>
      <c r="N1382" s="86"/>
      <c r="O1382" s="86"/>
      <c r="P1382" s="129"/>
      <c r="Q1382" s="125"/>
      <c r="R1382" s="198"/>
      <c r="S1382" s="148"/>
      <c r="T1382" s="148"/>
      <c r="U1382" s="148"/>
      <c r="V1382" s="199"/>
      <c r="W1382" s="149"/>
      <c r="AR1382" s="129"/>
      <c r="AS1382" s="200"/>
      <c r="AT1382" s="200"/>
      <c r="AU1382" s="200"/>
      <c r="AV1382" s="200"/>
      <c r="AW1382" s="200"/>
      <c r="AX1382" s="200"/>
      <c r="AY1382" s="200"/>
      <c r="AZ1382" s="200"/>
      <c r="BA1382" s="200"/>
      <c r="BB1382" s="160"/>
      <c r="BC1382" s="201"/>
      <c r="BD1382" s="201"/>
      <c r="BE1382" s="202"/>
      <c r="BF1382" s="202"/>
      <c r="BG1382" s="150"/>
      <c r="BH1382" s="150"/>
      <c r="BI1382" s="150"/>
      <c r="BJ1382" s="150"/>
      <c r="BK1382" s="150"/>
      <c r="BL1382" s="150"/>
      <c r="BM1382" s="150"/>
      <c r="BN1382" s="150"/>
      <c r="BO1382" s="150"/>
      <c r="BP1382" s="150"/>
    </row>
    <row r="1383" spans="2:68" x14ac:dyDescent="0.25">
      <c r="B1383" s="113"/>
      <c r="C1383" s="118"/>
      <c r="D1383" s="89"/>
      <c r="E1383" s="89"/>
      <c r="F1383" s="119"/>
      <c r="G1383" s="118"/>
      <c r="H1383" s="118"/>
      <c r="I1383" s="118"/>
      <c r="J1383" s="118"/>
      <c r="K1383" s="118"/>
      <c r="L1383" s="86"/>
      <c r="M1383" s="86"/>
      <c r="N1383" s="86"/>
      <c r="O1383" s="86"/>
      <c r="P1383" s="129"/>
      <c r="Q1383" s="125"/>
      <c r="R1383" s="198"/>
      <c r="S1383" s="148"/>
      <c r="T1383" s="148"/>
      <c r="U1383" s="148"/>
      <c r="V1383" s="199"/>
      <c r="W1383" s="149"/>
      <c r="AR1383" s="129"/>
      <c r="AS1383" s="200"/>
      <c r="AT1383" s="200"/>
      <c r="AU1383" s="200"/>
      <c r="AV1383" s="200"/>
      <c r="AW1383" s="200"/>
      <c r="AX1383" s="200"/>
      <c r="AY1383" s="200"/>
      <c r="AZ1383" s="200"/>
      <c r="BA1383" s="200"/>
      <c r="BB1383" s="160"/>
      <c r="BC1383" s="201"/>
      <c r="BD1383" s="201"/>
      <c r="BE1383" s="202"/>
      <c r="BF1383" s="202"/>
      <c r="BG1383" s="150"/>
      <c r="BH1383" s="150"/>
      <c r="BI1383" s="150"/>
      <c r="BJ1383" s="150"/>
      <c r="BK1383" s="150"/>
      <c r="BL1383" s="150"/>
      <c r="BM1383" s="150"/>
      <c r="BN1383" s="150"/>
      <c r="BO1383" s="150"/>
      <c r="BP1383" s="150"/>
    </row>
    <row r="1384" spans="2:68" x14ac:dyDescent="0.25">
      <c r="B1384" s="113"/>
      <c r="C1384" s="118"/>
      <c r="D1384" s="89"/>
      <c r="E1384" s="89"/>
      <c r="F1384" s="119"/>
      <c r="G1384" s="118"/>
      <c r="H1384" s="118"/>
      <c r="I1384" s="118"/>
      <c r="J1384" s="118"/>
      <c r="K1384" s="118"/>
      <c r="L1384" s="86"/>
      <c r="M1384" s="86"/>
      <c r="N1384" s="86"/>
      <c r="O1384" s="86"/>
      <c r="P1384" s="129"/>
      <c r="Q1384" s="125"/>
      <c r="R1384" s="198"/>
      <c r="S1384" s="148"/>
      <c r="T1384" s="148"/>
      <c r="U1384" s="148"/>
      <c r="V1384" s="199"/>
      <c r="W1384" s="149"/>
      <c r="AR1384" s="129"/>
      <c r="AS1384" s="200"/>
      <c r="AT1384" s="200"/>
      <c r="AU1384" s="200"/>
      <c r="AV1384" s="200"/>
      <c r="AW1384" s="200"/>
      <c r="AX1384" s="200"/>
      <c r="AY1384" s="200"/>
      <c r="AZ1384" s="200"/>
      <c r="BA1384" s="200"/>
      <c r="BB1384" s="160"/>
      <c r="BC1384" s="201"/>
      <c r="BD1384" s="201"/>
      <c r="BE1384" s="202"/>
      <c r="BF1384" s="202"/>
      <c r="BG1384" s="150"/>
      <c r="BH1384" s="150"/>
      <c r="BI1384" s="150"/>
      <c r="BJ1384" s="150"/>
      <c r="BK1384" s="150"/>
      <c r="BL1384" s="150"/>
      <c r="BM1384" s="150"/>
      <c r="BN1384" s="150"/>
      <c r="BO1384" s="150"/>
      <c r="BP1384" s="150"/>
    </row>
    <row r="1385" spans="2:68" x14ac:dyDescent="0.25">
      <c r="B1385" s="113"/>
      <c r="C1385" s="118"/>
      <c r="D1385" s="89"/>
      <c r="E1385" s="89"/>
      <c r="F1385" s="119"/>
      <c r="G1385" s="118"/>
      <c r="H1385" s="118"/>
      <c r="I1385" s="118"/>
      <c r="J1385" s="118"/>
      <c r="K1385" s="118"/>
      <c r="L1385" s="86"/>
      <c r="M1385" s="86"/>
      <c r="N1385" s="86"/>
      <c r="O1385" s="86"/>
      <c r="P1385" s="129"/>
      <c r="Q1385" s="125"/>
      <c r="R1385" s="198"/>
      <c r="S1385" s="148"/>
      <c r="T1385" s="148"/>
      <c r="U1385" s="148"/>
      <c r="V1385" s="199"/>
      <c r="W1385" s="149"/>
      <c r="AR1385" s="129"/>
      <c r="AS1385" s="200"/>
      <c r="AT1385" s="200"/>
      <c r="AU1385" s="200"/>
      <c r="AV1385" s="200"/>
      <c r="AW1385" s="200"/>
      <c r="AX1385" s="200"/>
      <c r="AY1385" s="200"/>
      <c r="AZ1385" s="200"/>
      <c r="BA1385" s="200"/>
      <c r="BB1385" s="160"/>
      <c r="BC1385" s="201"/>
      <c r="BD1385" s="201"/>
      <c r="BE1385" s="202"/>
      <c r="BF1385" s="202"/>
      <c r="BG1385" s="150"/>
      <c r="BH1385" s="150"/>
      <c r="BI1385" s="150"/>
      <c r="BJ1385" s="150"/>
      <c r="BK1385" s="150"/>
      <c r="BL1385" s="150"/>
      <c r="BM1385" s="150"/>
      <c r="BN1385" s="150"/>
      <c r="BO1385" s="150"/>
      <c r="BP1385" s="150"/>
    </row>
    <row r="1386" spans="2:68" x14ac:dyDescent="0.25">
      <c r="B1386" s="113"/>
      <c r="C1386" s="118"/>
      <c r="D1386" s="89"/>
      <c r="E1386" s="89"/>
      <c r="F1386" s="119"/>
      <c r="G1386" s="118"/>
      <c r="H1386" s="118"/>
      <c r="I1386" s="118"/>
      <c r="J1386" s="118"/>
      <c r="K1386" s="118"/>
      <c r="L1386" s="86"/>
      <c r="M1386" s="86"/>
      <c r="N1386" s="86"/>
      <c r="O1386" s="86"/>
      <c r="P1386" s="129"/>
      <c r="Q1386" s="125"/>
      <c r="R1386" s="198"/>
      <c r="S1386" s="148"/>
      <c r="T1386" s="148"/>
      <c r="U1386" s="148"/>
      <c r="V1386" s="199"/>
      <c r="W1386" s="149"/>
      <c r="AR1386" s="129"/>
      <c r="AS1386" s="200"/>
      <c r="AT1386" s="200"/>
      <c r="AU1386" s="200"/>
      <c r="AV1386" s="200"/>
      <c r="AW1386" s="200"/>
      <c r="AX1386" s="200"/>
      <c r="AY1386" s="200"/>
      <c r="AZ1386" s="200"/>
      <c r="BA1386" s="200"/>
      <c r="BB1386" s="160"/>
      <c r="BC1386" s="201"/>
      <c r="BD1386" s="201"/>
      <c r="BE1386" s="202"/>
      <c r="BF1386" s="202"/>
      <c r="BG1386" s="150"/>
      <c r="BH1386" s="150"/>
      <c r="BI1386" s="150"/>
      <c r="BJ1386" s="150"/>
      <c r="BK1386" s="150"/>
      <c r="BL1386" s="150"/>
      <c r="BM1386" s="150"/>
      <c r="BN1386" s="150"/>
      <c r="BO1386" s="150"/>
      <c r="BP1386" s="150"/>
    </row>
    <row r="1387" spans="2:68" x14ac:dyDescent="0.25">
      <c r="B1387" s="113"/>
      <c r="C1387" s="118"/>
      <c r="D1387" s="89"/>
      <c r="E1387" s="89"/>
      <c r="F1387" s="119"/>
      <c r="G1387" s="118"/>
      <c r="H1387" s="118"/>
      <c r="I1387" s="118"/>
      <c r="J1387" s="118"/>
      <c r="K1387" s="118"/>
      <c r="L1387" s="86"/>
      <c r="M1387" s="86"/>
      <c r="N1387" s="86"/>
      <c r="O1387" s="86"/>
      <c r="P1387" s="129"/>
      <c r="Q1387" s="125"/>
      <c r="R1387" s="198"/>
      <c r="S1387" s="148"/>
      <c r="T1387" s="148"/>
      <c r="U1387" s="148"/>
      <c r="V1387" s="199"/>
      <c r="W1387" s="149"/>
      <c r="AR1387" s="129"/>
      <c r="AS1387" s="200"/>
      <c r="AT1387" s="200"/>
      <c r="AU1387" s="200"/>
      <c r="AV1387" s="200"/>
      <c r="AW1387" s="200"/>
      <c r="AX1387" s="200"/>
      <c r="AY1387" s="200"/>
      <c r="AZ1387" s="200"/>
      <c r="BA1387" s="200"/>
      <c r="BB1387" s="160"/>
      <c r="BC1387" s="201"/>
      <c r="BD1387" s="201"/>
      <c r="BE1387" s="202"/>
      <c r="BF1387" s="202"/>
      <c r="BG1387" s="150"/>
      <c r="BH1387" s="150"/>
      <c r="BI1387" s="150"/>
      <c r="BJ1387" s="150"/>
      <c r="BK1387" s="150"/>
      <c r="BL1387" s="150"/>
      <c r="BM1387" s="150"/>
      <c r="BN1387" s="150"/>
      <c r="BO1387" s="150"/>
      <c r="BP1387" s="150"/>
    </row>
    <row r="1388" spans="2:68" x14ac:dyDescent="0.25">
      <c r="B1388" s="113"/>
      <c r="C1388" s="118"/>
      <c r="D1388" s="89"/>
      <c r="E1388" s="89"/>
      <c r="F1388" s="119"/>
      <c r="G1388" s="118"/>
      <c r="H1388" s="118"/>
      <c r="I1388" s="118"/>
      <c r="J1388" s="118"/>
      <c r="K1388" s="118"/>
      <c r="L1388" s="86"/>
      <c r="M1388" s="86"/>
      <c r="N1388" s="86"/>
      <c r="O1388" s="86"/>
      <c r="P1388" s="129"/>
      <c r="Q1388" s="125"/>
      <c r="R1388" s="198"/>
      <c r="S1388" s="148"/>
      <c r="T1388" s="148"/>
      <c r="U1388" s="148"/>
      <c r="V1388" s="199"/>
      <c r="W1388" s="149"/>
      <c r="AR1388" s="129"/>
      <c r="AS1388" s="200"/>
      <c r="AT1388" s="200"/>
      <c r="AU1388" s="200"/>
      <c r="AV1388" s="200"/>
      <c r="AW1388" s="200"/>
      <c r="AX1388" s="200"/>
      <c r="AY1388" s="200"/>
      <c r="AZ1388" s="200"/>
      <c r="BA1388" s="200"/>
      <c r="BB1388" s="160"/>
      <c r="BC1388" s="201"/>
      <c r="BD1388" s="201"/>
      <c r="BE1388" s="202"/>
      <c r="BF1388" s="202"/>
      <c r="BG1388" s="150"/>
      <c r="BH1388" s="150"/>
      <c r="BI1388" s="150"/>
      <c r="BJ1388" s="150"/>
      <c r="BK1388" s="150"/>
      <c r="BL1388" s="150"/>
      <c r="BM1388" s="150"/>
      <c r="BN1388" s="150"/>
      <c r="BO1388" s="150"/>
      <c r="BP1388" s="150"/>
    </row>
    <row r="1389" spans="2:68" x14ac:dyDescent="0.25">
      <c r="B1389" s="113"/>
      <c r="C1389" s="118"/>
      <c r="D1389" s="89"/>
      <c r="E1389" s="89"/>
      <c r="F1389" s="119"/>
      <c r="G1389" s="118"/>
      <c r="H1389" s="118"/>
      <c r="I1389" s="118"/>
      <c r="J1389" s="118"/>
      <c r="K1389" s="118"/>
      <c r="L1389" s="86"/>
      <c r="M1389" s="86"/>
      <c r="N1389" s="86"/>
      <c r="O1389" s="86"/>
      <c r="P1389" s="129"/>
      <c r="Q1389" s="125"/>
      <c r="R1389" s="198"/>
      <c r="S1389" s="148"/>
      <c r="T1389" s="148"/>
      <c r="U1389" s="148"/>
      <c r="V1389" s="199"/>
      <c r="W1389" s="149"/>
      <c r="AR1389" s="129"/>
      <c r="AS1389" s="200"/>
      <c r="AT1389" s="200"/>
      <c r="AU1389" s="200"/>
      <c r="AV1389" s="200"/>
      <c r="AW1389" s="200"/>
      <c r="AX1389" s="200"/>
      <c r="AY1389" s="200"/>
      <c r="AZ1389" s="200"/>
      <c r="BA1389" s="200"/>
      <c r="BB1389" s="160"/>
      <c r="BC1389" s="201"/>
      <c r="BD1389" s="201"/>
      <c r="BE1389" s="202"/>
      <c r="BF1389" s="202"/>
      <c r="BG1389" s="150"/>
      <c r="BH1389" s="150"/>
      <c r="BI1389" s="150"/>
      <c r="BJ1389" s="150"/>
      <c r="BK1389" s="150"/>
      <c r="BL1389" s="150"/>
      <c r="BM1389" s="150"/>
      <c r="BN1389" s="150"/>
      <c r="BO1389" s="150"/>
      <c r="BP1389" s="150"/>
    </row>
    <row r="1390" spans="2:68" x14ac:dyDescent="0.25">
      <c r="B1390" s="113"/>
      <c r="C1390" s="118"/>
      <c r="D1390" s="89"/>
      <c r="E1390" s="89"/>
      <c r="F1390" s="119"/>
      <c r="G1390" s="118"/>
      <c r="H1390" s="118"/>
      <c r="I1390" s="118"/>
      <c r="J1390" s="118"/>
      <c r="K1390" s="118"/>
      <c r="L1390" s="86"/>
      <c r="M1390" s="86"/>
      <c r="N1390" s="86"/>
      <c r="O1390" s="86"/>
      <c r="P1390" s="129"/>
      <c r="Q1390" s="125"/>
      <c r="R1390" s="198"/>
      <c r="S1390" s="148"/>
      <c r="T1390" s="148"/>
      <c r="U1390" s="148"/>
      <c r="V1390" s="199"/>
      <c r="W1390" s="149"/>
      <c r="AR1390" s="129"/>
      <c r="AS1390" s="200"/>
      <c r="AT1390" s="200"/>
      <c r="AU1390" s="200"/>
      <c r="AV1390" s="200"/>
      <c r="AW1390" s="200"/>
      <c r="AX1390" s="200"/>
      <c r="AY1390" s="200"/>
      <c r="AZ1390" s="200"/>
      <c r="BA1390" s="200"/>
      <c r="BB1390" s="160"/>
      <c r="BC1390" s="201"/>
      <c r="BD1390" s="201"/>
      <c r="BE1390" s="202"/>
      <c r="BF1390" s="202"/>
      <c r="BG1390" s="150"/>
      <c r="BH1390" s="150"/>
      <c r="BI1390" s="150"/>
      <c r="BJ1390" s="150"/>
      <c r="BK1390" s="150"/>
      <c r="BL1390" s="150"/>
      <c r="BM1390" s="150"/>
      <c r="BN1390" s="150"/>
      <c r="BO1390" s="150"/>
      <c r="BP1390" s="150"/>
    </row>
    <row r="1391" spans="2:68" x14ac:dyDescent="0.25">
      <c r="B1391" s="113"/>
      <c r="C1391" s="118"/>
      <c r="D1391" s="89"/>
      <c r="E1391" s="89"/>
      <c r="F1391" s="119"/>
      <c r="G1391" s="118"/>
      <c r="H1391" s="118"/>
      <c r="I1391" s="118"/>
      <c r="J1391" s="118"/>
      <c r="K1391" s="118"/>
      <c r="L1391" s="86"/>
      <c r="M1391" s="86"/>
      <c r="N1391" s="86"/>
      <c r="O1391" s="86"/>
      <c r="P1391" s="129"/>
      <c r="Q1391" s="125"/>
      <c r="R1391" s="198"/>
      <c r="S1391" s="148"/>
      <c r="T1391" s="148"/>
      <c r="U1391" s="148"/>
      <c r="V1391" s="199"/>
      <c r="W1391" s="149"/>
      <c r="AR1391" s="129"/>
      <c r="AS1391" s="200"/>
      <c r="AT1391" s="200"/>
      <c r="AU1391" s="200"/>
      <c r="AV1391" s="200"/>
      <c r="AW1391" s="200"/>
      <c r="AX1391" s="200"/>
      <c r="AY1391" s="200"/>
      <c r="AZ1391" s="200"/>
      <c r="BA1391" s="200"/>
      <c r="BB1391" s="160"/>
      <c r="BC1391" s="201"/>
      <c r="BD1391" s="201"/>
      <c r="BE1391" s="202"/>
      <c r="BF1391" s="202"/>
      <c r="BG1391" s="150"/>
      <c r="BH1391" s="150"/>
      <c r="BI1391" s="150"/>
      <c r="BJ1391" s="150"/>
      <c r="BK1391" s="150"/>
      <c r="BL1391" s="150"/>
      <c r="BM1391" s="150"/>
      <c r="BN1391" s="150"/>
      <c r="BO1391" s="150"/>
      <c r="BP1391" s="150"/>
    </row>
    <row r="1392" spans="2:68" x14ac:dyDescent="0.25">
      <c r="B1392" s="113"/>
      <c r="C1392" s="118"/>
      <c r="D1392" s="89"/>
      <c r="E1392" s="89"/>
      <c r="F1392" s="119"/>
      <c r="G1392" s="118"/>
      <c r="H1392" s="118"/>
      <c r="I1392" s="118"/>
      <c r="J1392" s="118"/>
      <c r="K1392" s="118"/>
      <c r="L1392" s="86"/>
      <c r="M1392" s="86"/>
      <c r="N1392" s="86"/>
      <c r="O1392" s="86"/>
      <c r="P1392" s="129"/>
      <c r="Q1392" s="125"/>
      <c r="R1392" s="198"/>
      <c r="S1392" s="148"/>
      <c r="T1392" s="148"/>
      <c r="U1392" s="148"/>
      <c r="V1392" s="199"/>
      <c r="W1392" s="149"/>
      <c r="AR1392" s="129"/>
      <c r="AS1392" s="200"/>
      <c r="AT1392" s="200"/>
      <c r="AU1392" s="200"/>
      <c r="AV1392" s="200"/>
      <c r="AW1392" s="200"/>
      <c r="AX1392" s="200"/>
      <c r="AY1392" s="200"/>
      <c r="AZ1392" s="200"/>
      <c r="BA1392" s="200"/>
      <c r="BB1392" s="160"/>
      <c r="BC1392" s="201"/>
      <c r="BD1392" s="201"/>
      <c r="BE1392" s="202"/>
      <c r="BF1392" s="202"/>
      <c r="BG1392" s="150"/>
      <c r="BH1392" s="150"/>
      <c r="BI1392" s="150"/>
      <c r="BJ1392" s="150"/>
      <c r="BK1392" s="150"/>
      <c r="BL1392" s="150"/>
      <c r="BM1392" s="150"/>
      <c r="BN1392" s="150"/>
      <c r="BO1392" s="150"/>
      <c r="BP1392" s="150"/>
    </row>
    <row r="1393" spans="2:68" x14ac:dyDescent="0.25">
      <c r="B1393" s="113"/>
      <c r="C1393" s="118"/>
      <c r="D1393" s="89"/>
      <c r="E1393" s="89"/>
      <c r="F1393" s="119"/>
      <c r="G1393" s="118"/>
      <c r="H1393" s="118"/>
      <c r="I1393" s="118"/>
      <c r="J1393" s="118"/>
      <c r="K1393" s="118"/>
      <c r="L1393" s="86"/>
      <c r="M1393" s="86"/>
      <c r="N1393" s="86"/>
      <c r="O1393" s="86"/>
      <c r="P1393" s="129"/>
      <c r="Q1393" s="125"/>
      <c r="R1393" s="198"/>
      <c r="S1393" s="148"/>
      <c r="T1393" s="148"/>
      <c r="U1393" s="148"/>
      <c r="V1393" s="199"/>
      <c r="W1393" s="149"/>
      <c r="AR1393" s="129"/>
      <c r="AS1393" s="200"/>
      <c r="AT1393" s="200"/>
      <c r="AU1393" s="200"/>
      <c r="AV1393" s="200"/>
      <c r="AW1393" s="200"/>
      <c r="AX1393" s="200"/>
      <c r="AY1393" s="200"/>
      <c r="AZ1393" s="200"/>
      <c r="BA1393" s="200"/>
      <c r="BB1393" s="160"/>
      <c r="BC1393" s="201"/>
      <c r="BD1393" s="201"/>
      <c r="BE1393" s="202"/>
      <c r="BF1393" s="202"/>
      <c r="BG1393" s="150"/>
      <c r="BH1393" s="150"/>
      <c r="BI1393" s="150"/>
      <c r="BJ1393" s="150"/>
      <c r="BK1393" s="150"/>
      <c r="BL1393" s="150"/>
      <c r="BM1393" s="150"/>
      <c r="BN1393" s="150"/>
      <c r="BO1393" s="150"/>
      <c r="BP1393" s="150"/>
    </row>
    <row r="1394" spans="2:68" x14ac:dyDescent="0.25">
      <c r="B1394" s="113"/>
      <c r="C1394" s="118"/>
      <c r="D1394" s="89"/>
      <c r="E1394" s="89"/>
      <c r="F1394" s="119"/>
      <c r="G1394" s="118"/>
      <c r="H1394" s="118"/>
      <c r="I1394" s="118"/>
      <c r="J1394" s="118"/>
      <c r="K1394" s="118"/>
      <c r="L1394" s="86"/>
      <c r="M1394" s="86"/>
      <c r="N1394" s="86"/>
      <c r="O1394" s="86"/>
      <c r="P1394" s="129"/>
      <c r="Q1394" s="125"/>
      <c r="R1394" s="198"/>
      <c r="S1394" s="148"/>
      <c r="T1394" s="148"/>
      <c r="U1394" s="148"/>
      <c r="V1394" s="199"/>
      <c r="W1394" s="149"/>
      <c r="AR1394" s="129"/>
      <c r="AS1394" s="200"/>
      <c r="AT1394" s="200"/>
      <c r="AU1394" s="200"/>
      <c r="AV1394" s="200"/>
      <c r="AW1394" s="200"/>
      <c r="AX1394" s="200"/>
      <c r="AY1394" s="200"/>
      <c r="AZ1394" s="200"/>
      <c r="BA1394" s="200"/>
      <c r="BB1394" s="160"/>
      <c r="BC1394" s="201"/>
      <c r="BD1394" s="201"/>
      <c r="BE1394" s="202"/>
      <c r="BF1394" s="202"/>
      <c r="BG1394" s="150"/>
      <c r="BH1394" s="150"/>
      <c r="BI1394" s="150"/>
      <c r="BJ1394" s="150"/>
      <c r="BK1394" s="150"/>
      <c r="BL1394" s="150"/>
      <c r="BM1394" s="150"/>
      <c r="BN1394" s="150"/>
      <c r="BO1394" s="150"/>
      <c r="BP1394" s="150"/>
    </row>
    <row r="1395" spans="2:68" x14ac:dyDescent="0.25">
      <c r="B1395" s="113"/>
      <c r="C1395" s="118"/>
      <c r="D1395" s="89"/>
      <c r="E1395" s="89"/>
      <c r="F1395" s="119"/>
      <c r="G1395" s="118"/>
      <c r="H1395" s="118"/>
      <c r="I1395" s="118"/>
      <c r="J1395" s="118"/>
      <c r="K1395" s="118"/>
      <c r="L1395" s="86"/>
      <c r="M1395" s="86"/>
      <c r="N1395" s="86"/>
      <c r="O1395" s="86"/>
      <c r="P1395" s="129"/>
      <c r="Q1395" s="125"/>
      <c r="R1395" s="198"/>
      <c r="S1395" s="148"/>
      <c r="T1395" s="148"/>
      <c r="U1395" s="148"/>
      <c r="V1395" s="199"/>
      <c r="W1395" s="149"/>
      <c r="AR1395" s="129"/>
      <c r="AS1395" s="200"/>
      <c r="AT1395" s="200"/>
      <c r="AU1395" s="200"/>
      <c r="AV1395" s="200"/>
      <c r="AW1395" s="200"/>
      <c r="AX1395" s="200"/>
      <c r="AY1395" s="200"/>
      <c r="AZ1395" s="200"/>
      <c r="BA1395" s="200"/>
      <c r="BB1395" s="160"/>
      <c r="BC1395" s="201"/>
      <c r="BD1395" s="201"/>
      <c r="BE1395" s="202"/>
      <c r="BF1395" s="202"/>
      <c r="BG1395" s="150"/>
      <c r="BH1395" s="150"/>
      <c r="BI1395" s="150"/>
      <c r="BJ1395" s="150"/>
      <c r="BK1395" s="150"/>
      <c r="BL1395" s="150"/>
      <c r="BM1395" s="150"/>
      <c r="BN1395" s="150"/>
      <c r="BO1395" s="150"/>
      <c r="BP1395" s="150"/>
    </row>
    <row r="1396" spans="2:68" x14ac:dyDescent="0.25">
      <c r="B1396" s="113"/>
      <c r="C1396" s="118"/>
      <c r="D1396" s="89"/>
      <c r="E1396" s="89"/>
      <c r="F1396" s="119"/>
      <c r="G1396" s="118"/>
      <c r="H1396" s="118"/>
      <c r="I1396" s="118"/>
      <c r="J1396" s="118"/>
      <c r="K1396" s="118"/>
      <c r="L1396" s="86"/>
      <c r="M1396" s="86"/>
      <c r="N1396" s="86"/>
      <c r="O1396" s="86"/>
      <c r="P1396" s="129"/>
      <c r="Q1396" s="125"/>
      <c r="R1396" s="198"/>
      <c r="S1396" s="148"/>
      <c r="T1396" s="148"/>
      <c r="U1396" s="148"/>
      <c r="V1396" s="199"/>
      <c r="W1396" s="149"/>
      <c r="AR1396" s="129"/>
      <c r="AS1396" s="200"/>
      <c r="AT1396" s="200"/>
      <c r="AU1396" s="200"/>
      <c r="AV1396" s="200"/>
      <c r="AW1396" s="200"/>
      <c r="AX1396" s="200"/>
      <c r="AY1396" s="200"/>
      <c r="AZ1396" s="200"/>
      <c r="BA1396" s="200"/>
      <c r="BB1396" s="160"/>
      <c r="BC1396" s="201"/>
      <c r="BD1396" s="201"/>
      <c r="BE1396" s="202"/>
      <c r="BF1396" s="202"/>
      <c r="BG1396" s="150"/>
      <c r="BH1396" s="150"/>
      <c r="BI1396" s="150"/>
      <c r="BJ1396" s="150"/>
      <c r="BK1396" s="150"/>
      <c r="BL1396" s="150"/>
      <c r="BM1396" s="150"/>
      <c r="BN1396" s="150"/>
      <c r="BO1396" s="150"/>
      <c r="BP1396" s="150"/>
    </row>
    <row r="1397" spans="2:68" x14ac:dyDescent="0.25">
      <c r="B1397" s="113"/>
      <c r="C1397" s="118"/>
      <c r="D1397" s="89"/>
      <c r="E1397" s="89"/>
      <c r="F1397" s="119"/>
      <c r="G1397" s="118"/>
      <c r="H1397" s="118"/>
      <c r="I1397" s="118"/>
      <c r="J1397" s="118"/>
      <c r="K1397" s="118"/>
      <c r="L1397" s="86"/>
      <c r="M1397" s="86"/>
      <c r="N1397" s="86"/>
      <c r="O1397" s="86"/>
      <c r="P1397" s="129"/>
      <c r="Q1397" s="125"/>
      <c r="R1397" s="198"/>
      <c r="S1397" s="148"/>
      <c r="T1397" s="148"/>
      <c r="U1397" s="148"/>
      <c r="V1397" s="199"/>
      <c r="W1397" s="149"/>
      <c r="AR1397" s="129"/>
      <c r="AS1397" s="200"/>
      <c r="AT1397" s="200"/>
      <c r="AU1397" s="200"/>
      <c r="AV1397" s="200"/>
      <c r="AW1397" s="200"/>
      <c r="AX1397" s="200"/>
      <c r="AY1397" s="200"/>
      <c r="AZ1397" s="200"/>
      <c r="BA1397" s="200"/>
      <c r="BB1397" s="160"/>
      <c r="BC1397" s="201"/>
      <c r="BD1397" s="201"/>
      <c r="BE1397" s="202"/>
      <c r="BF1397" s="202"/>
      <c r="BG1397" s="150"/>
      <c r="BH1397" s="150"/>
      <c r="BI1397" s="150"/>
      <c r="BJ1397" s="150"/>
      <c r="BK1397" s="150"/>
      <c r="BL1397" s="150"/>
      <c r="BM1397" s="150"/>
      <c r="BN1397" s="150"/>
      <c r="BO1397" s="150"/>
      <c r="BP1397" s="150"/>
    </row>
    <row r="1398" spans="2:68" x14ac:dyDescent="0.25">
      <c r="B1398" s="113"/>
      <c r="C1398" s="118"/>
      <c r="D1398" s="89"/>
      <c r="E1398" s="89"/>
      <c r="F1398" s="119"/>
      <c r="G1398" s="118"/>
      <c r="H1398" s="118"/>
      <c r="I1398" s="118"/>
      <c r="J1398" s="118"/>
      <c r="K1398" s="118"/>
      <c r="L1398" s="86"/>
      <c r="M1398" s="86"/>
      <c r="N1398" s="86"/>
      <c r="O1398" s="86"/>
      <c r="P1398" s="129"/>
      <c r="Q1398" s="125"/>
      <c r="R1398" s="198"/>
      <c r="S1398" s="148"/>
      <c r="T1398" s="148"/>
      <c r="U1398" s="148"/>
      <c r="V1398" s="199"/>
      <c r="W1398" s="149"/>
      <c r="AR1398" s="129"/>
      <c r="AS1398" s="200"/>
      <c r="AT1398" s="200"/>
      <c r="AU1398" s="200"/>
      <c r="AV1398" s="200"/>
      <c r="AW1398" s="200"/>
      <c r="AX1398" s="200"/>
      <c r="AY1398" s="200"/>
      <c r="AZ1398" s="200"/>
      <c r="BA1398" s="200"/>
      <c r="BB1398" s="160"/>
      <c r="BC1398" s="201"/>
      <c r="BD1398" s="201"/>
      <c r="BE1398" s="202"/>
      <c r="BF1398" s="202"/>
      <c r="BG1398" s="150"/>
      <c r="BH1398" s="150"/>
      <c r="BI1398" s="150"/>
      <c r="BJ1398" s="150"/>
      <c r="BK1398" s="150"/>
      <c r="BL1398" s="150"/>
      <c r="BM1398" s="150"/>
      <c r="BN1398" s="150"/>
      <c r="BO1398" s="150"/>
      <c r="BP1398" s="150"/>
    </row>
    <row r="1399" spans="2:68" x14ac:dyDescent="0.25">
      <c r="B1399" s="113"/>
      <c r="C1399" s="118"/>
      <c r="D1399" s="89"/>
      <c r="E1399" s="89"/>
      <c r="F1399" s="119"/>
      <c r="G1399" s="118"/>
      <c r="H1399" s="118"/>
      <c r="I1399" s="118"/>
      <c r="J1399" s="118"/>
      <c r="K1399" s="118"/>
      <c r="L1399" s="86"/>
      <c r="M1399" s="86"/>
      <c r="N1399" s="86"/>
      <c r="O1399" s="86"/>
      <c r="P1399" s="129"/>
      <c r="Q1399" s="125"/>
      <c r="R1399" s="198"/>
      <c r="S1399" s="148"/>
      <c r="T1399" s="148"/>
      <c r="U1399" s="148"/>
      <c r="V1399" s="199"/>
      <c r="W1399" s="149"/>
      <c r="AR1399" s="129"/>
      <c r="AS1399" s="200"/>
      <c r="AT1399" s="200"/>
      <c r="AU1399" s="200"/>
      <c r="AV1399" s="200"/>
      <c r="AW1399" s="200"/>
      <c r="AX1399" s="200"/>
      <c r="AY1399" s="200"/>
      <c r="AZ1399" s="200"/>
      <c r="BA1399" s="200"/>
      <c r="BB1399" s="160"/>
      <c r="BC1399" s="201"/>
      <c r="BD1399" s="201"/>
      <c r="BE1399" s="202"/>
      <c r="BF1399" s="202"/>
      <c r="BG1399" s="150"/>
      <c r="BH1399" s="150"/>
      <c r="BI1399" s="150"/>
      <c r="BJ1399" s="150"/>
      <c r="BK1399" s="150"/>
      <c r="BL1399" s="150"/>
      <c r="BM1399" s="150"/>
      <c r="BN1399" s="150"/>
      <c r="BO1399" s="150"/>
      <c r="BP1399" s="150"/>
    </row>
    <row r="1400" spans="2:68" x14ac:dyDescent="0.25">
      <c r="B1400" s="113"/>
      <c r="C1400" s="118"/>
      <c r="D1400" s="89"/>
      <c r="E1400" s="89"/>
      <c r="F1400" s="119"/>
      <c r="G1400" s="118"/>
      <c r="H1400" s="118"/>
      <c r="I1400" s="118"/>
      <c r="J1400" s="118"/>
      <c r="K1400" s="118"/>
      <c r="L1400" s="86"/>
      <c r="M1400" s="86"/>
      <c r="N1400" s="86"/>
      <c r="O1400" s="86"/>
      <c r="P1400" s="129"/>
      <c r="Q1400" s="125"/>
      <c r="R1400" s="198"/>
      <c r="S1400" s="148"/>
      <c r="T1400" s="148"/>
      <c r="U1400" s="148"/>
      <c r="V1400" s="199"/>
      <c r="W1400" s="149"/>
      <c r="AR1400" s="129"/>
      <c r="AS1400" s="200"/>
      <c r="AT1400" s="200"/>
      <c r="AU1400" s="200"/>
      <c r="AV1400" s="200"/>
      <c r="AW1400" s="200"/>
      <c r="AX1400" s="200"/>
      <c r="AY1400" s="200"/>
      <c r="AZ1400" s="200"/>
      <c r="BA1400" s="200"/>
      <c r="BB1400" s="160"/>
      <c r="BC1400" s="201"/>
      <c r="BD1400" s="201"/>
      <c r="BE1400" s="202"/>
      <c r="BF1400" s="202"/>
      <c r="BG1400" s="150"/>
      <c r="BH1400" s="150"/>
      <c r="BI1400" s="150"/>
      <c r="BJ1400" s="150"/>
      <c r="BK1400" s="150"/>
      <c r="BL1400" s="150"/>
      <c r="BM1400" s="150"/>
      <c r="BN1400" s="150"/>
      <c r="BO1400" s="150"/>
      <c r="BP1400" s="150"/>
    </row>
    <row r="1401" spans="2:68" x14ac:dyDescent="0.25">
      <c r="B1401" s="113"/>
      <c r="C1401" s="118"/>
      <c r="D1401" s="89"/>
      <c r="E1401" s="89"/>
      <c r="F1401" s="119"/>
      <c r="G1401" s="118"/>
      <c r="H1401" s="118"/>
      <c r="I1401" s="118"/>
      <c r="J1401" s="118"/>
      <c r="K1401" s="118"/>
      <c r="L1401" s="86"/>
      <c r="M1401" s="86"/>
      <c r="N1401" s="86"/>
      <c r="O1401" s="86"/>
      <c r="P1401" s="129"/>
      <c r="Q1401" s="125"/>
      <c r="R1401" s="198"/>
      <c r="S1401" s="148"/>
      <c r="T1401" s="148"/>
      <c r="U1401" s="148"/>
      <c r="V1401" s="199"/>
      <c r="W1401" s="149"/>
      <c r="AR1401" s="129"/>
      <c r="AS1401" s="200"/>
      <c r="AT1401" s="200"/>
      <c r="AU1401" s="200"/>
      <c r="AV1401" s="200"/>
      <c r="AW1401" s="200"/>
      <c r="AX1401" s="200"/>
      <c r="AY1401" s="200"/>
      <c r="AZ1401" s="200"/>
      <c r="BA1401" s="200"/>
      <c r="BB1401" s="160"/>
      <c r="BC1401" s="201"/>
      <c r="BD1401" s="201"/>
      <c r="BE1401" s="202"/>
      <c r="BF1401" s="202"/>
      <c r="BG1401" s="150"/>
      <c r="BH1401" s="150"/>
      <c r="BI1401" s="150"/>
      <c r="BJ1401" s="150"/>
      <c r="BK1401" s="150"/>
      <c r="BL1401" s="150"/>
      <c r="BM1401" s="150"/>
      <c r="BN1401" s="150"/>
      <c r="BO1401" s="150"/>
      <c r="BP1401" s="150"/>
    </row>
    <row r="1402" spans="2:68" x14ac:dyDescent="0.25">
      <c r="B1402" s="113"/>
      <c r="C1402" s="118"/>
      <c r="D1402" s="89"/>
      <c r="E1402" s="89"/>
      <c r="F1402" s="119"/>
      <c r="G1402" s="118"/>
      <c r="H1402" s="118"/>
      <c r="I1402" s="118"/>
      <c r="J1402" s="118"/>
      <c r="K1402" s="118"/>
      <c r="L1402" s="86"/>
      <c r="M1402" s="86"/>
      <c r="N1402" s="86"/>
      <c r="O1402" s="86"/>
      <c r="P1402" s="129"/>
      <c r="Q1402" s="125"/>
      <c r="R1402" s="198"/>
      <c r="S1402" s="148"/>
      <c r="T1402" s="148"/>
      <c r="U1402" s="148"/>
      <c r="V1402" s="199"/>
      <c r="W1402" s="149"/>
      <c r="AR1402" s="129"/>
      <c r="AS1402" s="200"/>
      <c r="AT1402" s="200"/>
      <c r="AU1402" s="200"/>
      <c r="AV1402" s="200"/>
      <c r="AW1402" s="200"/>
      <c r="AX1402" s="200"/>
      <c r="AY1402" s="200"/>
      <c r="AZ1402" s="200"/>
      <c r="BA1402" s="200"/>
      <c r="BB1402" s="160"/>
      <c r="BC1402" s="201"/>
      <c r="BD1402" s="201"/>
      <c r="BE1402" s="202"/>
      <c r="BF1402" s="202"/>
      <c r="BG1402" s="150"/>
      <c r="BH1402" s="150"/>
      <c r="BI1402" s="150"/>
      <c r="BJ1402" s="150"/>
      <c r="BK1402" s="150"/>
      <c r="BL1402" s="150"/>
      <c r="BM1402" s="150"/>
      <c r="BN1402" s="150"/>
      <c r="BO1402" s="150"/>
      <c r="BP1402" s="150"/>
    </row>
    <row r="1403" spans="2:68" x14ac:dyDescent="0.25">
      <c r="B1403" s="113"/>
      <c r="C1403" s="118"/>
      <c r="D1403" s="89"/>
      <c r="E1403" s="89"/>
      <c r="F1403" s="119"/>
      <c r="G1403" s="118"/>
      <c r="H1403" s="118"/>
      <c r="I1403" s="118"/>
      <c r="J1403" s="118"/>
      <c r="K1403" s="118"/>
      <c r="L1403" s="86"/>
      <c r="M1403" s="86"/>
      <c r="N1403" s="86"/>
      <c r="O1403" s="86"/>
      <c r="P1403" s="129"/>
      <c r="Q1403" s="125"/>
      <c r="R1403" s="198"/>
      <c r="S1403" s="148"/>
      <c r="T1403" s="148"/>
      <c r="U1403" s="148"/>
      <c r="V1403" s="199"/>
      <c r="W1403" s="149"/>
      <c r="AR1403" s="129"/>
      <c r="AS1403" s="200"/>
      <c r="AT1403" s="200"/>
      <c r="AU1403" s="200"/>
      <c r="AV1403" s="200"/>
      <c r="AW1403" s="200"/>
      <c r="AX1403" s="200"/>
      <c r="AY1403" s="200"/>
      <c r="AZ1403" s="200"/>
      <c r="BA1403" s="200"/>
      <c r="BB1403" s="160"/>
      <c r="BC1403" s="201"/>
      <c r="BD1403" s="201"/>
      <c r="BE1403" s="202"/>
      <c r="BF1403" s="202"/>
      <c r="BG1403" s="150"/>
      <c r="BH1403" s="150"/>
      <c r="BI1403" s="150"/>
      <c r="BJ1403" s="150"/>
      <c r="BK1403" s="150"/>
      <c r="BL1403" s="150"/>
      <c r="BM1403" s="150"/>
      <c r="BN1403" s="150"/>
      <c r="BO1403" s="150"/>
      <c r="BP1403" s="150"/>
    </row>
    <row r="1404" spans="2:68" x14ac:dyDescent="0.25">
      <c r="B1404" s="113"/>
      <c r="C1404" s="118"/>
      <c r="D1404" s="89"/>
      <c r="E1404" s="89"/>
      <c r="F1404" s="119"/>
      <c r="G1404" s="118"/>
      <c r="H1404" s="118"/>
      <c r="I1404" s="118"/>
      <c r="J1404" s="118"/>
      <c r="K1404" s="118"/>
      <c r="L1404" s="86"/>
      <c r="M1404" s="86"/>
      <c r="N1404" s="86"/>
      <c r="O1404" s="86"/>
      <c r="P1404" s="129"/>
      <c r="Q1404" s="125"/>
      <c r="R1404" s="198"/>
      <c r="S1404" s="148"/>
      <c r="T1404" s="148"/>
      <c r="U1404" s="148"/>
      <c r="V1404" s="199"/>
      <c r="W1404" s="149"/>
      <c r="AR1404" s="129"/>
      <c r="AS1404" s="200"/>
      <c r="AT1404" s="200"/>
      <c r="AU1404" s="200"/>
      <c r="AV1404" s="200"/>
      <c r="AW1404" s="200"/>
      <c r="AX1404" s="200"/>
      <c r="AY1404" s="200"/>
      <c r="AZ1404" s="200"/>
      <c r="BA1404" s="200"/>
      <c r="BB1404" s="160"/>
      <c r="BC1404" s="201"/>
      <c r="BD1404" s="201"/>
      <c r="BE1404" s="202"/>
      <c r="BF1404" s="202"/>
      <c r="BG1404" s="150"/>
      <c r="BH1404" s="150"/>
      <c r="BI1404" s="150"/>
      <c r="BJ1404" s="150"/>
      <c r="BK1404" s="150"/>
      <c r="BL1404" s="150"/>
      <c r="BM1404" s="150"/>
      <c r="BN1404" s="150"/>
      <c r="BO1404" s="150"/>
      <c r="BP1404" s="150"/>
    </row>
    <row r="1405" spans="2:68" x14ac:dyDescent="0.25">
      <c r="B1405" s="113"/>
      <c r="C1405" s="118"/>
      <c r="D1405" s="89"/>
      <c r="E1405" s="89"/>
      <c r="F1405" s="119"/>
      <c r="G1405" s="118"/>
      <c r="H1405" s="118"/>
      <c r="I1405" s="118"/>
      <c r="J1405" s="118"/>
      <c r="K1405" s="118"/>
      <c r="L1405" s="86"/>
      <c r="M1405" s="86"/>
      <c r="N1405" s="86"/>
      <c r="O1405" s="86"/>
      <c r="P1405" s="129"/>
      <c r="Q1405" s="125"/>
      <c r="R1405" s="198"/>
      <c r="S1405" s="148"/>
      <c r="T1405" s="148"/>
      <c r="U1405" s="148"/>
      <c r="V1405" s="199"/>
      <c r="W1405" s="149"/>
      <c r="AR1405" s="129"/>
      <c r="AS1405" s="200"/>
      <c r="AT1405" s="200"/>
      <c r="AU1405" s="200"/>
      <c r="AV1405" s="200"/>
      <c r="AW1405" s="200"/>
      <c r="AX1405" s="200"/>
      <c r="AY1405" s="200"/>
      <c r="AZ1405" s="200"/>
      <c r="BA1405" s="200"/>
      <c r="BB1405" s="160"/>
      <c r="BC1405" s="201"/>
      <c r="BD1405" s="201"/>
      <c r="BE1405" s="202"/>
      <c r="BF1405" s="202"/>
      <c r="BG1405" s="150"/>
      <c r="BH1405" s="150"/>
      <c r="BI1405" s="150"/>
      <c r="BJ1405" s="150"/>
      <c r="BK1405" s="150"/>
      <c r="BL1405" s="150"/>
      <c r="BM1405" s="150"/>
      <c r="BN1405" s="150"/>
      <c r="BO1405" s="150"/>
      <c r="BP1405" s="150"/>
    </row>
    <row r="1406" spans="2:68" x14ac:dyDescent="0.25">
      <c r="B1406" s="113"/>
      <c r="C1406" s="118"/>
      <c r="D1406" s="89"/>
      <c r="E1406" s="89"/>
      <c r="F1406" s="119"/>
      <c r="G1406" s="118"/>
      <c r="H1406" s="118"/>
      <c r="I1406" s="118"/>
      <c r="J1406" s="118"/>
      <c r="K1406" s="118"/>
      <c r="L1406" s="86"/>
      <c r="M1406" s="86"/>
      <c r="N1406" s="86"/>
      <c r="O1406" s="86"/>
      <c r="P1406" s="129"/>
      <c r="Q1406" s="125"/>
      <c r="R1406" s="198"/>
      <c r="S1406" s="148"/>
      <c r="T1406" s="148"/>
      <c r="U1406" s="148"/>
      <c r="V1406" s="199"/>
      <c r="W1406" s="149"/>
      <c r="AR1406" s="129"/>
      <c r="AS1406" s="200"/>
      <c r="AT1406" s="200"/>
      <c r="AU1406" s="200"/>
      <c r="AV1406" s="200"/>
      <c r="AW1406" s="200"/>
      <c r="AX1406" s="200"/>
      <c r="AY1406" s="200"/>
      <c r="AZ1406" s="200"/>
      <c r="BA1406" s="200"/>
      <c r="BB1406" s="160"/>
      <c r="BC1406" s="201"/>
      <c r="BD1406" s="201"/>
      <c r="BE1406" s="202"/>
      <c r="BF1406" s="202"/>
      <c r="BG1406" s="150"/>
      <c r="BH1406" s="150"/>
      <c r="BI1406" s="150"/>
      <c r="BJ1406" s="150"/>
      <c r="BK1406" s="150"/>
      <c r="BL1406" s="150"/>
      <c r="BM1406" s="150"/>
      <c r="BN1406" s="150"/>
      <c r="BO1406" s="150"/>
      <c r="BP1406" s="150"/>
    </row>
    <row r="1407" spans="2:68" x14ac:dyDescent="0.25">
      <c r="B1407" s="113"/>
      <c r="C1407" s="118"/>
      <c r="D1407" s="89"/>
      <c r="E1407" s="89"/>
      <c r="F1407" s="119"/>
      <c r="G1407" s="118"/>
      <c r="H1407" s="118"/>
      <c r="I1407" s="118"/>
      <c r="J1407" s="118"/>
      <c r="K1407" s="118"/>
      <c r="L1407" s="86"/>
      <c r="M1407" s="86"/>
      <c r="N1407" s="86"/>
      <c r="O1407" s="86"/>
      <c r="P1407" s="129"/>
      <c r="Q1407" s="125"/>
      <c r="R1407" s="198"/>
      <c r="S1407" s="148"/>
      <c r="T1407" s="148"/>
      <c r="U1407" s="148"/>
      <c r="V1407" s="199"/>
      <c r="W1407" s="149"/>
      <c r="AR1407" s="129"/>
      <c r="AS1407" s="200"/>
      <c r="AT1407" s="200"/>
      <c r="AU1407" s="200"/>
      <c r="AV1407" s="200"/>
      <c r="AW1407" s="200"/>
      <c r="AX1407" s="200"/>
      <c r="AY1407" s="200"/>
      <c r="AZ1407" s="200"/>
      <c r="BA1407" s="200"/>
      <c r="BB1407" s="160"/>
      <c r="BC1407" s="201"/>
      <c r="BD1407" s="201"/>
      <c r="BE1407" s="202"/>
      <c r="BF1407" s="202"/>
      <c r="BG1407" s="150"/>
      <c r="BH1407" s="150"/>
      <c r="BI1407" s="150"/>
      <c r="BJ1407" s="150"/>
      <c r="BK1407" s="150"/>
      <c r="BL1407" s="150"/>
      <c r="BM1407" s="150"/>
      <c r="BN1407" s="150"/>
      <c r="BO1407" s="150"/>
      <c r="BP1407" s="150"/>
    </row>
    <row r="1408" spans="2:68" x14ac:dyDescent="0.25">
      <c r="B1408" s="113"/>
      <c r="C1408" s="118"/>
      <c r="D1408" s="89"/>
      <c r="E1408" s="89"/>
      <c r="F1408" s="119"/>
      <c r="G1408" s="118"/>
      <c r="H1408" s="118"/>
      <c r="I1408" s="118"/>
      <c r="J1408" s="118"/>
      <c r="K1408" s="118"/>
      <c r="L1408" s="86"/>
      <c r="M1408" s="86"/>
      <c r="N1408" s="86"/>
      <c r="O1408" s="86"/>
      <c r="P1408" s="129"/>
      <c r="Q1408" s="125"/>
      <c r="R1408" s="198"/>
      <c r="S1408" s="148"/>
      <c r="T1408" s="148"/>
      <c r="U1408" s="148"/>
      <c r="V1408" s="199"/>
      <c r="W1408" s="149"/>
      <c r="AR1408" s="129"/>
      <c r="AS1408" s="200"/>
      <c r="AT1408" s="200"/>
      <c r="AU1408" s="200"/>
      <c r="AV1408" s="200"/>
      <c r="AW1408" s="200"/>
      <c r="AX1408" s="200"/>
      <c r="AY1408" s="200"/>
      <c r="AZ1408" s="200"/>
      <c r="BA1408" s="200"/>
      <c r="BB1408" s="160"/>
      <c r="BC1408" s="201"/>
      <c r="BD1408" s="201"/>
      <c r="BE1408" s="202"/>
      <c r="BF1408" s="202"/>
      <c r="BG1408" s="150"/>
      <c r="BH1408" s="150"/>
      <c r="BI1408" s="150"/>
      <c r="BJ1408" s="150"/>
      <c r="BK1408" s="150"/>
      <c r="BL1408" s="150"/>
      <c r="BM1408" s="150"/>
      <c r="BN1408" s="150"/>
      <c r="BO1408" s="150"/>
      <c r="BP1408" s="150"/>
    </row>
    <row r="1409" spans="2:68" x14ac:dyDescent="0.25">
      <c r="B1409" s="113"/>
      <c r="C1409" s="118"/>
      <c r="D1409" s="89"/>
      <c r="E1409" s="89"/>
      <c r="F1409" s="119"/>
      <c r="G1409" s="118"/>
      <c r="H1409" s="118"/>
      <c r="I1409" s="118"/>
      <c r="J1409" s="118"/>
      <c r="K1409" s="118"/>
      <c r="L1409" s="86"/>
      <c r="M1409" s="86"/>
      <c r="N1409" s="86"/>
      <c r="O1409" s="86"/>
      <c r="P1409" s="129"/>
      <c r="Q1409" s="125"/>
      <c r="R1409" s="198"/>
      <c r="S1409" s="148"/>
      <c r="T1409" s="148"/>
      <c r="U1409" s="148"/>
      <c r="V1409" s="199"/>
      <c r="W1409" s="149"/>
      <c r="AR1409" s="129"/>
      <c r="AS1409" s="200"/>
      <c r="AT1409" s="200"/>
      <c r="AU1409" s="200"/>
      <c r="AV1409" s="200"/>
      <c r="AW1409" s="200"/>
      <c r="AX1409" s="200"/>
      <c r="AY1409" s="200"/>
      <c r="AZ1409" s="200"/>
      <c r="BA1409" s="200"/>
      <c r="BB1409" s="160"/>
      <c r="BC1409" s="201"/>
      <c r="BD1409" s="201"/>
      <c r="BE1409" s="202"/>
      <c r="BF1409" s="202"/>
      <c r="BG1409" s="150"/>
      <c r="BH1409" s="150"/>
      <c r="BI1409" s="150"/>
      <c r="BJ1409" s="150"/>
      <c r="BK1409" s="150"/>
      <c r="BL1409" s="150"/>
      <c r="BM1409" s="150"/>
      <c r="BN1409" s="150"/>
      <c r="BO1409" s="150"/>
      <c r="BP1409" s="150"/>
    </row>
    <row r="1410" spans="2:68" x14ac:dyDescent="0.25">
      <c r="B1410" s="113"/>
      <c r="C1410" s="118"/>
      <c r="D1410" s="89"/>
      <c r="E1410" s="89"/>
      <c r="F1410" s="119"/>
      <c r="G1410" s="118"/>
      <c r="H1410" s="118"/>
      <c r="I1410" s="118"/>
      <c r="J1410" s="118"/>
      <c r="K1410" s="118"/>
      <c r="L1410" s="86"/>
      <c r="M1410" s="86"/>
      <c r="N1410" s="86"/>
      <c r="O1410" s="86"/>
      <c r="P1410" s="129"/>
      <c r="Q1410" s="125"/>
      <c r="R1410" s="198"/>
      <c r="S1410" s="148"/>
      <c r="T1410" s="148"/>
      <c r="U1410" s="148"/>
      <c r="V1410" s="199"/>
      <c r="W1410" s="149"/>
      <c r="AR1410" s="129"/>
      <c r="AS1410" s="200"/>
      <c r="AT1410" s="200"/>
      <c r="AU1410" s="200"/>
      <c r="AV1410" s="200"/>
      <c r="AW1410" s="200"/>
      <c r="AX1410" s="200"/>
      <c r="AY1410" s="200"/>
      <c r="AZ1410" s="200"/>
      <c r="BA1410" s="200"/>
      <c r="BB1410" s="160"/>
      <c r="BC1410" s="201"/>
      <c r="BD1410" s="201"/>
      <c r="BE1410" s="202"/>
      <c r="BF1410" s="202"/>
      <c r="BG1410" s="150"/>
      <c r="BH1410" s="150"/>
      <c r="BI1410" s="150"/>
      <c r="BJ1410" s="150"/>
      <c r="BK1410" s="150"/>
      <c r="BL1410" s="150"/>
      <c r="BM1410" s="150"/>
      <c r="BN1410" s="150"/>
      <c r="BO1410" s="150"/>
      <c r="BP1410" s="150"/>
    </row>
    <row r="1411" spans="2:68" x14ac:dyDescent="0.25">
      <c r="B1411" s="113"/>
      <c r="C1411" s="118"/>
      <c r="D1411" s="89"/>
      <c r="E1411" s="89"/>
      <c r="F1411" s="119"/>
      <c r="G1411" s="118"/>
      <c r="H1411" s="118"/>
      <c r="I1411" s="118"/>
      <c r="J1411" s="118"/>
      <c r="K1411" s="118"/>
      <c r="L1411" s="86"/>
      <c r="M1411" s="86"/>
      <c r="N1411" s="86"/>
      <c r="O1411" s="86"/>
      <c r="P1411" s="129"/>
      <c r="Q1411" s="125"/>
      <c r="R1411" s="198"/>
      <c r="S1411" s="148"/>
      <c r="T1411" s="148"/>
      <c r="U1411" s="148"/>
      <c r="V1411" s="199"/>
      <c r="W1411" s="149"/>
      <c r="AR1411" s="129"/>
      <c r="AS1411" s="200"/>
      <c r="AT1411" s="200"/>
      <c r="AU1411" s="200"/>
      <c r="AV1411" s="200"/>
      <c r="AW1411" s="200"/>
      <c r="AX1411" s="200"/>
      <c r="AY1411" s="200"/>
      <c r="AZ1411" s="200"/>
      <c r="BA1411" s="200"/>
      <c r="BB1411" s="160"/>
      <c r="BC1411" s="201"/>
      <c r="BD1411" s="201"/>
      <c r="BE1411" s="202"/>
      <c r="BF1411" s="202"/>
      <c r="BG1411" s="150"/>
      <c r="BH1411" s="150"/>
      <c r="BI1411" s="150"/>
      <c r="BJ1411" s="150"/>
      <c r="BK1411" s="150"/>
      <c r="BL1411" s="150"/>
      <c r="BM1411" s="150"/>
      <c r="BN1411" s="150"/>
      <c r="BO1411" s="150"/>
      <c r="BP1411" s="150"/>
    </row>
    <row r="1412" spans="2:68" x14ac:dyDescent="0.25">
      <c r="B1412" s="113"/>
      <c r="C1412" s="118"/>
      <c r="D1412" s="89"/>
      <c r="E1412" s="89"/>
      <c r="F1412" s="119"/>
      <c r="G1412" s="118"/>
      <c r="H1412" s="118"/>
      <c r="I1412" s="118"/>
      <c r="J1412" s="118"/>
      <c r="K1412" s="118"/>
      <c r="L1412" s="86"/>
      <c r="M1412" s="86"/>
      <c r="N1412" s="86"/>
      <c r="O1412" s="86"/>
      <c r="P1412" s="129"/>
      <c r="Q1412" s="125"/>
      <c r="R1412" s="198"/>
      <c r="S1412" s="148"/>
      <c r="T1412" s="148"/>
      <c r="U1412" s="148"/>
      <c r="V1412" s="199"/>
      <c r="W1412" s="149"/>
      <c r="AR1412" s="129"/>
      <c r="AS1412" s="200"/>
      <c r="AT1412" s="200"/>
      <c r="AU1412" s="200"/>
      <c r="AV1412" s="200"/>
      <c r="AW1412" s="200"/>
      <c r="AX1412" s="200"/>
      <c r="AY1412" s="200"/>
      <c r="AZ1412" s="200"/>
      <c r="BA1412" s="200"/>
      <c r="BB1412" s="160"/>
      <c r="BC1412" s="201"/>
      <c r="BD1412" s="201"/>
      <c r="BE1412" s="202"/>
      <c r="BF1412" s="202"/>
      <c r="BG1412" s="150"/>
      <c r="BH1412" s="150"/>
      <c r="BI1412" s="150"/>
      <c r="BJ1412" s="150"/>
      <c r="BK1412" s="150"/>
      <c r="BL1412" s="150"/>
      <c r="BM1412" s="150"/>
      <c r="BN1412" s="150"/>
      <c r="BO1412" s="150"/>
      <c r="BP1412" s="150"/>
    </row>
    <row r="1413" spans="2:68" x14ac:dyDescent="0.25">
      <c r="B1413" s="113"/>
      <c r="C1413" s="118"/>
      <c r="D1413" s="89"/>
      <c r="E1413" s="89"/>
      <c r="F1413" s="119"/>
      <c r="G1413" s="118"/>
      <c r="H1413" s="118"/>
      <c r="I1413" s="118"/>
      <c r="J1413" s="118"/>
      <c r="K1413" s="118"/>
      <c r="L1413" s="86"/>
      <c r="M1413" s="86"/>
      <c r="N1413" s="86"/>
      <c r="O1413" s="86"/>
      <c r="P1413" s="129"/>
      <c r="Q1413" s="125"/>
      <c r="R1413" s="198"/>
      <c r="S1413" s="148"/>
      <c r="T1413" s="148"/>
      <c r="U1413" s="148"/>
      <c r="V1413" s="199"/>
      <c r="W1413" s="149"/>
      <c r="AR1413" s="129"/>
      <c r="AS1413" s="200"/>
      <c r="AT1413" s="200"/>
      <c r="AU1413" s="200"/>
      <c r="AV1413" s="200"/>
      <c r="AW1413" s="200"/>
      <c r="AX1413" s="200"/>
      <c r="AY1413" s="200"/>
      <c r="AZ1413" s="200"/>
      <c r="BA1413" s="200"/>
      <c r="BB1413" s="160"/>
      <c r="BC1413" s="201"/>
      <c r="BD1413" s="201"/>
      <c r="BE1413" s="202"/>
      <c r="BF1413" s="202"/>
      <c r="BG1413" s="150"/>
      <c r="BH1413" s="150"/>
      <c r="BI1413" s="150"/>
      <c r="BJ1413" s="150"/>
      <c r="BK1413" s="150"/>
      <c r="BL1413" s="150"/>
      <c r="BM1413" s="150"/>
      <c r="BN1413" s="150"/>
      <c r="BO1413" s="150"/>
      <c r="BP1413" s="150"/>
    </row>
    <row r="1414" spans="2:68" x14ac:dyDescent="0.25">
      <c r="B1414" s="113"/>
      <c r="C1414" s="118"/>
      <c r="D1414" s="89"/>
      <c r="E1414" s="89"/>
      <c r="F1414" s="119"/>
      <c r="G1414" s="118"/>
      <c r="H1414" s="118"/>
      <c r="I1414" s="118"/>
      <c r="J1414" s="118"/>
      <c r="K1414" s="118"/>
      <c r="L1414" s="86"/>
      <c r="M1414" s="86"/>
      <c r="N1414" s="86"/>
      <c r="O1414" s="86"/>
      <c r="P1414" s="129"/>
      <c r="Q1414" s="125"/>
      <c r="R1414" s="198"/>
      <c r="S1414" s="148"/>
      <c r="T1414" s="148"/>
      <c r="U1414" s="148"/>
      <c r="V1414" s="199"/>
      <c r="W1414" s="149"/>
      <c r="AR1414" s="129"/>
      <c r="AS1414" s="200"/>
      <c r="AT1414" s="200"/>
      <c r="AU1414" s="200"/>
      <c r="AV1414" s="200"/>
      <c r="AW1414" s="200"/>
      <c r="AX1414" s="200"/>
      <c r="AY1414" s="200"/>
      <c r="AZ1414" s="200"/>
      <c r="BA1414" s="200"/>
      <c r="BB1414" s="160"/>
      <c r="BC1414" s="201"/>
      <c r="BD1414" s="201"/>
      <c r="BE1414" s="202"/>
      <c r="BF1414" s="202"/>
      <c r="BG1414" s="150"/>
      <c r="BH1414" s="150"/>
      <c r="BI1414" s="150"/>
      <c r="BJ1414" s="150"/>
      <c r="BK1414" s="150"/>
      <c r="BL1414" s="150"/>
      <c r="BM1414" s="150"/>
      <c r="BN1414" s="150"/>
      <c r="BO1414" s="150"/>
      <c r="BP1414" s="150"/>
    </row>
    <row r="1415" spans="2:68" x14ac:dyDescent="0.25">
      <c r="B1415" s="113"/>
      <c r="C1415" s="118"/>
      <c r="D1415" s="89"/>
      <c r="E1415" s="89"/>
      <c r="F1415" s="119"/>
      <c r="G1415" s="118"/>
      <c r="H1415" s="118"/>
      <c r="I1415" s="118"/>
      <c r="J1415" s="118"/>
      <c r="K1415" s="118"/>
      <c r="L1415" s="86"/>
      <c r="M1415" s="86"/>
      <c r="N1415" s="86"/>
      <c r="O1415" s="86"/>
      <c r="P1415" s="129"/>
      <c r="Q1415" s="125"/>
      <c r="R1415" s="198"/>
      <c r="S1415" s="148"/>
      <c r="T1415" s="148"/>
      <c r="U1415" s="148"/>
      <c r="V1415" s="199"/>
      <c r="W1415" s="149"/>
      <c r="AR1415" s="129"/>
      <c r="AS1415" s="200"/>
      <c r="AT1415" s="200"/>
      <c r="AU1415" s="200"/>
      <c r="AV1415" s="200"/>
      <c r="AW1415" s="200"/>
      <c r="AX1415" s="200"/>
      <c r="AY1415" s="200"/>
      <c r="AZ1415" s="200"/>
      <c r="BA1415" s="200"/>
      <c r="BB1415" s="160"/>
      <c r="BC1415" s="201"/>
      <c r="BD1415" s="201"/>
      <c r="BE1415" s="202"/>
      <c r="BF1415" s="202"/>
      <c r="BG1415" s="150"/>
      <c r="BH1415" s="150"/>
      <c r="BI1415" s="150"/>
      <c r="BJ1415" s="150"/>
      <c r="BK1415" s="150"/>
      <c r="BL1415" s="150"/>
      <c r="BM1415" s="150"/>
      <c r="BN1415" s="150"/>
      <c r="BO1415" s="150"/>
      <c r="BP1415" s="150"/>
    </row>
    <row r="1416" spans="2:68" x14ac:dyDescent="0.25">
      <c r="B1416" s="113"/>
      <c r="C1416" s="118"/>
      <c r="D1416" s="89"/>
      <c r="E1416" s="89"/>
      <c r="F1416" s="119"/>
      <c r="G1416" s="118"/>
      <c r="H1416" s="118"/>
      <c r="I1416" s="118"/>
      <c r="J1416" s="118"/>
      <c r="K1416" s="118"/>
      <c r="L1416" s="86"/>
      <c r="M1416" s="86"/>
      <c r="N1416" s="86"/>
      <c r="O1416" s="86"/>
      <c r="P1416" s="129"/>
      <c r="Q1416" s="125"/>
      <c r="R1416" s="198"/>
      <c r="S1416" s="148"/>
      <c r="T1416" s="148"/>
      <c r="U1416" s="148"/>
      <c r="V1416" s="199"/>
      <c r="W1416" s="149"/>
      <c r="AR1416" s="129"/>
      <c r="AS1416" s="200"/>
      <c r="AT1416" s="200"/>
      <c r="AU1416" s="200"/>
      <c r="AV1416" s="200"/>
      <c r="AW1416" s="200"/>
      <c r="AX1416" s="200"/>
      <c r="AY1416" s="200"/>
      <c r="AZ1416" s="200"/>
      <c r="BA1416" s="200"/>
      <c r="BB1416" s="160"/>
      <c r="BC1416" s="201"/>
      <c r="BD1416" s="201"/>
      <c r="BE1416" s="202"/>
      <c r="BF1416" s="202"/>
      <c r="BG1416" s="150"/>
      <c r="BH1416" s="150"/>
      <c r="BI1416" s="150"/>
      <c r="BJ1416" s="150"/>
      <c r="BK1416" s="150"/>
      <c r="BL1416" s="150"/>
      <c r="BM1416" s="150"/>
      <c r="BN1416" s="150"/>
      <c r="BO1416" s="150"/>
      <c r="BP1416" s="150"/>
    </row>
    <row r="1417" spans="2:68" x14ac:dyDescent="0.25">
      <c r="B1417" s="113"/>
      <c r="C1417" s="118"/>
      <c r="D1417" s="89"/>
      <c r="E1417" s="89"/>
      <c r="F1417" s="119"/>
      <c r="G1417" s="118"/>
      <c r="H1417" s="118"/>
      <c r="I1417" s="118"/>
      <c r="J1417" s="118"/>
      <c r="K1417" s="118"/>
      <c r="L1417" s="86"/>
      <c r="M1417" s="86"/>
      <c r="N1417" s="86"/>
      <c r="O1417" s="86"/>
      <c r="P1417" s="129"/>
      <c r="Q1417" s="125"/>
      <c r="R1417" s="198"/>
      <c r="S1417" s="148"/>
      <c r="T1417" s="148"/>
      <c r="U1417" s="148"/>
      <c r="V1417" s="199"/>
      <c r="W1417" s="149"/>
      <c r="AR1417" s="129"/>
      <c r="AS1417" s="200"/>
      <c r="AT1417" s="200"/>
      <c r="AU1417" s="200"/>
      <c r="AV1417" s="200"/>
      <c r="AW1417" s="200"/>
      <c r="AX1417" s="200"/>
      <c r="AY1417" s="200"/>
      <c r="AZ1417" s="200"/>
      <c r="BA1417" s="200"/>
      <c r="BB1417" s="160"/>
      <c r="BC1417" s="201"/>
      <c r="BD1417" s="201"/>
      <c r="BE1417" s="202"/>
      <c r="BF1417" s="202"/>
      <c r="BG1417" s="150"/>
      <c r="BH1417" s="150"/>
      <c r="BI1417" s="150"/>
      <c r="BJ1417" s="150"/>
      <c r="BK1417" s="150"/>
      <c r="BL1417" s="150"/>
      <c r="BM1417" s="150"/>
      <c r="BN1417" s="150"/>
      <c r="BO1417" s="150"/>
      <c r="BP1417" s="150"/>
    </row>
    <row r="1418" spans="2:68" x14ac:dyDescent="0.25">
      <c r="B1418" s="113"/>
      <c r="C1418" s="118"/>
      <c r="D1418" s="89"/>
      <c r="E1418" s="89"/>
      <c r="F1418" s="119"/>
      <c r="G1418" s="118"/>
      <c r="H1418" s="118"/>
      <c r="I1418" s="118"/>
      <c r="J1418" s="118"/>
      <c r="K1418" s="118"/>
      <c r="L1418" s="86"/>
      <c r="M1418" s="86"/>
      <c r="N1418" s="86"/>
      <c r="O1418" s="86"/>
      <c r="P1418" s="129"/>
      <c r="Q1418" s="125"/>
      <c r="R1418" s="198"/>
      <c r="S1418" s="148"/>
      <c r="T1418" s="148"/>
      <c r="U1418" s="148"/>
      <c r="V1418" s="199"/>
      <c r="W1418" s="149"/>
      <c r="AR1418" s="129"/>
      <c r="AS1418" s="200"/>
      <c r="AT1418" s="200"/>
      <c r="AU1418" s="200"/>
      <c r="AV1418" s="200"/>
      <c r="AW1418" s="200"/>
      <c r="AX1418" s="200"/>
      <c r="AY1418" s="200"/>
      <c r="AZ1418" s="200"/>
      <c r="BA1418" s="200"/>
      <c r="BB1418" s="160"/>
      <c r="BC1418" s="201"/>
      <c r="BD1418" s="201"/>
      <c r="BE1418" s="202"/>
      <c r="BF1418" s="202"/>
      <c r="BG1418" s="150"/>
      <c r="BH1418" s="150"/>
      <c r="BI1418" s="150"/>
      <c r="BJ1418" s="150"/>
      <c r="BK1418" s="150"/>
      <c r="BL1418" s="150"/>
      <c r="BM1418" s="150"/>
      <c r="BN1418" s="150"/>
      <c r="BO1418" s="150"/>
      <c r="BP1418" s="150"/>
    </row>
    <row r="1419" spans="2:68" x14ac:dyDescent="0.25">
      <c r="B1419" s="113"/>
      <c r="C1419" s="118"/>
      <c r="D1419" s="89"/>
      <c r="E1419" s="89"/>
      <c r="F1419" s="119"/>
      <c r="G1419" s="118"/>
      <c r="H1419" s="118"/>
      <c r="I1419" s="118"/>
      <c r="J1419" s="118"/>
      <c r="K1419" s="118"/>
      <c r="L1419" s="86"/>
      <c r="M1419" s="86"/>
      <c r="N1419" s="86"/>
      <c r="O1419" s="86"/>
      <c r="P1419" s="129"/>
      <c r="Q1419" s="125"/>
      <c r="R1419" s="198"/>
      <c r="S1419" s="148"/>
      <c r="T1419" s="148"/>
      <c r="U1419" s="148"/>
      <c r="V1419" s="199"/>
      <c r="W1419" s="149"/>
      <c r="AR1419" s="129"/>
      <c r="AS1419" s="200"/>
      <c r="AT1419" s="200"/>
      <c r="AU1419" s="200"/>
      <c r="AV1419" s="200"/>
      <c r="AW1419" s="200"/>
      <c r="AX1419" s="200"/>
      <c r="AY1419" s="200"/>
      <c r="AZ1419" s="200"/>
      <c r="BA1419" s="200"/>
      <c r="BB1419" s="160"/>
      <c r="BC1419" s="201"/>
      <c r="BD1419" s="201"/>
      <c r="BE1419" s="202"/>
      <c r="BF1419" s="202"/>
      <c r="BG1419" s="150"/>
      <c r="BH1419" s="150"/>
      <c r="BI1419" s="150"/>
      <c r="BJ1419" s="150"/>
      <c r="BK1419" s="150"/>
      <c r="BL1419" s="150"/>
      <c r="BM1419" s="150"/>
      <c r="BN1419" s="150"/>
      <c r="BO1419" s="150"/>
      <c r="BP1419" s="150"/>
    </row>
    <row r="1420" spans="2:68" x14ac:dyDescent="0.25">
      <c r="B1420" s="113"/>
      <c r="C1420" s="118"/>
      <c r="D1420" s="89"/>
      <c r="E1420" s="89"/>
      <c r="F1420" s="119"/>
      <c r="G1420" s="118"/>
      <c r="H1420" s="118"/>
      <c r="I1420" s="118"/>
      <c r="J1420" s="118"/>
      <c r="K1420" s="118"/>
      <c r="L1420" s="86"/>
      <c r="M1420" s="86"/>
      <c r="N1420" s="86"/>
      <c r="O1420" s="86"/>
      <c r="P1420" s="129"/>
      <c r="Q1420" s="125"/>
      <c r="R1420" s="198"/>
      <c r="S1420" s="148"/>
      <c r="T1420" s="148"/>
      <c r="U1420" s="148"/>
      <c r="V1420" s="199"/>
      <c r="W1420" s="149"/>
      <c r="AR1420" s="129"/>
      <c r="AS1420" s="200"/>
      <c r="AT1420" s="200"/>
      <c r="AU1420" s="200"/>
      <c r="AV1420" s="200"/>
      <c r="AW1420" s="200"/>
      <c r="AX1420" s="200"/>
      <c r="AY1420" s="200"/>
      <c r="AZ1420" s="200"/>
      <c r="BA1420" s="200"/>
      <c r="BB1420" s="160"/>
      <c r="BC1420" s="201"/>
      <c r="BD1420" s="201"/>
      <c r="BE1420" s="202"/>
      <c r="BF1420" s="202"/>
      <c r="BG1420" s="150"/>
      <c r="BH1420" s="150"/>
      <c r="BI1420" s="150"/>
      <c r="BJ1420" s="150"/>
      <c r="BK1420" s="150"/>
      <c r="BL1420" s="150"/>
      <c r="BM1420" s="150"/>
      <c r="BN1420" s="150"/>
      <c r="BO1420" s="150"/>
      <c r="BP1420" s="150"/>
    </row>
    <row r="1421" spans="2:68" x14ac:dyDescent="0.25">
      <c r="B1421" s="113"/>
      <c r="C1421" s="118"/>
      <c r="D1421" s="89"/>
      <c r="E1421" s="89"/>
      <c r="F1421" s="119"/>
      <c r="G1421" s="118"/>
      <c r="H1421" s="118"/>
      <c r="I1421" s="118"/>
      <c r="J1421" s="118"/>
      <c r="K1421" s="118"/>
      <c r="L1421" s="86"/>
      <c r="M1421" s="86"/>
      <c r="N1421" s="86"/>
      <c r="O1421" s="86"/>
      <c r="P1421" s="129"/>
      <c r="Q1421" s="125"/>
      <c r="R1421" s="198"/>
      <c r="S1421" s="148"/>
      <c r="T1421" s="148"/>
      <c r="U1421" s="148"/>
      <c r="V1421" s="199"/>
      <c r="W1421" s="149"/>
      <c r="AR1421" s="129"/>
      <c r="AS1421" s="200"/>
      <c r="AT1421" s="200"/>
      <c r="AU1421" s="200"/>
      <c r="AV1421" s="200"/>
      <c r="AW1421" s="200"/>
      <c r="AX1421" s="200"/>
      <c r="AY1421" s="200"/>
      <c r="AZ1421" s="200"/>
      <c r="BA1421" s="200"/>
      <c r="BB1421" s="160"/>
      <c r="BC1421" s="201"/>
      <c r="BD1421" s="201"/>
      <c r="BE1421" s="202"/>
      <c r="BF1421" s="202"/>
      <c r="BG1421" s="150"/>
      <c r="BH1421" s="150"/>
      <c r="BI1421" s="150"/>
      <c r="BJ1421" s="150"/>
      <c r="BK1421" s="150"/>
      <c r="BL1421" s="150"/>
      <c r="BM1421" s="150"/>
      <c r="BN1421" s="150"/>
      <c r="BO1421" s="150"/>
      <c r="BP1421" s="150"/>
    </row>
    <row r="1422" spans="2:68" x14ac:dyDescent="0.25">
      <c r="B1422" s="113"/>
      <c r="C1422" s="118"/>
      <c r="D1422" s="89"/>
      <c r="E1422" s="89"/>
      <c r="F1422" s="119"/>
      <c r="G1422" s="118"/>
      <c r="H1422" s="118"/>
      <c r="I1422" s="118"/>
      <c r="J1422" s="118"/>
      <c r="K1422" s="118"/>
      <c r="L1422" s="86"/>
      <c r="M1422" s="86"/>
      <c r="N1422" s="86"/>
      <c r="O1422" s="86"/>
      <c r="P1422" s="129"/>
      <c r="Q1422" s="125"/>
      <c r="R1422" s="198"/>
      <c r="S1422" s="148"/>
      <c r="T1422" s="148"/>
      <c r="U1422" s="148"/>
      <c r="V1422" s="199"/>
      <c r="W1422" s="149"/>
      <c r="AR1422" s="129"/>
      <c r="AS1422" s="200"/>
      <c r="AT1422" s="200"/>
      <c r="AU1422" s="200"/>
      <c r="AV1422" s="200"/>
      <c r="AW1422" s="200"/>
      <c r="AX1422" s="200"/>
      <c r="AY1422" s="200"/>
      <c r="AZ1422" s="200"/>
      <c r="BA1422" s="200"/>
      <c r="BB1422" s="160"/>
      <c r="BC1422" s="201"/>
      <c r="BD1422" s="201"/>
      <c r="BE1422" s="202"/>
      <c r="BF1422" s="202"/>
      <c r="BG1422" s="150"/>
      <c r="BH1422" s="150"/>
      <c r="BI1422" s="150"/>
      <c r="BJ1422" s="150"/>
      <c r="BK1422" s="150"/>
      <c r="BL1422" s="150"/>
      <c r="BM1422" s="150"/>
      <c r="BN1422" s="150"/>
      <c r="BO1422" s="150"/>
      <c r="BP1422" s="150"/>
    </row>
    <row r="1423" spans="2:68" x14ac:dyDescent="0.25">
      <c r="B1423" s="113"/>
      <c r="C1423" s="118"/>
      <c r="D1423" s="89"/>
      <c r="E1423" s="89"/>
      <c r="F1423" s="119"/>
      <c r="G1423" s="118"/>
      <c r="H1423" s="118"/>
      <c r="I1423" s="118"/>
      <c r="J1423" s="118"/>
      <c r="K1423" s="118"/>
      <c r="L1423" s="86"/>
      <c r="M1423" s="86"/>
      <c r="N1423" s="86"/>
      <c r="O1423" s="86"/>
      <c r="P1423" s="129"/>
      <c r="Q1423" s="125"/>
      <c r="R1423" s="198"/>
      <c r="S1423" s="148"/>
      <c r="T1423" s="148"/>
      <c r="U1423" s="148"/>
      <c r="V1423" s="199"/>
      <c r="W1423" s="149"/>
      <c r="AR1423" s="129"/>
      <c r="AS1423" s="200"/>
      <c r="AT1423" s="200"/>
      <c r="AU1423" s="200"/>
      <c r="AV1423" s="200"/>
      <c r="AW1423" s="200"/>
      <c r="AX1423" s="200"/>
      <c r="AY1423" s="200"/>
      <c r="AZ1423" s="200"/>
      <c r="BA1423" s="200"/>
      <c r="BB1423" s="160"/>
      <c r="BC1423" s="201"/>
      <c r="BD1423" s="201"/>
      <c r="BE1423" s="202"/>
      <c r="BF1423" s="202"/>
      <c r="BG1423" s="150"/>
      <c r="BH1423" s="150"/>
      <c r="BI1423" s="150"/>
      <c r="BJ1423" s="150"/>
      <c r="BK1423" s="150"/>
      <c r="BL1423" s="150"/>
      <c r="BM1423" s="150"/>
      <c r="BN1423" s="150"/>
      <c r="BO1423" s="150"/>
      <c r="BP1423" s="150"/>
    </row>
    <row r="1424" spans="2:68" x14ac:dyDescent="0.25">
      <c r="B1424" s="113"/>
      <c r="C1424" s="118"/>
      <c r="D1424" s="89"/>
      <c r="E1424" s="89"/>
      <c r="F1424" s="119"/>
      <c r="G1424" s="118"/>
      <c r="H1424" s="118"/>
      <c r="I1424" s="118"/>
      <c r="J1424" s="118"/>
      <c r="K1424" s="118"/>
      <c r="L1424" s="86"/>
      <c r="M1424" s="86"/>
      <c r="N1424" s="86"/>
      <c r="O1424" s="86"/>
      <c r="P1424" s="129"/>
      <c r="Q1424" s="125"/>
      <c r="R1424" s="198"/>
      <c r="S1424" s="148"/>
      <c r="T1424" s="148"/>
      <c r="U1424" s="148"/>
      <c r="V1424" s="199"/>
      <c r="W1424" s="149"/>
      <c r="AR1424" s="129"/>
      <c r="AS1424" s="200"/>
      <c r="AT1424" s="200"/>
      <c r="AU1424" s="200"/>
      <c r="AV1424" s="200"/>
      <c r="AW1424" s="200"/>
      <c r="AX1424" s="200"/>
      <c r="AY1424" s="200"/>
      <c r="AZ1424" s="200"/>
      <c r="BA1424" s="200"/>
      <c r="BB1424" s="160"/>
      <c r="BC1424" s="201"/>
      <c r="BD1424" s="201"/>
      <c r="BE1424" s="202"/>
      <c r="BF1424" s="202"/>
      <c r="BG1424" s="150"/>
      <c r="BH1424" s="150"/>
      <c r="BI1424" s="150"/>
      <c r="BJ1424" s="150"/>
      <c r="BK1424" s="150"/>
      <c r="BL1424" s="150"/>
      <c r="BM1424" s="150"/>
      <c r="BN1424" s="150"/>
      <c r="BO1424" s="150"/>
      <c r="BP1424" s="150"/>
    </row>
    <row r="1425" spans="2:68" x14ac:dyDescent="0.25">
      <c r="B1425" s="113"/>
      <c r="C1425" s="118"/>
      <c r="D1425" s="89"/>
      <c r="E1425" s="89"/>
      <c r="F1425" s="119"/>
      <c r="G1425" s="118"/>
      <c r="H1425" s="118"/>
      <c r="I1425" s="118"/>
      <c r="J1425" s="118"/>
      <c r="K1425" s="118"/>
      <c r="L1425" s="86"/>
      <c r="M1425" s="86"/>
      <c r="N1425" s="86"/>
      <c r="O1425" s="86"/>
      <c r="P1425" s="129"/>
      <c r="Q1425" s="125"/>
      <c r="R1425" s="198"/>
      <c r="S1425" s="148"/>
      <c r="T1425" s="148"/>
      <c r="U1425" s="148"/>
      <c r="V1425" s="199"/>
      <c r="W1425" s="149"/>
      <c r="AR1425" s="129"/>
      <c r="AS1425" s="200"/>
      <c r="AT1425" s="200"/>
      <c r="AU1425" s="200"/>
      <c r="AV1425" s="200"/>
      <c r="AW1425" s="200"/>
      <c r="AX1425" s="200"/>
      <c r="AY1425" s="200"/>
      <c r="AZ1425" s="200"/>
      <c r="BA1425" s="200"/>
      <c r="BB1425" s="160"/>
      <c r="BC1425" s="201"/>
      <c r="BD1425" s="201"/>
      <c r="BE1425" s="202"/>
      <c r="BF1425" s="202"/>
      <c r="BG1425" s="150"/>
      <c r="BH1425" s="150"/>
      <c r="BI1425" s="150"/>
      <c r="BJ1425" s="150"/>
      <c r="BK1425" s="150"/>
      <c r="BL1425" s="150"/>
      <c r="BM1425" s="150"/>
      <c r="BN1425" s="150"/>
      <c r="BO1425" s="150"/>
      <c r="BP1425" s="150"/>
    </row>
    <row r="1426" spans="2:68" x14ac:dyDescent="0.25">
      <c r="B1426" s="113"/>
      <c r="C1426" s="118"/>
      <c r="D1426" s="89"/>
      <c r="E1426" s="89"/>
      <c r="F1426" s="119"/>
      <c r="G1426" s="118"/>
      <c r="H1426" s="118"/>
      <c r="I1426" s="118"/>
      <c r="J1426" s="118"/>
      <c r="K1426" s="118"/>
      <c r="L1426" s="86"/>
      <c r="M1426" s="86"/>
      <c r="N1426" s="86"/>
      <c r="O1426" s="86"/>
      <c r="P1426" s="129"/>
      <c r="Q1426" s="125"/>
      <c r="R1426" s="198"/>
      <c r="S1426" s="148"/>
      <c r="T1426" s="148"/>
      <c r="U1426" s="148"/>
      <c r="V1426" s="199"/>
      <c r="W1426" s="149"/>
      <c r="AR1426" s="129"/>
      <c r="AS1426" s="200"/>
      <c r="AT1426" s="200"/>
      <c r="AU1426" s="200"/>
      <c r="AV1426" s="200"/>
      <c r="AW1426" s="200"/>
      <c r="AX1426" s="200"/>
      <c r="AY1426" s="200"/>
      <c r="AZ1426" s="200"/>
      <c r="BA1426" s="200"/>
      <c r="BB1426" s="160"/>
      <c r="BC1426" s="201"/>
      <c r="BD1426" s="201"/>
      <c r="BE1426" s="202"/>
      <c r="BF1426" s="202"/>
      <c r="BG1426" s="150"/>
      <c r="BH1426" s="150"/>
      <c r="BI1426" s="150"/>
      <c r="BJ1426" s="150"/>
      <c r="BK1426" s="150"/>
      <c r="BL1426" s="150"/>
      <c r="BM1426" s="150"/>
      <c r="BN1426" s="150"/>
      <c r="BO1426" s="150"/>
      <c r="BP1426" s="150"/>
    </row>
    <row r="1427" spans="2:68" x14ac:dyDescent="0.25">
      <c r="B1427" s="113"/>
      <c r="C1427" s="118"/>
      <c r="D1427" s="89"/>
      <c r="E1427" s="89"/>
      <c r="F1427" s="119"/>
      <c r="G1427" s="118"/>
      <c r="H1427" s="118"/>
      <c r="I1427" s="118"/>
      <c r="J1427" s="118"/>
      <c r="K1427" s="118"/>
      <c r="L1427" s="86"/>
      <c r="M1427" s="86"/>
      <c r="N1427" s="86"/>
      <c r="O1427" s="86"/>
      <c r="P1427" s="129"/>
      <c r="Q1427" s="125"/>
      <c r="R1427" s="198"/>
      <c r="S1427" s="148"/>
      <c r="T1427" s="148"/>
      <c r="U1427" s="148"/>
      <c r="V1427" s="199"/>
      <c r="W1427" s="149"/>
      <c r="AR1427" s="129"/>
      <c r="AS1427" s="200"/>
      <c r="AT1427" s="200"/>
      <c r="AU1427" s="200"/>
      <c r="AV1427" s="200"/>
      <c r="AW1427" s="200"/>
      <c r="AX1427" s="200"/>
      <c r="AY1427" s="200"/>
      <c r="AZ1427" s="200"/>
      <c r="BA1427" s="200"/>
      <c r="BB1427" s="160"/>
      <c r="BC1427" s="201"/>
      <c r="BD1427" s="201"/>
      <c r="BE1427" s="202"/>
      <c r="BF1427" s="202"/>
      <c r="BG1427" s="150"/>
      <c r="BH1427" s="150"/>
      <c r="BI1427" s="150"/>
      <c r="BJ1427" s="150"/>
      <c r="BK1427" s="150"/>
      <c r="BL1427" s="150"/>
      <c r="BM1427" s="150"/>
      <c r="BN1427" s="150"/>
      <c r="BO1427" s="150"/>
      <c r="BP1427" s="150"/>
    </row>
    <row r="1428" spans="2:68" x14ac:dyDescent="0.25">
      <c r="B1428" s="113"/>
      <c r="C1428" s="118"/>
      <c r="D1428" s="89"/>
      <c r="E1428" s="89"/>
      <c r="F1428" s="119"/>
      <c r="G1428" s="118"/>
      <c r="H1428" s="118"/>
      <c r="I1428" s="118"/>
      <c r="J1428" s="118"/>
      <c r="K1428" s="118"/>
      <c r="L1428" s="86"/>
      <c r="M1428" s="86"/>
      <c r="N1428" s="86"/>
      <c r="O1428" s="86"/>
      <c r="P1428" s="129"/>
      <c r="Q1428" s="125"/>
      <c r="R1428" s="198"/>
      <c r="S1428" s="148"/>
      <c r="T1428" s="148"/>
      <c r="U1428" s="148"/>
      <c r="V1428" s="199"/>
      <c r="W1428" s="149"/>
      <c r="AR1428" s="129"/>
      <c r="AS1428" s="200"/>
      <c r="AT1428" s="200"/>
      <c r="AU1428" s="200"/>
      <c r="AV1428" s="200"/>
      <c r="AW1428" s="200"/>
      <c r="AX1428" s="200"/>
      <c r="AY1428" s="200"/>
      <c r="AZ1428" s="200"/>
      <c r="BA1428" s="200"/>
      <c r="BB1428" s="160"/>
      <c r="BC1428" s="201"/>
      <c r="BD1428" s="201"/>
      <c r="BE1428" s="202"/>
      <c r="BF1428" s="202"/>
      <c r="BG1428" s="150"/>
      <c r="BH1428" s="150"/>
      <c r="BI1428" s="150"/>
      <c r="BJ1428" s="150"/>
      <c r="BK1428" s="150"/>
      <c r="BL1428" s="150"/>
      <c r="BM1428" s="150"/>
      <c r="BN1428" s="150"/>
      <c r="BO1428" s="150"/>
      <c r="BP1428" s="150"/>
    </row>
    <row r="1429" spans="2:68" x14ac:dyDescent="0.25">
      <c r="B1429" s="113"/>
      <c r="C1429" s="118"/>
      <c r="D1429" s="89"/>
      <c r="E1429" s="89"/>
      <c r="F1429" s="119"/>
      <c r="G1429" s="118"/>
      <c r="H1429" s="118"/>
      <c r="I1429" s="118"/>
      <c r="J1429" s="118"/>
      <c r="K1429" s="118"/>
      <c r="L1429" s="86"/>
      <c r="M1429" s="86"/>
      <c r="N1429" s="86"/>
      <c r="O1429" s="86"/>
      <c r="P1429" s="129"/>
      <c r="Q1429" s="125"/>
      <c r="R1429" s="198"/>
      <c r="S1429" s="148"/>
      <c r="T1429" s="148"/>
      <c r="U1429" s="148"/>
      <c r="V1429" s="199"/>
      <c r="W1429" s="149"/>
      <c r="AR1429" s="129"/>
      <c r="AS1429" s="200"/>
      <c r="AT1429" s="200"/>
      <c r="AU1429" s="200"/>
      <c r="AV1429" s="200"/>
      <c r="AW1429" s="200"/>
      <c r="AX1429" s="200"/>
      <c r="AY1429" s="200"/>
      <c r="AZ1429" s="200"/>
      <c r="BA1429" s="200"/>
      <c r="BB1429" s="160"/>
      <c r="BC1429" s="201"/>
      <c r="BD1429" s="201"/>
      <c r="BE1429" s="202"/>
      <c r="BF1429" s="202"/>
      <c r="BG1429" s="150"/>
      <c r="BH1429" s="150"/>
      <c r="BI1429" s="150"/>
      <c r="BJ1429" s="150"/>
      <c r="BK1429" s="150"/>
      <c r="BL1429" s="150"/>
      <c r="BM1429" s="150"/>
      <c r="BN1429" s="150"/>
      <c r="BO1429" s="150"/>
      <c r="BP1429" s="150"/>
    </row>
    <row r="1430" spans="2:68" x14ac:dyDescent="0.25">
      <c r="B1430" s="113"/>
      <c r="C1430" s="118"/>
      <c r="D1430" s="89"/>
      <c r="E1430" s="89"/>
      <c r="F1430" s="119"/>
      <c r="G1430" s="118"/>
      <c r="H1430" s="118"/>
      <c r="I1430" s="118"/>
      <c r="J1430" s="118"/>
      <c r="K1430" s="118"/>
      <c r="L1430" s="86"/>
      <c r="M1430" s="86"/>
      <c r="N1430" s="86"/>
      <c r="O1430" s="86"/>
      <c r="P1430" s="129"/>
      <c r="Q1430" s="125"/>
      <c r="R1430" s="198"/>
      <c r="S1430" s="148"/>
      <c r="T1430" s="148"/>
      <c r="U1430" s="148"/>
      <c r="V1430" s="199"/>
      <c r="W1430" s="149"/>
      <c r="AR1430" s="129"/>
      <c r="AS1430" s="200"/>
      <c r="AT1430" s="200"/>
      <c r="AU1430" s="200"/>
      <c r="AV1430" s="200"/>
      <c r="AW1430" s="200"/>
      <c r="AX1430" s="200"/>
      <c r="AY1430" s="200"/>
      <c r="AZ1430" s="200"/>
      <c r="BA1430" s="200"/>
      <c r="BB1430" s="160"/>
      <c r="BC1430" s="201"/>
      <c r="BD1430" s="201"/>
      <c r="BE1430" s="202"/>
      <c r="BF1430" s="202"/>
      <c r="BG1430" s="150"/>
      <c r="BH1430" s="150"/>
      <c r="BI1430" s="150"/>
      <c r="BJ1430" s="150"/>
      <c r="BK1430" s="150"/>
      <c r="BL1430" s="150"/>
      <c r="BM1430" s="150"/>
      <c r="BN1430" s="150"/>
      <c r="BO1430" s="150"/>
      <c r="BP1430" s="150"/>
    </row>
    <row r="1431" spans="2:68" x14ac:dyDescent="0.25">
      <c r="B1431" s="113"/>
      <c r="C1431" s="118"/>
      <c r="D1431" s="89"/>
      <c r="E1431" s="89"/>
      <c r="F1431" s="119"/>
      <c r="G1431" s="118"/>
      <c r="H1431" s="118"/>
      <c r="I1431" s="118"/>
      <c r="J1431" s="118"/>
      <c r="K1431" s="118"/>
      <c r="L1431" s="86"/>
      <c r="M1431" s="86"/>
      <c r="N1431" s="86"/>
      <c r="O1431" s="86"/>
      <c r="P1431" s="129"/>
      <c r="Q1431" s="125"/>
      <c r="R1431" s="198"/>
      <c r="S1431" s="148"/>
      <c r="T1431" s="148"/>
      <c r="U1431" s="148"/>
      <c r="V1431" s="199"/>
      <c r="W1431" s="149"/>
      <c r="AR1431" s="129"/>
      <c r="AS1431" s="200"/>
      <c r="AT1431" s="200"/>
      <c r="AU1431" s="200"/>
      <c r="AV1431" s="200"/>
      <c r="AW1431" s="200"/>
      <c r="AX1431" s="200"/>
      <c r="AY1431" s="200"/>
      <c r="AZ1431" s="200"/>
      <c r="BA1431" s="200"/>
      <c r="BB1431" s="160"/>
      <c r="BC1431" s="201"/>
      <c r="BD1431" s="201"/>
      <c r="BE1431" s="202"/>
      <c r="BF1431" s="202"/>
      <c r="BG1431" s="150"/>
      <c r="BH1431" s="150"/>
      <c r="BI1431" s="150"/>
      <c r="BJ1431" s="150"/>
      <c r="BK1431" s="150"/>
      <c r="BL1431" s="150"/>
      <c r="BM1431" s="150"/>
      <c r="BN1431" s="150"/>
      <c r="BO1431" s="150"/>
      <c r="BP1431" s="150"/>
    </row>
    <row r="1432" spans="2:68" x14ac:dyDescent="0.25">
      <c r="B1432" s="113"/>
      <c r="C1432" s="118"/>
      <c r="D1432" s="89"/>
      <c r="E1432" s="89"/>
      <c r="F1432" s="119"/>
      <c r="G1432" s="118"/>
      <c r="H1432" s="118"/>
      <c r="I1432" s="118"/>
      <c r="J1432" s="118"/>
      <c r="K1432" s="118"/>
      <c r="L1432" s="86"/>
      <c r="M1432" s="86"/>
      <c r="N1432" s="86"/>
      <c r="O1432" s="86"/>
      <c r="P1432" s="129"/>
      <c r="Q1432" s="125"/>
      <c r="R1432" s="198"/>
      <c r="S1432" s="148"/>
      <c r="T1432" s="148"/>
      <c r="U1432" s="148"/>
      <c r="V1432" s="199"/>
      <c r="W1432" s="149"/>
      <c r="AR1432" s="129"/>
      <c r="AS1432" s="200"/>
      <c r="AT1432" s="200"/>
      <c r="AU1432" s="200"/>
      <c r="AV1432" s="200"/>
      <c r="AW1432" s="200"/>
      <c r="AX1432" s="200"/>
      <c r="AY1432" s="200"/>
      <c r="AZ1432" s="200"/>
      <c r="BA1432" s="200"/>
      <c r="BB1432" s="160"/>
      <c r="BC1432" s="201"/>
      <c r="BD1432" s="201"/>
      <c r="BE1432" s="202"/>
      <c r="BF1432" s="202"/>
      <c r="BG1432" s="150"/>
      <c r="BH1432" s="150"/>
      <c r="BI1432" s="150"/>
      <c r="BJ1432" s="150"/>
      <c r="BK1432" s="150"/>
      <c r="BL1432" s="150"/>
      <c r="BM1432" s="150"/>
      <c r="BN1432" s="150"/>
      <c r="BO1432" s="150"/>
      <c r="BP1432" s="150"/>
    </row>
    <row r="1433" spans="2:68" x14ac:dyDescent="0.25">
      <c r="B1433" s="113"/>
      <c r="C1433" s="118"/>
      <c r="D1433" s="89"/>
      <c r="E1433" s="89"/>
      <c r="F1433" s="119"/>
      <c r="G1433" s="118"/>
      <c r="H1433" s="118"/>
      <c r="I1433" s="118"/>
      <c r="J1433" s="118"/>
      <c r="K1433" s="118"/>
      <c r="L1433" s="86"/>
      <c r="M1433" s="86"/>
      <c r="N1433" s="86"/>
      <c r="O1433" s="86"/>
      <c r="P1433" s="129"/>
      <c r="Q1433" s="125"/>
      <c r="R1433" s="198"/>
      <c r="S1433" s="148"/>
      <c r="T1433" s="148"/>
      <c r="U1433" s="148"/>
      <c r="V1433" s="199"/>
      <c r="W1433" s="149"/>
      <c r="AR1433" s="129"/>
      <c r="AS1433" s="200"/>
      <c r="AT1433" s="200"/>
      <c r="AU1433" s="200"/>
      <c r="AV1433" s="200"/>
      <c r="AW1433" s="200"/>
      <c r="AX1433" s="200"/>
      <c r="AY1433" s="200"/>
      <c r="AZ1433" s="200"/>
      <c r="BA1433" s="200"/>
      <c r="BB1433" s="160"/>
      <c r="BC1433" s="201"/>
      <c r="BD1433" s="201"/>
      <c r="BE1433" s="202"/>
      <c r="BF1433" s="202"/>
      <c r="BG1433" s="150"/>
      <c r="BH1433" s="150"/>
      <c r="BI1433" s="150"/>
      <c r="BJ1433" s="150"/>
      <c r="BK1433" s="150"/>
      <c r="BL1433" s="150"/>
      <c r="BM1433" s="150"/>
      <c r="BN1433" s="150"/>
      <c r="BO1433" s="150"/>
      <c r="BP1433" s="150"/>
    </row>
    <row r="1434" spans="2:68" x14ac:dyDescent="0.25">
      <c r="B1434" s="113"/>
      <c r="C1434" s="118"/>
      <c r="D1434" s="89"/>
      <c r="E1434" s="89"/>
      <c r="F1434" s="119"/>
      <c r="G1434" s="118"/>
      <c r="H1434" s="118"/>
      <c r="I1434" s="118"/>
      <c r="J1434" s="118"/>
      <c r="K1434" s="118"/>
      <c r="L1434" s="86"/>
      <c r="M1434" s="86"/>
      <c r="N1434" s="86"/>
      <c r="O1434" s="86"/>
      <c r="P1434" s="129"/>
      <c r="Q1434" s="125"/>
      <c r="R1434" s="198"/>
      <c r="S1434" s="148"/>
      <c r="T1434" s="148"/>
      <c r="U1434" s="148"/>
      <c r="V1434" s="199"/>
      <c r="W1434" s="149"/>
      <c r="AR1434" s="129"/>
      <c r="AS1434" s="200"/>
      <c r="AT1434" s="200"/>
      <c r="AU1434" s="200"/>
      <c r="AV1434" s="200"/>
      <c r="AW1434" s="200"/>
      <c r="AX1434" s="200"/>
      <c r="AY1434" s="200"/>
      <c r="AZ1434" s="200"/>
      <c r="BA1434" s="200"/>
      <c r="BB1434" s="160"/>
      <c r="BC1434" s="201"/>
      <c r="BD1434" s="201"/>
      <c r="BE1434" s="202"/>
      <c r="BF1434" s="202"/>
      <c r="BG1434" s="150"/>
      <c r="BH1434" s="150"/>
      <c r="BI1434" s="150"/>
      <c r="BJ1434" s="150"/>
      <c r="BK1434" s="150"/>
      <c r="BL1434" s="150"/>
      <c r="BM1434" s="150"/>
      <c r="BN1434" s="150"/>
      <c r="BO1434" s="150"/>
      <c r="BP1434" s="150"/>
    </row>
    <row r="1435" spans="2:68" x14ac:dyDescent="0.25">
      <c r="B1435" s="113"/>
      <c r="C1435" s="118"/>
      <c r="D1435" s="89"/>
      <c r="E1435" s="89"/>
      <c r="F1435" s="119"/>
      <c r="G1435" s="118"/>
      <c r="H1435" s="118"/>
      <c r="I1435" s="118"/>
      <c r="J1435" s="118"/>
      <c r="K1435" s="118"/>
      <c r="L1435" s="86"/>
      <c r="M1435" s="86"/>
      <c r="N1435" s="86"/>
      <c r="O1435" s="86"/>
      <c r="P1435" s="129"/>
      <c r="Q1435" s="125"/>
      <c r="R1435" s="198"/>
      <c r="S1435" s="148"/>
      <c r="T1435" s="148"/>
      <c r="U1435" s="148"/>
      <c r="V1435" s="199"/>
      <c r="W1435" s="149"/>
      <c r="AR1435" s="129"/>
      <c r="AS1435" s="200"/>
      <c r="AT1435" s="200"/>
      <c r="AU1435" s="200"/>
      <c r="AV1435" s="200"/>
      <c r="AW1435" s="200"/>
      <c r="AX1435" s="200"/>
      <c r="AY1435" s="200"/>
      <c r="AZ1435" s="200"/>
      <c r="BA1435" s="200"/>
      <c r="BB1435" s="160"/>
      <c r="BC1435" s="201"/>
      <c r="BD1435" s="201"/>
      <c r="BE1435" s="202"/>
      <c r="BF1435" s="202"/>
      <c r="BG1435" s="150"/>
      <c r="BH1435" s="150"/>
      <c r="BI1435" s="150"/>
      <c r="BJ1435" s="150"/>
      <c r="BK1435" s="150"/>
      <c r="BL1435" s="150"/>
      <c r="BM1435" s="150"/>
      <c r="BN1435" s="150"/>
      <c r="BO1435" s="150"/>
      <c r="BP1435" s="150"/>
    </row>
    <row r="1436" spans="2:68" x14ac:dyDescent="0.25">
      <c r="B1436" s="113"/>
      <c r="C1436" s="118"/>
      <c r="D1436" s="89"/>
      <c r="E1436" s="89"/>
      <c r="F1436" s="119"/>
      <c r="G1436" s="118"/>
      <c r="H1436" s="118"/>
      <c r="I1436" s="118"/>
      <c r="J1436" s="118"/>
      <c r="K1436" s="118"/>
      <c r="L1436" s="86"/>
      <c r="M1436" s="86"/>
      <c r="N1436" s="86"/>
      <c r="O1436" s="86"/>
      <c r="P1436" s="129"/>
      <c r="Q1436" s="125"/>
      <c r="R1436" s="198"/>
      <c r="S1436" s="148"/>
      <c r="T1436" s="148"/>
      <c r="U1436" s="148"/>
      <c r="V1436" s="199"/>
      <c r="W1436" s="149"/>
      <c r="AR1436" s="129"/>
      <c r="AS1436" s="200"/>
      <c r="AT1436" s="200"/>
      <c r="AU1436" s="200"/>
      <c r="AV1436" s="200"/>
      <c r="AW1436" s="200"/>
      <c r="AX1436" s="200"/>
      <c r="AY1436" s="200"/>
      <c r="AZ1436" s="200"/>
      <c r="BA1436" s="200"/>
      <c r="BB1436" s="160"/>
      <c r="BC1436" s="201"/>
      <c r="BD1436" s="201"/>
      <c r="BE1436" s="202"/>
      <c r="BF1436" s="202"/>
      <c r="BG1436" s="150"/>
      <c r="BH1436" s="150"/>
      <c r="BI1436" s="150"/>
      <c r="BJ1436" s="150"/>
      <c r="BK1436" s="150"/>
      <c r="BL1436" s="150"/>
      <c r="BM1436" s="150"/>
      <c r="BN1436" s="150"/>
      <c r="BO1436" s="150"/>
      <c r="BP1436" s="150"/>
    </row>
    <row r="1437" spans="2:68" x14ac:dyDescent="0.25">
      <c r="B1437" s="113"/>
      <c r="C1437" s="118"/>
      <c r="D1437" s="89"/>
      <c r="E1437" s="89"/>
      <c r="F1437" s="119"/>
      <c r="G1437" s="118"/>
      <c r="H1437" s="118"/>
      <c r="I1437" s="118"/>
      <c r="J1437" s="118"/>
      <c r="K1437" s="118"/>
      <c r="L1437" s="86"/>
      <c r="M1437" s="86"/>
      <c r="N1437" s="86"/>
      <c r="O1437" s="86"/>
      <c r="P1437" s="129"/>
      <c r="Q1437" s="125"/>
      <c r="R1437" s="198"/>
      <c r="S1437" s="148"/>
      <c r="T1437" s="148"/>
      <c r="U1437" s="148"/>
      <c r="V1437" s="199"/>
      <c r="W1437" s="149"/>
      <c r="AR1437" s="129"/>
      <c r="AS1437" s="200"/>
      <c r="AT1437" s="200"/>
      <c r="AU1437" s="200"/>
      <c r="AV1437" s="200"/>
      <c r="AW1437" s="200"/>
      <c r="AX1437" s="200"/>
      <c r="AY1437" s="200"/>
      <c r="AZ1437" s="200"/>
      <c r="BA1437" s="200"/>
      <c r="BB1437" s="160"/>
      <c r="BC1437" s="201"/>
      <c r="BD1437" s="201"/>
      <c r="BE1437" s="202"/>
      <c r="BF1437" s="202"/>
      <c r="BG1437" s="150"/>
      <c r="BH1437" s="150"/>
      <c r="BI1437" s="150"/>
      <c r="BJ1437" s="150"/>
      <c r="BK1437" s="150"/>
      <c r="BL1437" s="150"/>
      <c r="BM1437" s="150"/>
      <c r="BN1437" s="150"/>
      <c r="BO1437" s="150"/>
      <c r="BP1437" s="150"/>
    </row>
    <row r="1438" spans="2:68" x14ac:dyDescent="0.25">
      <c r="B1438" s="113"/>
      <c r="C1438" s="118"/>
      <c r="D1438" s="89"/>
      <c r="E1438" s="89"/>
      <c r="F1438" s="119"/>
      <c r="G1438" s="118"/>
      <c r="H1438" s="118"/>
      <c r="I1438" s="118"/>
      <c r="J1438" s="118"/>
      <c r="K1438" s="118"/>
      <c r="L1438" s="86"/>
      <c r="M1438" s="86"/>
      <c r="N1438" s="86"/>
      <c r="O1438" s="86"/>
      <c r="P1438" s="129"/>
      <c r="Q1438" s="125"/>
      <c r="R1438" s="198"/>
      <c r="S1438" s="148"/>
      <c r="T1438" s="148"/>
      <c r="U1438" s="148"/>
      <c r="V1438" s="199"/>
      <c r="W1438" s="149"/>
      <c r="AR1438" s="129"/>
      <c r="AS1438" s="200"/>
      <c r="AT1438" s="200"/>
      <c r="AU1438" s="200"/>
      <c r="AV1438" s="200"/>
      <c r="AW1438" s="200"/>
      <c r="AX1438" s="200"/>
      <c r="AY1438" s="200"/>
      <c r="AZ1438" s="200"/>
      <c r="BA1438" s="200"/>
      <c r="BB1438" s="160"/>
      <c r="BC1438" s="201"/>
      <c r="BD1438" s="201"/>
      <c r="BE1438" s="202"/>
      <c r="BF1438" s="202"/>
      <c r="BG1438" s="150"/>
      <c r="BH1438" s="150"/>
      <c r="BI1438" s="150"/>
      <c r="BJ1438" s="150"/>
      <c r="BK1438" s="150"/>
      <c r="BL1438" s="150"/>
      <c r="BM1438" s="150"/>
      <c r="BN1438" s="150"/>
      <c r="BO1438" s="150"/>
      <c r="BP1438" s="150"/>
    </row>
    <row r="1439" spans="2:68" x14ac:dyDescent="0.25">
      <c r="B1439" s="113"/>
      <c r="C1439" s="118"/>
      <c r="D1439" s="89"/>
      <c r="E1439" s="89"/>
      <c r="F1439" s="119"/>
      <c r="G1439" s="118"/>
      <c r="H1439" s="118"/>
      <c r="I1439" s="118"/>
      <c r="J1439" s="118"/>
      <c r="K1439" s="118"/>
      <c r="L1439" s="86"/>
      <c r="M1439" s="86"/>
      <c r="N1439" s="86"/>
      <c r="O1439" s="86"/>
      <c r="P1439" s="129"/>
      <c r="Q1439" s="125"/>
      <c r="R1439" s="198"/>
      <c r="S1439" s="148"/>
      <c r="T1439" s="148"/>
      <c r="U1439" s="148"/>
      <c r="V1439" s="199"/>
      <c r="W1439" s="149"/>
      <c r="AR1439" s="129"/>
      <c r="AS1439" s="200"/>
      <c r="AT1439" s="200"/>
      <c r="AU1439" s="200"/>
      <c r="AV1439" s="200"/>
      <c r="AW1439" s="200"/>
      <c r="AX1439" s="200"/>
      <c r="AY1439" s="200"/>
      <c r="AZ1439" s="200"/>
      <c r="BA1439" s="200"/>
      <c r="BB1439" s="160"/>
      <c r="BC1439" s="201"/>
      <c r="BD1439" s="201"/>
      <c r="BE1439" s="202"/>
      <c r="BF1439" s="202"/>
      <c r="BG1439" s="150"/>
      <c r="BH1439" s="150"/>
      <c r="BI1439" s="150"/>
      <c r="BJ1439" s="150"/>
      <c r="BK1439" s="150"/>
      <c r="BL1439" s="150"/>
      <c r="BM1439" s="150"/>
      <c r="BN1439" s="150"/>
      <c r="BO1439" s="150"/>
      <c r="BP1439" s="150"/>
    </row>
    <row r="1440" spans="2:68" x14ac:dyDescent="0.25">
      <c r="B1440" s="113"/>
      <c r="C1440" s="118"/>
      <c r="D1440" s="89"/>
      <c r="E1440" s="89"/>
      <c r="F1440" s="119"/>
      <c r="G1440" s="118"/>
      <c r="H1440" s="118"/>
      <c r="I1440" s="118"/>
      <c r="J1440" s="118"/>
      <c r="K1440" s="118"/>
      <c r="L1440" s="86"/>
      <c r="M1440" s="86"/>
      <c r="N1440" s="86"/>
      <c r="O1440" s="86"/>
      <c r="P1440" s="129"/>
      <c r="Q1440" s="125"/>
      <c r="R1440" s="198"/>
      <c r="S1440" s="148"/>
      <c r="T1440" s="148"/>
      <c r="U1440" s="148"/>
      <c r="V1440" s="199"/>
      <c r="W1440" s="149"/>
      <c r="AR1440" s="129"/>
      <c r="AS1440" s="200"/>
      <c r="AT1440" s="200"/>
      <c r="AU1440" s="200"/>
      <c r="AV1440" s="200"/>
      <c r="AW1440" s="200"/>
      <c r="AX1440" s="200"/>
      <c r="AY1440" s="200"/>
      <c r="AZ1440" s="200"/>
      <c r="BA1440" s="200"/>
      <c r="BB1440" s="160"/>
      <c r="BC1440" s="201"/>
      <c r="BD1440" s="201"/>
      <c r="BE1440" s="202"/>
      <c r="BF1440" s="202"/>
      <c r="BG1440" s="150"/>
      <c r="BH1440" s="150"/>
      <c r="BI1440" s="150"/>
      <c r="BJ1440" s="150"/>
      <c r="BK1440" s="150"/>
      <c r="BL1440" s="150"/>
      <c r="BM1440" s="150"/>
      <c r="BN1440" s="150"/>
      <c r="BO1440" s="150"/>
      <c r="BP1440" s="150"/>
    </row>
    <row r="1441" spans="2:68" x14ac:dyDescent="0.25">
      <c r="B1441" s="113"/>
      <c r="C1441" s="118"/>
      <c r="D1441" s="89"/>
      <c r="E1441" s="89"/>
      <c r="F1441" s="119"/>
      <c r="G1441" s="118"/>
      <c r="H1441" s="118"/>
      <c r="I1441" s="118"/>
      <c r="J1441" s="118"/>
      <c r="K1441" s="118"/>
      <c r="L1441" s="86"/>
      <c r="M1441" s="86"/>
      <c r="N1441" s="86"/>
      <c r="O1441" s="86"/>
      <c r="P1441" s="129"/>
      <c r="Q1441" s="125"/>
      <c r="R1441" s="198"/>
      <c r="S1441" s="148"/>
      <c r="T1441" s="148"/>
      <c r="U1441" s="148"/>
      <c r="V1441" s="199"/>
      <c r="W1441" s="149"/>
      <c r="AR1441" s="129"/>
      <c r="AS1441" s="200"/>
      <c r="AT1441" s="200"/>
      <c r="AU1441" s="200"/>
      <c r="AV1441" s="200"/>
      <c r="AW1441" s="200"/>
      <c r="AX1441" s="200"/>
      <c r="AY1441" s="200"/>
      <c r="AZ1441" s="200"/>
      <c r="BA1441" s="200"/>
      <c r="BB1441" s="160"/>
      <c r="BC1441" s="201"/>
      <c r="BD1441" s="201"/>
      <c r="BE1441" s="202"/>
      <c r="BF1441" s="202"/>
      <c r="BG1441" s="150"/>
      <c r="BH1441" s="150"/>
      <c r="BI1441" s="150"/>
      <c r="BJ1441" s="150"/>
      <c r="BK1441" s="150"/>
      <c r="BL1441" s="150"/>
      <c r="BM1441" s="150"/>
      <c r="BN1441" s="150"/>
      <c r="BO1441" s="150"/>
      <c r="BP1441" s="150"/>
    </row>
    <row r="1442" spans="2:68" x14ac:dyDescent="0.25">
      <c r="B1442" s="113"/>
      <c r="C1442" s="118"/>
      <c r="D1442" s="89"/>
      <c r="E1442" s="89"/>
      <c r="F1442" s="119"/>
      <c r="G1442" s="118"/>
      <c r="H1442" s="118"/>
      <c r="I1442" s="118"/>
      <c r="J1442" s="118"/>
      <c r="K1442" s="118"/>
      <c r="L1442" s="86"/>
      <c r="M1442" s="86"/>
      <c r="N1442" s="86"/>
      <c r="O1442" s="86"/>
      <c r="P1442" s="129"/>
      <c r="Q1442" s="125"/>
      <c r="R1442" s="198"/>
      <c r="S1442" s="148"/>
      <c r="T1442" s="148"/>
      <c r="U1442" s="148"/>
      <c r="V1442" s="199"/>
      <c r="W1442" s="149"/>
      <c r="AR1442" s="129"/>
      <c r="AS1442" s="200"/>
      <c r="AT1442" s="200"/>
      <c r="AU1442" s="200"/>
      <c r="AV1442" s="200"/>
      <c r="AW1442" s="200"/>
      <c r="AX1442" s="200"/>
      <c r="AY1442" s="200"/>
      <c r="AZ1442" s="200"/>
      <c r="BA1442" s="200"/>
      <c r="BB1442" s="160"/>
      <c r="BC1442" s="201"/>
      <c r="BD1442" s="201"/>
      <c r="BE1442" s="202"/>
      <c r="BF1442" s="202"/>
      <c r="BG1442" s="150"/>
      <c r="BH1442" s="150"/>
      <c r="BI1442" s="150"/>
      <c r="BJ1442" s="150"/>
      <c r="BK1442" s="150"/>
      <c r="BL1442" s="150"/>
      <c r="BM1442" s="150"/>
      <c r="BN1442" s="150"/>
      <c r="BO1442" s="150"/>
      <c r="BP1442" s="150"/>
    </row>
    <row r="1443" spans="2:68" x14ac:dyDescent="0.25">
      <c r="B1443" s="113"/>
      <c r="C1443" s="118"/>
      <c r="D1443" s="89"/>
      <c r="E1443" s="89"/>
      <c r="F1443" s="119"/>
      <c r="G1443" s="118"/>
      <c r="H1443" s="118"/>
      <c r="I1443" s="118"/>
      <c r="J1443" s="118"/>
      <c r="K1443" s="118"/>
      <c r="L1443" s="86"/>
      <c r="M1443" s="86"/>
      <c r="N1443" s="86"/>
      <c r="O1443" s="86"/>
      <c r="P1443" s="129"/>
      <c r="Q1443" s="125"/>
      <c r="R1443" s="198"/>
      <c r="S1443" s="148"/>
      <c r="T1443" s="148"/>
      <c r="U1443" s="148"/>
      <c r="V1443" s="199"/>
      <c r="W1443" s="149"/>
      <c r="AR1443" s="129"/>
      <c r="AS1443" s="200"/>
      <c r="AT1443" s="200"/>
      <c r="AU1443" s="200"/>
      <c r="AV1443" s="200"/>
      <c r="AW1443" s="200"/>
      <c r="AX1443" s="200"/>
      <c r="AY1443" s="200"/>
      <c r="AZ1443" s="200"/>
      <c r="BA1443" s="200"/>
      <c r="BB1443" s="160"/>
      <c r="BC1443" s="201"/>
      <c r="BD1443" s="201"/>
      <c r="BE1443" s="202"/>
      <c r="BF1443" s="202"/>
      <c r="BG1443" s="150"/>
      <c r="BH1443" s="150"/>
      <c r="BI1443" s="150"/>
      <c r="BJ1443" s="150"/>
      <c r="BK1443" s="150"/>
      <c r="BL1443" s="150"/>
      <c r="BM1443" s="150"/>
      <c r="BN1443" s="150"/>
      <c r="BO1443" s="150"/>
      <c r="BP1443" s="150"/>
    </row>
    <row r="1444" spans="2:68" x14ac:dyDescent="0.25">
      <c r="B1444" s="113"/>
      <c r="C1444" s="118"/>
      <c r="D1444" s="89"/>
      <c r="E1444" s="89"/>
      <c r="F1444" s="119"/>
      <c r="G1444" s="118"/>
      <c r="H1444" s="118"/>
      <c r="I1444" s="118"/>
      <c r="J1444" s="118"/>
      <c r="K1444" s="118"/>
      <c r="L1444" s="86"/>
      <c r="M1444" s="86"/>
      <c r="N1444" s="86"/>
      <c r="O1444" s="86"/>
      <c r="P1444" s="129"/>
      <c r="Q1444" s="125"/>
      <c r="R1444" s="198"/>
      <c r="S1444" s="148"/>
      <c r="T1444" s="148"/>
      <c r="U1444" s="148"/>
      <c r="V1444" s="199"/>
      <c r="W1444" s="149"/>
      <c r="AR1444" s="129"/>
      <c r="AS1444" s="200"/>
      <c r="AT1444" s="200"/>
      <c r="AU1444" s="200"/>
      <c r="AV1444" s="200"/>
      <c r="AW1444" s="200"/>
      <c r="AX1444" s="200"/>
      <c r="AY1444" s="200"/>
      <c r="AZ1444" s="200"/>
      <c r="BA1444" s="200"/>
      <c r="BB1444" s="160"/>
      <c r="BC1444" s="201"/>
      <c r="BD1444" s="201"/>
      <c r="BE1444" s="202"/>
      <c r="BF1444" s="202"/>
      <c r="BG1444" s="150"/>
      <c r="BH1444" s="150"/>
      <c r="BI1444" s="150"/>
      <c r="BJ1444" s="150"/>
      <c r="BK1444" s="150"/>
      <c r="BL1444" s="150"/>
      <c r="BM1444" s="150"/>
      <c r="BN1444" s="150"/>
      <c r="BO1444" s="150"/>
      <c r="BP1444" s="150"/>
    </row>
    <row r="1445" spans="2:68" x14ac:dyDescent="0.25">
      <c r="B1445" s="113"/>
      <c r="C1445" s="118"/>
      <c r="D1445" s="89"/>
      <c r="E1445" s="89"/>
      <c r="F1445" s="119"/>
      <c r="G1445" s="118"/>
      <c r="H1445" s="118"/>
      <c r="I1445" s="118"/>
      <c r="J1445" s="118"/>
      <c r="K1445" s="118"/>
      <c r="L1445" s="86"/>
      <c r="M1445" s="86"/>
      <c r="N1445" s="86"/>
      <c r="O1445" s="86"/>
      <c r="P1445" s="129"/>
      <c r="Q1445" s="125"/>
      <c r="R1445" s="198"/>
      <c r="S1445" s="148"/>
      <c r="T1445" s="148"/>
      <c r="U1445" s="148"/>
      <c r="V1445" s="199"/>
      <c r="W1445" s="149"/>
      <c r="AR1445" s="129"/>
      <c r="AS1445" s="200"/>
      <c r="AT1445" s="200"/>
      <c r="AU1445" s="200"/>
      <c r="AV1445" s="200"/>
      <c r="AW1445" s="200"/>
      <c r="AX1445" s="200"/>
      <c r="AY1445" s="200"/>
      <c r="AZ1445" s="200"/>
      <c r="BA1445" s="200"/>
      <c r="BB1445" s="160"/>
      <c r="BC1445" s="201"/>
      <c r="BD1445" s="201"/>
      <c r="BE1445" s="202"/>
      <c r="BF1445" s="202"/>
      <c r="BG1445" s="150"/>
      <c r="BH1445" s="150"/>
      <c r="BI1445" s="150"/>
      <c r="BJ1445" s="150"/>
      <c r="BK1445" s="150"/>
      <c r="BL1445" s="150"/>
      <c r="BM1445" s="150"/>
      <c r="BN1445" s="150"/>
      <c r="BO1445" s="150"/>
      <c r="BP1445" s="150"/>
    </row>
    <row r="1446" spans="2:68" x14ac:dyDescent="0.25">
      <c r="B1446" s="113"/>
      <c r="C1446" s="118"/>
      <c r="D1446" s="89"/>
      <c r="E1446" s="89"/>
      <c r="F1446" s="119"/>
      <c r="G1446" s="118"/>
      <c r="H1446" s="118"/>
      <c r="I1446" s="118"/>
      <c r="J1446" s="118"/>
      <c r="K1446" s="118"/>
      <c r="L1446" s="86"/>
      <c r="M1446" s="86"/>
      <c r="N1446" s="86"/>
      <c r="O1446" s="86"/>
      <c r="P1446" s="129"/>
      <c r="Q1446" s="125"/>
      <c r="R1446" s="198"/>
      <c r="S1446" s="148"/>
      <c r="T1446" s="148"/>
      <c r="U1446" s="148"/>
      <c r="V1446" s="199"/>
      <c r="W1446" s="149"/>
      <c r="AR1446" s="129"/>
      <c r="AS1446" s="200"/>
      <c r="AT1446" s="200"/>
      <c r="AU1446" s="200"/>
      <c r="AV1446" s="200"/>
      <c r="AW1446" s="200"/>
      <c r="AX1446" s="200"/>
      <c r="AY1446" s="200"/>
      <c r="AZ1446" s="200"/>
      <c r="BA1446" s="200"/>
      <c r="BB1446" s="160"/>
      <c r="BC1446" s="201"/>
      <c r="BD1446" s="201"/>
      <c r="BE1446" s="202"/>
      <c r="BF1446" s="202"/>
      <c r="BG1446" s="150"/>
      <c r="BH1446" s="150"/>
      <c r="BI1446" s="150"/>
      <c r="BJ1446" s="150"/>
      <c r="BK1446" s="150"/>
      <c r="BL1446" s="150"/>
      <c r="BM1446" s="150"/>
      <c r="BN1446" s="150"/>
      <c r="BO1446" s="150"/>
      <c r="BP1446" s="150"/>
    </row>
    <row r="1447" spans="2:68" x14ac:dyDescent="0.25">
      <c r="B1447" s="113"/>
      <c r="C1447" s="118"/>
      <c r="D1447" s="89"/>
      <c r="E1447" s="89"/>
      <c r="F1447" s="119"/>
      <c r="G1447" s="118"/>
      <c r="H1447" s="118"/>
      <c r="I1447" s="118"/>
      <c r="J1447" s="118"/>
      <c r="K1447" s="118"/>
      <c r="L1447" s="86"/>
      <c r="M1447" s="86"/>
      <c r="N1447" s="86"/>
      <c r="O1447" s="86"/>
      <c r="P1447" s="129"/>
      <c r="Q1447" s="125"/>
      <c r="R1447" s="198"/>
      <c r="S1447" s="148"/>
      <c r="T1447" s="148"/>
      <c r="U1447" s="148"/>
      <c r="V1447" s="199"/>
      <c r="W1447" s="149"/>
      <c r="AR1447" s="129"/>
      <c r="AS1447" s="200"/>
      <c r="AT1447" s="200"/>
      <c r="AU1447" s="200"/>
      <c r="AV1447" s="200"/>
      <c r="AW1447" s="200"/>
      <c r="AX1447" s="200"/>
      <c r="AY1447" s="200"/>
      <c r="AZ1447" s="200"/>
      <c r="BA1447" s="200"/>
      <c r="BB1447" s="160"/>
      <c r="BC1447" s="201"/>
      <c r="BD1447" s="201"/>
      <c r="BE1447" s="202"/>
      <c r="BF1447" s="202"/>
      <c r="BG1447" s="150"/>
      <c r="BH1447" s="150"/>
      <c r="BI1447" s="150"/>
      <c r="BJ1447" s="150"/>
      <c r="BK1447" s="150"/>
      <c r="BL1447" s="150"/>
      <c r="BM1447" s="150"/>
      <c r="BN1447" s="150"/>
      <c r="BO1447" s="150"/>
      <c r="BP1447" s="150"/>
    </row>
    <row r="1448" spans="2:68" x14ac:dyDescent="0.25">
      <c r="B1448" s="113"/>
      <c r="C1448" s="118"/>
      <c r="D1448" s="89"/>
      <c r="E1448" s="89"/>
      <c r="F1448" s="119"/>
      <c r="G1448" s="118"/>
      <c r="H1448" s="118"/>
      <c r="I1448" s="118"/>
      <c r="J1448" s="118"/>
      <c r="K1448" s="118"/>
      <c r="L1448" s="86"/>
      <c r="M1448" s="86"/>
      <c r="N1448" s="86"/>
      <c r="O1448" s="86"/>
      <c r="P1448" s="129"/>
      <c r="Q1448" s="125"/>
      <c r="R1448" s="198"/>
      <c r="S1448" s="148"/>
      <c r="T1448" s="148"/>
      <c r="U1448" s="148"/>
      <c r="V1448" s="199"/>
      <c r="W1448" s="149"/>
      <c r="AR1448" s="129"/>
      <c r="AS1448" s="200"/>
      <c r="AT1448" s="200"/>
      <c r="AU1448" s="200"/>
      <c r="AV1448" s="200"/>
      <c r="AW1448" s="200"/>
      <c r="AX1448" s="200"/>
      <c r="AY1448" s="200"/>
      <c r="AZ1448" s="200"/>
      <c r="BA1448" s="200"/>
      <c r="BB1448" s="160"/>
      <c r="BC1448" s="201"/>
      <c r="BD1448" s="201"/>
      <c r="BE1448" s="202"/>
      <c r="BF1448" s="202"/>
      <c r="BG1448" s="150"/>
      <c r="BH1448" s="150"/>
      <c r="BI1448" s="150"/>
      <c r="BJ1448" s="150"/>
      <c r="BK1448" s="150"/>
      <c r="BL1448" s="150"/>
      <c r="BM1448" s="150"/>
      <c r="BN1448" s="150"/>
      <c r="BO1448" s="150"/>
      <c r="BP1448" s="150"/>
    </row>
    <row r="1449" spans="2:68" x14ac:dyDescent="0.25">
      <c r="B1449" s="113"/>
      <c r="C1449" s="118"/>
      <c r="D1449" s="89"/>
      <c r="E1449" s="89"/>
      <c r="F1449" s="119"/>
      <c r="G1449" s="118"/>
      <c r="H1449" s="118"/>
      <c r="I1449" s="118"/>
      <c r="J1449" s="118"/>
      <c r="K1449" s="118"/>
      <c r="L1449" s="86"/>
      <c r="M1449" s="86"/>
      <c r="N1449" s="86"/>
      <c r="O1449" s="86"/>
      <c r="P1449" s="129"/>
      <c r="Q1449" s="125"/>
      <c r="R1449" s="198"/>
      <c r="S1449" s="148"/>
      <c r="T1449" s="148"/>
      <c r="U1449" s="148"/>
      <c r="V1449" s="199"/>
      <c r="W1449" s="149"/>
      <c r="AR1449" s="129"/>
      <c r="AS1449" s="200"/>
      <c r="AT1449" s="200"/>
      <c r="AU1449" s="200"/>
      <c r="AV1449" s="200"/>
      <c r="AW1449" s="200"/>
      <c r="AX1449" s="200"/>
      <c r="AY1449" s="200"/>
      <c r="AZ1449" s="200"/>
      <c r="BA1449" s="200"/>
      <c r="BB1449" s="160"/>
      <c r="BC1449" s="201"/>
      <c r="BD1449" s="201"/>
      <c r="BE1449" s="202"/>
      <c r="BF1449" s="202"/>
      <c r="BG1449" s="150"/>
      <c r="BH1449" s="150"/>
      <c r="BI1449" s="150"/>
      <c r="BJ1449" s="150"/>
      <c r="BK1449" s="150"/>
      <c r="BL1449" s="150"/>
      <c r="BM1449" s="150"/>
      <c r="BN1449" s="150"/>
      <c r="BO1449" s="150"/>
      <c r="BP1449" s="150"/>
    </row>
    <row r="1450" spans="2:68" x14ac:dyDescent="0.25">
      <c r="B1450" s="113"/>
      <c r="C1450" s="118"/>
      <c r="D1450" s="89"/>
      <c r="E1450" s="89"/>
      <c r="F1450" s="119"/>
      <c r="G1450" s="118"/>
      <c r="H1450" s="118"/>
      <c r="I1450" s="118"/>
      <c r="J1450" s="118"/>
      <c r="K1450" s="118"/>
      <c r="L1450" s="86"/>
      <c r="M1450" s="86"/>
      <c r="N1450" s="86"/>
      <c r="O1450" s="86"/>
      <c r="P1450" s="129"/>
      <c r="Q1450" s="125"/>
      <c r="R1450" s="198"/>
      <c r="S1450" s="148"/>
      <c r="T1450" s="148"/>
      <c r="U1450" s="148"/>
      <c r="V1450" s="199"/>
      <c r="W1450" s="149"/>
      <c r="AR1450" s="129"/>
      <c r="AS1450" s="200"/>
      <c r="AT1450" s="200"/>
      <c r="AU1450" s="200"/>
      <c r="AV1450" s="200"/>
      <c r="AW1450" s="200"/>
      <c r="AX1450" s="200"/>
      <c r="AY1450" s="200"/>
      <c r="AZ1450" s="200"/>
      <c r="BA1450" s="200"/>
      <c r="BB1450" s="160"/>
      <c r="BC1450" s="201"/>
      <c r="BD1450" s="201"/>
      <c r="BE1450" s="202"/>
      <c r="BF1450" s="202"/>
      <c r="BG1450" s="150"/>
      <c r="BH1450" s="150"/>
      <c r="BI1450" s="150"/>
      <c r="BJ1450" s="150"/>
      <c r="BK1450" s="150"/>
      <c r="BL1450" s="150"/>
      <c r="BM1450" s="150"/>
      <c r="BN1450" s="150"/>
      <c r="BO1450" s="150"/>
      <c r="BP1450" s="150"/>
    </row>
    <row r="1451" spans="2:68" x14ac:dyDescent="0.25">
      <c r="B1451" s="113"/>
      <c r="C1451" s="118"/>
      <c r="D1451" s="89"/>
      <c r="E1451" s="89"/>
      <c r="F1451" s="119"/>
      <c r="G1451" s="118"/>
      <c r="H1451" s="118"/>
      <c r="I1451" s="118"/>
      <c r="J1451" s="118"/>
      <c r="K1451" s="118"/>
      <c r="L1451" s="86"/>
      <c r="M1451" s="86"/>
      <c r="N1451" s="86"/>
      <c r="O1451" s="86"/>
      <c r="P1451" s="129"/>
      <c r="Q1451" s="125"/>
      <c r="R1451" s="198"/>
      <c r="S1451" s="148"/>
      <c r="T1451" s="148"/>
      <c r="U1451" s="148"/>
      <c r="V1451" s="199"/>
      <c r="W1451" s="149"/>
      <c r="AR1451" s="129"/>
      <c r="AS1451" s="200"/>
      <c r="AT1451" s="200"/>
      <c r="AU1451" s="200"/>
      <c r="AV1451" s="200"/>
      <c r="AW1451" s="200"/>
      <c r="AX1451" s="200"/>
      <c r="AY1451" s="200"/>
      <c r="AZ1451" s="200"/>
      <c r="BA1451" s="200"/>
      <c r="BB1451" s="160"/>
      <c r="BC1451" s="201"/>
      <c r="BD1451" s="201"/>
      <c r="BE1451" s="202"/>
      <c r="BF1451" s="202"/>
      <c r="BG1451" s="150"/>
      <c r="BH1451" s="150"/>
      <c r="BI1451" s="150"/>
      <c r="BJ1451" s="150"/>
      <c r="BK1451" s="150"/>
      <c r="BL1451" s="150"/>
      <c r="BM1451" s="150"/>
      <c r="BN1451" s="150"/>
      <c r="BO1451" s="150"/>
      <c r="BP1451" s="150"/>
    </row>
    <row r="1452" spans="2:68" x14ac:dyDescent="0.25">
      <c r="B1452" s="113"/>
      <c r="C1452" s="118"/>
      <c r="D1452" s="89"/>
      <c r="E1452" s="89"/>
      <c r="F1452" s="119"/>
      <c r="G1452" s="118"/>
      <c r="H1452" s="118"/>
      <c r="I1452" s="118"/>
      <c r="J1452" s="118"/>
      <c r="K1452" s="118"/>
      <c r="L1452" s="86"/>
      <c r="M1452" s="86"/>
      <c r="N1452" s="86"/>
      <c r="O1452" s="86"/>
      <c r="P1452" s="129"/>
      <c r="Q1452" s="125"/>
      <c r="R1452" s="198"/>
      <c r="S1452" s="148"/>
      <c r="T1452" s="148"/>
      <c r="U1452" s="148"/>
      <c r="V1452" s="199"/>
      <c r="W1452" s="149"/>
      <c r="AR1452" s="129"/>
      <c r="AS1452" s="200"/>
      <c r="AT1452" s="200"/>
      <c r="AU1452" s="200"/>
      <c r="AV1452" s="200"/>
      <c r="AW1452" s="200"/>
      <c r="AX1452" s="200"/>
      <c r="AY1452" s="200"/>
      <c r="AZ1452" s="200"/>
      <c r="BA1452" s="200"/>
      <c r="BB1452" s="160"/>
      <c r="BC1452" s="201"/>
      <c r="BD1452" s="201"/>
      <c r="BE1452" s="202"/>
      <c r="BF1452" s="202"/>
      <c r="BG1452" s="150"/>
      <c r="BH1452" s="150"/>
      <c r="BI1452" s="150"/>
      <c r="BJ1452" s="150"/>
      <c r="BK1452" s="150"/>
      <c r="BL1452" s="150"/>
      <c r="BM1452" s="150"/>
      <c r="BN1452" s="150"/>
      <c r="BO1452" s="150"/>
      <c r="BP1452" s="150"/>
    </row>
    <row r="1453" spans="2:68" x14ac:dyDescent="0.25">
      <c r="B1453" s="113"/>
      <c r="C1453" s="118"/>
      <c r="D1453" s="89"/>
      <c r="E1453" s="89"/>
      <c r="F1453" s="119"/>
      <c r="G1453" s="118"/>
      <c r="H1453" s="118"/>
      <c r="I1453" s="118"/>
      <c r="J1453" s="118"/>
      <c r="K1453" s="118"/>
      <c r="L1453" s="86"/>
      <c r="M1453" s="86"/>
      <c r="N1453" s="86"/>
      <c r="O1453" s="86"/>
      <c r="P1453" s="129"/>
      <c r="Q1453" s="125"/>
      <c r="R1453" s="198"/>
      <c r="S1453" s="148"/>
      <c r="T1453" s="148"/>
      <c r="U1453" s="148"/>
      <c r="V1453" s="199"/>
      <c r="W1453" s="149"/>
      <c r="AR1453" s="129"/>
      <c r="AS1453" s="200"/>
      <c r="AT1453" s="200"/>
      <c r="AU1453" s="200"/>
      <c r="AV1453" s="200"/>
      <c r="AW1453" s="200"/>
      <c r="AX1453" s="200"/>
      <c r="AY1453" s="200"/>
      <c r="AZ1453" s="200"/>
      <c r="BA1453" s="200"/>
      <c r="BB1453" s="160"/>
      <c r="BC1453" s="201"/>
      <c r="BD1453" s="201"/>
      <c r="BE1453" s="202"/>
      <c r="BF1453" s="202"/>
      <c r="BG1453" s="150"/>
      <c r="BH1453" s="150"/>
      <c r="BI1453" s="150"/>
      <c r="BJ1453" s="150"/>
      <c r="BK1453" s="150"/>
      <c r="BL1453" s="150"/>
      <c r="BM1453" s="150"/>
      <c r="BN1453" s="150"/>
      <c r="BO1453" s="150"/>
      <c r="BP1453" s="150"/>
    </row>
    <row r="1454" spans="2:68" x14ac:dyDescent="0.25">
      <c r="B1454" s="113"/>
      <c r="C1454" s="118"/>
      <c r="D1454" s="89"/>
      <c r="E1454" s="89"/>
      <c r="F1454" s="119"/>
      <c r="G1454" s="118"/>
      <c r="H1454" s="118"/>
      <c r="I1454" s="118"/>
      <c r="J1454" s="118"/>
      <c r="K1454" s="118"/>
      <c r="L1454" s="86"/>
      <c r="M1454" s="86"/>
      <c r="N1454" s="86"/>
      <c r="O1454" s="86"/>
      <c r="P1454" s="129"/>
      <c r="Q1454" s="125"/>
      <c r="R1454" s="198"/>
      <c r="S1454" s="148"/>
      <c r="T1454" s="148"/>
      <c r="U1454" s="148"/>
      <c r="V1454" s="199"/>
      <c r="W1454" s="149"/>
      <c r="AR1454" s="129"/>
      <c r="AS1454" s="200"/>
      <c r="AT1454" s="200"/>
      <c r="AU1454" s="200"/>
      <c r="AV1454" s="200"/>
      <c r="AW1454" s="200"/>
      <c r="AX1454" s="200"/>
      <c r="AY1454" s="200"/>
      <c r="AZ1454" s="200"/>
      <c r="BA1454" s="200"/>
      <c r="BB1454" s="160"/>
      <c r="BC1454" s="201"/>
      <c r="BD1454" s="201"/>
      <c r="BE1454" s="202"/>
      <c r="BF1454" s="202"/>
      <c r="BG1454" s="150"/>
      <c r="BH1454" s="150"/>
      <c r="BI1454" s="150"/>
      <c r="BJ1454" s="150"/>
      <c r="BK1454" s="150"/>
      <c r="BL1454" s="150"/>
      <c r="BM1454" s="150"/>
      <c r="BN1454" s="150"/>
      <c r="BO1454" s="150"/>
      <c r="BP1454" s="150"/>
    </row>
    <row r="1455" spans="2:68" x14ac:dyDescent="0.25">
      <c r="B1455" s="113"/>
      <c r="C1455" s="118"/>
      <c r="D1455" s="89"/>
      <c r="E1455" s="89"/>
      <c r="F1455" s="119"/>
      <c r="G1455" s="118"/>
      <c r="H1455" s="118"/>
      <c r="I1455" s="118"/>
      <c r="J1455" s="118"/>
      <c r="K1455" s="118"/>
      <c r="L1455" s="86"/>
      <c r="M1455" s="86"/>
      <c r="N1455" s="86"/>
      <c r="O1455" s="86"/>
      <c r="P1455" s="129"/>
      <c r="Q1455" s="125"/>
      <c r="R1455" s="198"/>
      <c r="S1455" s="148"/>
      <c r="T1455" s="148"/>
      <c r="U1455" s="148"/>
      <c r="V1455" s="199"/>
      <c r="W1455" s="149"/>
      <c r="AR1455" s="129"/>
      <c r="AS1455" s="200"/>
      <c r="AT1455" s="200"/>
      <c r="AU1455" s="200"/>
      <c r="AV1455" s="200"/>
      <c r="AW1455" s="200"/>
      <c r="AX1455" s="200"/>
      <c r="AY1455" s="200"/>
      <c r="AZ1455" s="200"/>
      <c r="BA1455" s="200"/>
      <c r="BB1455" s="160"/>
      <c r="BC1455" s="201"/>
      <c r="BD1455" s="201"/>
      <c r="BE1455" s="202"/>
      <c r="BF1455" s="202"/>
      <c r="BG1455" s="150"/>
      <c r="BH1455" s="150"/>
      <c r="BI1455" s="150"/>
      <c r="BJ1455" s="150"/>
      <c r="BK1455" s="150"/>
      <c r="BL1455" s="150"/>
      <c r="BM1455" s="150"/>
      <c r="BN1455" s="150"/>
      <c r="BO1455" s="150"/>
      <c r="BP1455" s="150"/>
    </row>
    <row r="1456" spans="2:68" x14ac:dyDescent="0.25">
      <c r="B1456" s="113"/>
      <c r="C1456" s="118"/>
      <c r="D1456" s="89"/>
      <c r="E1456" s="89"/>
      <c r="F1456" s="119"/>
      <c r="G1456" s="118"/>
      <c r="H1456" s="118"/>
      <c r="I1456" s="118"/>
      <c r="J1456" s="118"/>
      <c r="K1456" s="118"/>
      <c r="L1456" s="86"/>
      <c r="M1456" s="86"/>
      <c r="N1456" s="86"/>
      <c r="O1456" s="86"/>
      <c r="P1456" s="129"/>
      <c r="Q1456" s="125"/>
      <c r="R1456" s="198"/>
      <c r="S1456" s="148"/>
      <c r="T1456" s="148"/>
      <c r="U1456" s="148"/>
      <c r="V1456" s="199"/>
      <c r="W1456" s="149"/>
      <c r="AR1456" s="129"/>
      <c r="AS1456" s="200"/>
      <c r="AT1456" s="200"/>
      <c r="AU1456" s="200"/>
      <c r="AV1456" s="200"/>
      <c r="AW1456" s="200"/>
      <c r="AX1456" s="200"/>
      <c r="AY1456" s="200"/>
      <c r="AZ1456" s="200"/>
      <c r="BA1456" s="200"/>
      <c r="BB1456" s="160"/>
      <c r="BC1456" s="201"/>
      <c r="BD1456" s="201"/>
      <c r="BE1456" s="202"/>
      <c r="BF1456" s="202"/>
      <c r="BG1456" s="150"/>
      <c r="BH1456" s="150"/>
      <c r="BI1456" s="150"/>
      <c r="BJ1456" s="150"/>
      <c r="BK1456" s="150"/>
      <c r="BL1456" s="150"/>
      <c r="BM1456" s="150"/>
      <c r="BN1456" s="150"/>
      <c r="BO1456" s="150"/>
      <c r="BP1456" s="150"/>
    </row>
    <row r="1457" spans="2:68" x14ac:dyDescent="0.25">
      <c r="B1457" s="113"/>
      <c r="C1457" s="118"/>
      <c r="D1457" s="89"/>
      <c r="E1457" s="89"/>
      <c r="F1457" s="119"/>
      <c r="G1457" s="118"/>
      <c r="H1457" s="118"/>
      <c r="I1457" s="118"/>
      <c r="J1457" s="118"/>
      <c r="K1457" s="118"/>
      <c r="L1457" s="86"/>
      <c r="M1457" s="86"/>
      <c r="N1457" s="86"/>
      <c r="O1457" s="86"/>
      <c r="P1457" s="129"/>
      <c r="Q1457" s="125"/>
      <c r="R1457" s="198"/>
      <c r="S1457" s="148"/>
      <c r="T1457" s="148"/>
      <c r="U1457" s="148"/>
      <c r="V1457" s="199"/>
      <c r="W1457" s="149"/>
      <c r="AR1457" s="129"/>
      <c r="AS1457" s="200"/>
      <c r="AT1457" s="200"/>
      <c r="AU1457" s="200"/>
      <c r="AV1457" s="200"/>
      <c r="AW1457" s="200"/>
      <c r="AX1457" s="200"/>
      <c r="AY1457" s="200"/>
      <c r="AZ1457" s="200"/>
      <c r="BA1457" s="200"/>
      <c r="BB1457" s="160"/>
      <c r="BC1457" s="201"/>
      <c r="BD1457" s="201"/>
      <c r="BE1457" s="202"/>
      <c r="BF1457" s="202"/>
      <c r="BG1457" s="150"/>
      <c r="BH1457" s="150"/>
      <c r="BI1457" s="150"/>
      <c r="BJ1457" s="150"/>
      <c r="BK1457" s="150"/>
      <c r="BL1457" s="150"/>
      <c r="BM1457" s="150"/>
      <c r="BN1457" s="150"/>
      <c r="BO1457" s="150"/>
      <c r="BP1457" s="150"/>
    </row>
    <row r="1458" spans="2:68" x14ac:dyDescent="0.25">
      <c r="B1458" s="113"/>
      <c r="C1458" s="118"/>
      <c r="D1458" s="89"/>
      <c r="E1458" s="89"/>
      <c r="F1458" s="119"/>
      <c r="G1458" s="118"/>
      <c r="H1458" s="118"/>
      <c r="I1458" s="118"/>
      <c r="J1458" s="118"/>
      <c r="K1458" s="118"/>
      <c r="L1458" s="86"/>
      <c r="M1458" s="86"/>
      <c r="N1458" s="86"/>
      <c r="O1458" s="86"/>
      <c r="P1458" s="129"/>
      <c r="Q1458" s="125"/>
      <c r="R1458" s="198"/>
      <c r="S1458" s="148"/>
      <c r="T1458" s="148"/>
      <c r="U1458" s="148"/>
      <c r="V1458" s="199"/>
      <c r="W1458" s="149"/>
      <c r="AR1458" s="129"/>
      <c r="AS1458" s="200"/>
      <c r="AT1458" s="200"/>
      <c r="AU1458" s="200"/>
      <c r="AV1458" s="200"/>
      <c r="AW1458" s="200"/>
      <c r="AX1458" s="200"/>
      <c r="AY1458" s="200"/>
      <c r="AZ1458" s="200"/>
      <c r="BA1458" s="200"/>
      <c r="BB1458" s="160"/>
      <c r="BC1458" s="201"/>
      <c r="BD1458" s="201"/>
      <c r="BE1458" s="202"/>
      <c r="BF1458" s="202"/>
      <c r="BG1458" s="150"/>
      <c r="BH1458" s="150"/>
      <c r="BI1458" s="150"/>
      <c r="BJ1458" s="150"/>
      <c r="BK1458" s="150"/>
      <c r="BL1458" s="150"/>
      <c r="BM1458" s="150"/>
      <c r="BN1458" s="150"/>
      <c r="BO1458" s="150"/>
      <c r="BP1458" s="150"/>
    </row>
    <row r="1459" spans="2:68" x14ac:dyDescent="0.25">
      <c r="B1459" s="113"/>
      <c r="C1459" s="118"/>
      <c r="D1459" s="89"/>
      <c r="E1459" s="89"/>
      <c r="F1459" s="119"/>
      <c r="G1459" s="118"/>
      <c r="H1459" s="118"/>
      <c r="I1459" s="118"/>
      <c r="J1459" s="118"/>
      <c r="K1459" s="118"/>
      <c r="L1459" s="86"/>
      <c r="M1459" s="86"/>
      <c r="N1459" s="86"/>
      <c r="O1459" s="86"/>
      <c r="P1459" s="129"/>
      <c r="Q1459" s="125"/>
      <c r="R1459" s="198"/>
      <c r="S1459" s="148"/>
      <c r="T1459" s="148"/>
      <c r="U1459" s="148"/>
      <c r="V1459" s="199"/>
      <c r="W1459" s="149"/>
      <c r="AR1459" s="129"/>
      <c r="AS1459" s="200"/>
      <c r="AT1459" s="200"/>
      <c r="AU1459" s="200"/>
      <c r="AV1459" s="200"/>
      <c r="AW1459" s="200"/>
      <c r="AX1459" s="200"/>
      <c r="AY1459" s="200"/>
      <c r="AZ1459" s="200"/>
      <c r="BA1459" s="200"/>
      <c r="BB1459" s="160"/>
      <c r="BC1459" s="201"/>
      <c r="BD1459" s="201"/>
      <c r="BE1459" s="202"/>
      <c r="BF1459" s="202"/>
      <c r="BG1459" s="150"/>
      <c r="BH1459" s="150"/>
      <c r="BI1459" s="150"/>
      <c r="BJ1459" s="150"/>
      <c r="BK1459" s="150"/>
      <c r="BL1459" s="150"/>
      <c r="BM1459" s="150"/>
      <c r="BN1459" s="150"/>
      <c r="BO1459" s="150"/>
      <c r="BP1459" s="150"/>
    </row>
    <row r="1460" spans="2:68" x14ac:dyDescent="0.25">
      <c r="B1460" s="113"/>
      <c r="C1460" s="118"/>
      <c r="D1460" s="89"/>
      <c r="E1460" s="89"/>
      <c r="F1460" s="119"/>
      <c r="G1460" s="118"/>
      <c r="H1460" s="118"/>
      <c r="I1460" s="118"/>
      <c r="J1460" s="118"/>
      <c r="K1460" s="118"/>
      <c r="L1460" s="86"/>
      <c r="M1460" s="86"/>
      <c r="N1460" s="86"/>
      <c r="O1460" s="86"/>
      <c r="P1460" s="129"/>
      <c r="Q1460" s="125"/>
      <c r="R1460" s="198"/>
      <c r="S1460" s="148"/>
      <c r="T1460" s="148"/>
      <c r="U1460" s="148"/>
      <c r="V1460" s="199"/>
      <c r="W1460" s="149"/>
      <c r="AR1460" s="129"/>
      <c r="AS1460" s="200"/>
      <c r="AT1460" s="200"/>
      <c r="AU1460" s="200"/>
      <c r="AV1460" s="200"/>
      <c r="AW1460" s="200"/>
      <c r="AX1460" s="200"/>
      <c r="AY1460" s="200"/>
      <c r="AZ1460" s="200"/>
      <c r="BA1460" s="200"/>
      <c r="BB1460" s="160"/>
      <c r="BC1460" s="201"/>
      <c r="BD1460" s="201"/>
      <c r="BE1460" s="202"/>
      <c r="BF1460" s="202"/>
      <c r="BG1460" s="150"/>
      <c r="BH1460" s="150"/>
      <c r="BI1460" s="150"/>
      <c r="BJ1460" s="150"/>
      <c r="BK1460" s="150"/>
      <c r="BL1460" s="150"/>
      <c r="BM1460" s="150"/>
      <c r="BN1460" s="150"/>
      <c r="BO1460" s="150"/>
      <c r="BP1460" s="150"/>
    </row>
    <row r="1461" spans="2:68" x14ac:dyDescent="0.25">
      <c r="B1461" s="113"/>
      <c r="C1461" s="118"/>
      <c r="D1461" s="89"/>
      <c r="E1461" s="89"/>
      <c r="F1461" s="119"/>
      <c r="G1461" s="118"/>
      <c r="H1461" s="118"/>
      <c r="I1461" s="118"/>
      <c r="J1461" s="118"/>
      <c r="K1461" s="118"/>
      <c r="L1461" s="86"/>
      <c r="M1461" s="86"/>
      <c r="N1461" s="86"/>
      <c r="O1461" s="86"/>
      <c r="P1461" s="129"/>
      <c r="Q1461" s="125"/>
      <c r="R1461" s="198"/>
      <c r="S1461" s="148"/>
      <c r="T1461" s="148"/>
      <c r="U1461" s="148"/>
      <c r="V1461" s="199"/>
      <c r="W1461" s="149"/>
      <c r="AR1461" s="129"/>
      <c r="AS1461" s="200"/>
      <c r="AT1461" s="200"/>
      <c r="AU1461" s="200"/>
      <c r="AV1461" s="200"/>
      <c r="AW1461" s="200"/>
      <c r="AX1461" s="200"/>
      <c r="AY1461" s="200"/>
      <c r="AZ1461" s="200"/>
      <c r="BA1461" s="200"/>
      <c r="BB1461" s="160"/>
      <c r="BC1461" s="201"/>
      <c r="BD1461" s="201"/>
      <c r="BE1461" s="202"/>
      <c r="BF1461" s="202"/>
      <c r="BG1461" s="150"/>
      <c r="BH1461" s="150"/>
      <c r="BI1461" s="150"/>
      <c r="BJ1461" s="150"/>
      <c r="BK1461" s="150"/>
      <c r="BL1461" s="150"/>
      <c r="BM1461" s="150"/>
      <c r="BN1461" s="150"/>
      <c r="BO1461" s="150"/>
      <c r="BP1461" s="150"/>
    </row>
    <row r="1462" spans="2:68" x14ac:dyDescent="0.25">
      <c r="B1462" s="113"/>
      <c r="C1462" s="118"/>
      <c r="D1462" s="89"/>
      <c r="E1462" s="89"/>
      <c r="F1462" s="119"/>
      <c r="G1462" s="118"/>
      <c r="H1462" s="118"/>
      <c r="I1462" s="118"/>
      <c r="J1462" s="118"/>
      <c r="K1462" s="118"/>
      <c r="L1462" s="86"/>
      <c r="M1462" s="86"/>
      <c r="N1462" s="86"/>
      <c r="O1462" s="86"/>
      <c r="P1462" s="129"/>
      <c r="Q1462" s="125"/>
      <c r="R1462" s="198"/>
      <c r="S1462" s="148"/>
      <c r="T1462" s="148"/>
      <c r="U1462" s="148"/>
      <c r="V1462" s="199"/>
      <c r="W1462" s="149"/>
      <c r="AR1462" s="129"/>
      <c r="AS1462" s="200"/>
      <c r="AT1462" s="200"/>
      <c r="AU1462" s="200"/>
      <c r="AV1462" s="200"/>
      <c r="AW1462" s="200"/>
      <c r="AX1462" s="200"/>
      <c r="AY1462" s="200"/>
      <c r="AZ1462" s="200"/>
      <c r="BA1462" s="200"/>
      <c r="BB1462" s="160"/>
      <c r="BC1462" s="201"/>
      <c r="BD1462" s="201"/>
      <c r="BE1462" s="202"/>
      <c r="BF1462" s="202"/>
      <c r="BG1462" s="150"/>
      <c r="BH1462" s="150"/>
      <c r="BI1462" s="150"/>
      <c r="BJ1462" s="150"/>
      <c r="BK1462" s="150"/>
      <c r="BL1462" s="150"/>
      <c r="BM1462" s="150"/>
      <c r="BN1462" s="150"/>
      <c r="BO1462" s="150"/>
      <c r="BP1462" s="150"/>
    </row>
    <row r="1463" spans="2:68" x14ac:dyDescent="0.25">
      <c r="B1463" s="113"/>
      <c r="C1463" s="118"/>
      <c r="D1463" s="89"/>
      <c r="E1463" s="89"/>
      <c r="F1463" s="119"/>
      <c r="G1463" s="118"/>
      <c r="H1463" s="118"/>
      <c r="I1463" s="118"/>
      <c r="J1463" s="118"/>
      <c r="K1463" s="118"/>
      <c r="L1463" s="86"/>
      <c r="M1463" s="86"/>
      <c r="N1463" s="86"/>
      <c r="O1463" s="86"/>
      <c r="P1463" s="129"/>
      <c r="Q1463" s="125"/>
      <c r="R1463" s="198"/>
      <c r="S1463" s="148"/>
      <c r="T1463" s="148"/>
      <c r="U1463" s="148"/>
      <c r="V1463" s="199"/>
      <c r="W1463" s="149"/>
      <c r="AR1463" s="129"/>
      <c r="AS1463" s="200"/>
      <c r="AT1463" s="200"/>
      <c r="AU1463" s="200"/>
      <c r="AV1463" s="200"/>
      <c r="AW1463" s="200"/>
      <c r="AX1463" s="200"/>
      <c r="AY1463" s="200"/>
      <c r="AZ1463" s="200"/>
      <c r="BA1463" s="200"/>
      <c r="BB1463" s="160"/>
      <c r="BC1463" s="201"/>
      <c r="BD1463" s="201"/>
      <c r="BE1463" s="202"/>
      <c r="BF1463" s="202"/>
      <c r="BG1463" s="150"/>
      <c r="BH1463" s="150"/>
      <c r="BI1463" s="150"/>
      <c r="BJ1463" s="150"/>
      <c r="BK1463" s="150"/>
      <c r="BL1463" s="150"/>
      <c r="BM1463" s="150"/>
      <c r="BN1463" s="150"/>
      <c r="BO1463" s="150"/>
      <c r="BP1463" s="150"/>
    </row>
    <row r="1464" spans="2:68" x14ac:dyDescent="0.25">
      <c r="B1464" s="113"/>
      <c r="C1464" s="118"/>
      <c r="D1464" s="89"/>
      <c r="E1464" s="89"/>
      <c r="F1464" s="119"/>
      <c r="G1464" s="118"/>
      <c r="H1464" s="118"/>
      <c r="I1464" s="118"/>
      <c r="J1464" s="118"/>
      <c r="K1464" s="118"/>
      <c r="L1464" s="86"/>
      <c r="M1464" s="86"/>
      <c r="N1464" s="86"/>
      <c r="O1464" s="86"/>
      <c r="P1464" s="129"/>
      <c r="Q1464" s="125"/>
      <c r="R1464" s="198"/>
      <c r="S1464" s="148"/>
      <c r="T1464" s="148"/>
      <c r="U1464" s="148"/>
      <c r="V1464" s="199"/>
      <c r="W1464" s="149"/>
      <c r="AR1464" s="129"/>
      <c r="AS1464" s="200"/>
      <c r="AT1464" s="200"/>
      <c r="AU1464" s="200"/>
      <c r="AV1464" s="200"/>
      <c r="AW1464" s="200"/>
      <c r="AX1464" s="200"/>
      <c r="AY1464" s="200"/>
      <c r="AZ1464" s="200"/>
      <c r="BA1464" s="200"/>
      <c r="BB1464" s="160"/>
      <c r="BC1464" s="201"/>
      <c r="BD1464" s="201"/>
      <c r="BE1464" s="202"/>
      <c r="BF1464" s="202"/>
      <c r="BG1464" s="150"/>
      <c r="BH1464" s="150"/>
      <c r="BI1464" s="150"/>
      <c r="BJ1464" s="150"/>
      <c r="BK1464" s="150"/>
      <c r="BL1464" s="150"/>
      <c r="BM1464" s="150"/>
      <c r="BN1464" s="150"/>
      <c r="BO1464" s="150"/>
      <c r="BP1464" s="150"/>
    </row>
    <row r="1465" spans="2:68" x14ac:dyDescent="0.25">
      <c r="B1465" s="113"/>
      <c r="C1465" s="118"/>
      <c r="D1465" s="89"/>
      <c r="E1465" s="89"/>
      <c r="F1465" s="119"/>
      <c r="G1465" s="118"/>
      <c r="H1465" s="118"/>
      <c r="I1465" s="118"/>
      <c r="J1465" s="118"/>
      <c r="K1465" s="118"/>
      <c r="L1465" s="86"/>
      <c r="M1465" s="86"/>
      <c r="N1465" s="86"/>
      <c r="O1465" s="86"/>
      <c r="P1465" s="129"/>
      <c r="Q1465" s="125"/>
      <c r="R1465" s="198"/>
      <c r="S1465" s="148"/>
      <c r="T1465" s="148"/>
      <c r="U1465" s="148"/>
      <c r="V1465" s="199"/>
      <c r="W1465" s="149"/>
      <c r="AR1465" s="129"/>
      <c r="AS1465" s="200"/>
      <c r="AT1465" s="200"/>
      <c r="AU1465" s="200"/>
      <c r="AV1465" s="200"/>
      <c r="AW1465" s="200"/>
      <c r="AX1465" s="200"/>
      <c r="AY1465" s="200"/>
      <c r="AZ1465" s="200"/>
      <c r="BA1465" s="200"/>
      <c r="BB1465" s="160"/>
      <c r="BC1465" s="201"/>
      <c r="BD1465" s="201"/>
      <c r="BE1465" s="202"/>
      <c r="BF1465" s="202"/>
      <c r="BG1465" s="150"/>
      <c r="BH1465" s="150"/>
      <c r="BI1465" s="150"/>
      <c r="BJ1465" s="150"/>
      <c r="BK1465" s="150"/>
      <c r="BL1465" s="150"/>
      <c r="BM1465" s="150"/>
      <c r="BN1465" s="150"/>
      <c r="BO1465" s="150"/>
      <c r="BP1465" s="150"/>
    </row>
    <row r="1466" spans="2:68" x14ac:dyDescent="0.25">
      <c r="B1466" s="113"/>
      <c r="C1466" s="118"/>
      <c r="D1466" s="89"/>
      <c r="E1466" s="89"/>
      <c r="F1466" s="119"/>
      <c r="G1466" s="118"/>
      <c r="H1466" s="118"/>
      <c r="I1466" s="118"/>
      <c r="J1466" s="118"/>
      <c r="K1466" s="118"/>
      <c r="L1466" s="86"/>
      <c r="M1466" s="86"/>
      <c r="N1466" s="86"/>
      <c r="O1466" s="86"/>
      <c r="P1466" s="129"/>
      <c r="Q1466" s="125"/>
      <c r="R1466" s="198"/>
      <c r="S1466" s="148"/>
      <c r="T1466" s="148"/>
      <c r="U1466" s="148"/>
      <c r="V1466" s="199"/>
      <c r="W1466" s="149"/>
      <c r="AR1466" s="129"/>
      <c r="AS1466" s="200"/>
      <c r="AT1466" s="200"/>
      <c r="AU1466" s="200"/>
      <c r="AV1466" s="200"/>
      <c r="AW1466" s="200"/>
      <c r="AX1466" s="200"/>
      <c r="AY1466" s="200"/>
      <c r="AZ1466" s="200"/>
      <c r="BA1466" s="200"/>
      <c r="BB1466" s="160"/>
      <c r="BC1466" s="201"/>
      <c r="BD1466" s="201"/>
      <c r="BE1466" s="202"/>
      <c r="BF1466" s="202"/>
      <c r="BG1466" s="150"/>
      <c r="BH1466" s="150"/>
      <c r="BI1466" s="150"/>
      <c r="BJ1466" s="150"/>
      <c r="BK1466" s="150"/>
      <c r="BL1466" s="150"/>
      <c r="BM1466" s="150"/>
      <c r="BN1466" s="150"/>
      <c r="BO1466" s="150"/>
      <c r="BP1466" s="150"/>
    </row>
    <row r="1467" spans="2:68" x14ac:dyDescent="0.25">
      <c r="B1467" s="113"/>
      <c r="C1467" s="118"/>
      <c r="D1467" s="89"/>
      <c r="E1467" s="89"/>
      <c r="F1467" s="119"/>
      <c r="G1467" s="118"/>
      <c r="H1467" s="118"/>
      <c r="I1467" s="118"/>
      <c r="J1467" s="118"/>
      <c r="K1467" s="118"/>
      <c r="L1467" s="86"/>
      <c r="M1467" s="86"/>
      <c r="N1467" s="86"/>
      <c r="O1467" s="86"/>
      <c r="P1467" s="129"/>
      <c r="Q1467" s="125"/>
      <c r="R1467" s="198"/>
      <c r="S1467" s="148"/>
      <c r="T1467" s="148"/>
      <c r="U1467" s="148"/>
      <c r="V1467" s="199"/>
      <c r="W1467" s="149"/>
      <c r="AR1467" s="129"/>
      <c r="AS1467" s="200"/>
      <c r="AT1467" s="200"/>
      <c r="AU1467" s="200"/>
      <c r="AV1467" s="200"/>
      <c r="AW1467" s="200"/>
      <c r="AX1467" s="200"/>
      <c r="AY1467" s="200"/>
      <c r="AZ1467" s="200"/>
      <c r="BA1467" s="200"/>
      <c r="BB1467" s="160"/>
      <c r="BC1467" s="201"/>
      <c r="BD1467" s="201"/>
      <c r="BE1467" s="202"/>
      <c r="BF1467" s="202"/>
      <c r="BG1467" s="150"/>
      <c r="BH1467" s="150"/>
      <c r="BI1467" s="150"/>
      <c r="BJ1467" s="150"/>
      <c r="BK1467" s="150"/>
      <c r="BL1467" s="150"/>
      <c r="BM1467" s="150"/>
      <c r="BN1467" s="150"/>
      <c r="BO1467" s="150"/>
      <c r="BP1467" s="150"/>
    </row>
    <row r="1468" spans="2:68" x14ac:dyDescent="0.25">
      <c r="B1468" s="113"/>
      <c r="C1468" s="118"/>
      <c r="D1468" s="89"/>
      <c r="E1468" s="89"/>
      <c r="F1468" s="119"/>
      <c r="G1468" s="118"/>
      <c r="H1468" s="118"/>
      <c r="I1468" s="118"/>
      <c r="J1468" s="118"/>
      <c r="K1468" s="118"/>
      <c r="L1468" s="86"/>
      <c r="M1468" s="86"/>
      <c r="N1468" s="86"/>
      <c r="O1468" s="86"/>
      <c r="P1468" s="129"/>
      <c r="Q1468" s="125"/>
      <c r="R1468" s="198"/>
      <c r="S1468" s="148"/>
      <c r="T1468" s="148"/>
      <c r="U1468" s="148"/>
      <c r="V1468" s="199"/>
      <c r="W1468" s="149"/>
      <c r="AR1468" s="129"/>
      <c r="AS1468" s="200"/>
      <c r="AT1468" s="200"/>
      <c r="AU1468" s="200"/>
      <c r="AV1468" s="200"/>
      <c r="AW1468" s="200"/>
      <c r="AX1468" s="200"/>
      <c r="AY1468" s="200"/>
      <c r="AZ1468" s="200"/>
      <c r="BA1468" s="200"/>
      <c r="BB1468" s="160"/>
      <c r="BC1468" s="201"/>
      <c r="BD1468" s="201"/>
      <c r="BE1468" s="202"/>
      <c r="BF1468" s="202"/>
      <c r="BG1468" s="150"/>
      <c r="BH1468" s="150"/>
      <c r="BI1468" s="150"/>
      <c r="BJ1468" s="150"/>
      <c r="BK1468" s="150"/>
      <c r="BL1468" s="150"/>
      <c r="BM1468" s="150"/>
      <c r="BN1468" s="150"/>
      <c r="BO1468" s="150"/>
      <c r="BP1468" s="150"/>
    </row>
    <row r="1469" spans="2:68" x14ac:dyDescent="0.25">
      <c r="B1469" s="113"/>
      <c r="C1469" s="118"/>
      <c r="D1469" s="89"/>
      <c r="E1469" s="89"/>
      <c r="F1469" s="119"/>
      <c r="G1469" s="118"/>
      <c r="H1469" s="118"/>
      <c r="I1469" s="118"/>
      <c r="J1469" s="118"/>
      <c r="K1469" s="118"/>
      <c r="L1469" s="86"/>
      <c r="M1469" s="86"/>
      <c r="N1469" s="86"/>
      <c r="O1469" s="86"/>
      <c r="P1469" s="129"/>
      <c r="Q1469" s="125"/>
      <c r="R1469" s="198"/>
      <c r="S1469" s="148"/>
      <c r="T1469" s="148"/>
      <c r="U1469" s="148"/>
      <c r="V1469" s="199"/>
      <c r="W1469" s="149"/>
      <c r="AR1469" s="129"/>
      <c r="AS1469" s="200"/>
      <c r="AT1469" s="200"/>
      <c r="AU1469" s="200"/>
      <c r="AV1469" s="200"/>
      <c r="AW1469" s="200"/>
      <c r="AX1469" s="200"/>
      <c r="AY1469" s="200"/>
      <c r="AZ1469" s="200"/>
      <c r="BA1469" s="200"/>
      <c r="BB1469" s="160"/>
      <c r="BC1469" s="201"/>
      <c r="BD1469" s="201"/>
      <c r="BE1469" s="202"/>
      <c r="BF1469" s="202"/>
      <c r="BG1469" s="150"/>
      <c r="BH1469" s="150"/>
      <c r="BI1469" s="150"/>
      <c r="BJ1469" s="150"/>
      <c r="BK1469" s="150"/>
      <c r="BL1469" s="150"/>
      <c r="BM1469" s="150"/>
      <c r="BN1469" s="150"/>
      <c r="BO1469" s="150"/>
      <c r="BP1469" s="150"/>
    </row>
    <row r="1470" spans="2:68" x14ac:dyDescent="0.25">
      <c r="B1470" s="113"/>
      <c r="C1470" s="118"/>
      <c r="D1470" s="89"/>
      <c r="E1470" s="89"/>
      <c r="F1470" s="119"/>
      <c r="G1470" s="118"/>
      <c r="H1470" s="118"/>
      <c r="I1470" s="118"/>
      <c r="J1470" s="118"/>
      <c r="K1470" s="118"/>
      <c r="L1470" s="86"/>
      <c r="M1470" s="86"/>
      <c r="N1470" s="86"/>
      <c r="O1470" s="86"/>
      <c r="P1470" s="129"/>
      <c r="Q1470" s="125"/>
      <c r="R1470" s="198"/>
      <c r="S1470" s="148"/>
      <c r="T1470" s="148"/>
      <c r="U1470" s="148"/>
      <c r="V1470" s="199"/>
      <c r="W1470" s="149"/>
      <c r="AR1470" s="129"/>
      <c r="AS1470" s="200"/>
      <c r="AT1470" s="200"/>
      <c r="AU1470" s="200"/>
      <c r="AV1470" s="200"/>
      <c r="AW1470" s="200"/>
      <c r="AX1470" s="200"/>
      <c r="AY1470" s="200"/>
      <c r="AZ1470" s="200"/>
      <c r="BA1470" s="200"/>
      <c r="BB1470" s="160"/>
      <c r="BC1470" s="201"/>
      <c r="BD1470" s="201"/>
      <c r="BE1470" s="202"/>
      <c r="BF1470" s="202"/>
      <c r="BG1470" s="150"/>
      <c r="BH1470" s="150"/>
      <c r="BI1470" s="150"/>
      <c r="BJ1470" s="150"/>
      <c r="BK1470" s="150"/>
      <c r="BL1470" s="150"/>
      <c r="BM1470" s="150"/>
      <c r="BN1470" s="150"/>
      <c r="BO1470" s="150"/>
      <c r="BP1470" s="150"/>
    </row>
    <row r="1471" spans="2:68" x14ac:dyDescent="0.25">
      <c r="B1471" s="113"/>
      <c r="C1471" s="118"/>
      <c r="D1471" s="89"/>
      <c r="E1471" s="89"/>
      <c r="F1471" s="119"/>
      <c r="G1471" s="118"/>
      <c r="H1471" s="118"/>
      <c r="I1471" s="118"/>
      <c r="J1471" s="118"/>
      <c r="K1471" s="118"/>
      <c r="L1471" s="86"/>
      <c r="M1471" s="86"/>
      <c r="N1471" s="86"/>
      <c r="O1471" s="86"/>
      <c r="P1471" s="129"/>
      <c r="Q1471" s="125"/>
      <c r="R1471" s="198"/>
      <c r="S1471" s="148"/>
      <c r="T1471" s="148"/>
      <c r="U1471" s="148"/>
      <c r="V1471" s="199"/>
      <c r="W1471" s="149"/>
      <c r="AR1471" s="129"/>
      <c r="AS1471" s="200"/>
      <c r="AT1471" s="200"/>
      <c r="AU1471" s="200"/>
      <c r="AV1471" s="200"/>
      <c r="AW1471" s="200"/>
      <c r="AX1471" s="200"/>
      <c r="AY1471" s="200"/>
      <c r="AZ1471" s="200"/>
      <c r="BA1471" s="200"/>
      <c r="BB1471" s="160"/>
      <c r="BC1471" s="201"/>
      <c r="BD1471" s="201"/>
      <c r="BE1471" s="202"/>
      <c r="BF1471" s="202"/>
      <c r="BG1471" s="150"/>
      <c r="BH1471" s="150"/>
      <c r="BI1471" s="150"/>
      <c r="BJ1471" s="150"/>
      <c r="BK1471" s="150"/>
      <c r="BL1471" s="150"/>
      <c r="BM1471" s="150"/>
      <c r="BN1471" s="150"/>
      <c r="BO1471" s="150"/>
      <c r="BP1471" s="150"/>
    </row>
    <row r="1472" spans="2:68" x14ac:dyDescent="0.25">
      <c r="B1472" s="113"/>
      <c r="C1472" s="118"/>
      <c r="D1472" s="89"/>
      <c r="E1472" s="89"/>
      <c r="F1472" s="119"/>
      <c r="G1472" s="118"/>
      <c r="H1472" s="118"/>
      <c r="I1472" s="118"/>
      <c r="J1472" s="118"/>
      <c r="K1472" s="118"/>
      <c r="L1472" s="86"/>
      <c r="M1472" s="86"/>
      <c r="N1472" s="86"/>
      <c r="O1472" s="86"/>
      <c r="P1472" s="129"/>
      <c r="Q1472" s="125"/>
      <c r="R1472" s="198"/>
      <c r="S1472" s="148"/>
      <c r="T1472" s="148"/>
      <c r="U1472" s="148"/>
      <c r="V1472" s="199"/>
      <c r="W1472" s="149"/>
      <c r="AR1472" s="129"/>
      <c r="AS1472" s="200"/>
      <c r="AT1472" s="200"/>
      <c r="AU1472" s="200"/>
      <c r="AV1472" s="200"/>
      <c r="AW1472" s="200"/>
      <c r="AX1472" s="200"/>
      <c r="AY1472" s="200"/>
      <c r="AZ1472" s="200"/>
      <c r="BA1472" s="200"/>
      <c r="BB1472" s="160"/>
      <c r="BC1472" s="201"/>
      <c r="BD1472" s="201"/>
      <c r="BE1472" s="202"/>
      <c r="BF1472" s="202"/>
      <c r="BG1472" s="150"/>
      <c r="BH1472" s="150"/>
      <c r="BI1472" s="150"/>
      <c r="BJ1472" s="150"/>
      <c r="BK1472" s="150"/>
      <c r="BL1472" s="150"/>
      <c r="BM1472" s="150"/>
      <c r="BN1472" s="150"/>
      <c r="BO1472" s="150"/>
      <c r="BP1472" s="150"/>
    </row>
    <row r="1473" spans="2:68" x14ac:dyDescent="0.25">
      <c r="B1473" s="113"/>
      <c r="C1473" s="118"/>
      <c r="D1473" s="89"/>
      <c r="E1473" s="89"/>
      <c r="F1473" s="119"/>
      <c r="G1473" s="118"/>
      <c r="H1473" s="118"/>
      <c r="I1473" s="118"/>
      <c r="J1473" s="118"/>
      <c r="K1473" s="118"/>
      <c r="L1473" s="86"/>
      <c r="M1473" s="86"/>
      <c r="N1473" s="86"/>
      <c r="O1473" s="86"/>
      <c r="P1473" s="129"/>
      <c r="Q1473" s="125"/>
      <c r="R1473" s="198"/>
      <c r="S1473" s="148"/>
      <c r="T1473" s="148"/>
      <c r="U1473" s="148"/>
      <c r="V1473" s="199"/>
      <c r="W1473" s="149"/>
      <c r="AR1473" s="129"/>
      <c r="AS1473" s="200"/>
      <c r="AT1473" s="200"/>
      <c r="AU1473" s="200"/>
      <c r="AV1473" s="200"/>
      <c r="AW1473" s="200"/>
      <c r="AX1473" s="200"/>
      <c r="AY1473" s="200"/>
      <c r="AZ1473" s="200"/>
      <c r="BA1473" s="200"/>
      <c r="BB1473" s="160"/>
      <c r="BC1473" s="201"/>
      <c r="BD1473" s="201"/>
      <c r="BE1473" s="202"/>
      <c r="BF1473" s="202"/>
      <c r="BG1473" s="150"/>
      <c r="BH1473" s="150"/>
      <c r="BI1473" s="150"/>
      <c r="BJ1473" s="150"/>
      <c r="BK1473" s="150"/>
      <c r="BL1473" s="150"/>
      <c r="BM1473" s="150"/>
      <c r="BN1473" s="150"/>
      <c r="BO1473" s="150"/>
      <c r="BP1473" s="150"/>
    </row>
    <row r="1474" spans="2:68" x14ac:dyDescent="0.25">
      <c r="B1474" s="113"/>
      <c r="C1474" s="118"/>
      <c r="D1474" s="89"/>
      <c r="E1474" s="89"/>
      <c r="F1474" s="119"/>
      <c r="G1474" s="118"/>
      <c r="H1474" s="118"/>
      <c r="I1474" s="118"/>
      <c r="J1474" s="118"/>
      <c r="K1474" s="118"/>
      <c r="L1474" s="86"/>
      <c r="M1474" s="86"/>
      <c r="N1474" s="86"/>
      <c r="O1474" s="86"/>
      <c r="P1474" s="129"/>
      <c r="Q1474" s="125"/>
      <c r="R1474" s="198"/>
      <c r="S1474" s="148"/>
      <c r="T1474" s="148"/>
      <c r="U1474" s="148"/>
      <c r="V1474" s="199"/>
      <c r="W1474" s="149"/>
      <c r="AR1474" s="129"/>
      <c r="AS1474" s="200"/>
      <c r="AT1474" s="200"/>
      <c r="AU1474" s="200"/>
      <c r="AV1474" s="200"/>
      <c r="AW1474" s="200"/>
      <c r="AX1474" s="200"/>
      <c r="AY1474" s="200"/>
      <c r="AZ1474" s="200"/>
      <c r="BA1474" s="200"/>
      <c r="BB1474" s="160"/>
      <c r="BC1474" s="201"/>
      <c r="BD1474" s="201"/>
      <c r="BE1474" s="202"/>
      <c r="BF1474" s="202"/>
      <c r="BG1474" s="150"/>
      <c r="BH1474" s="150"/>
      <c r="BI1474" s="150"/>
      <c r="BJ1474" s="150"/>
      <c r="BK1474" s="150"/>
      <c r="BL1474" s="150"/>
      <c r="BM1474" s="150"/>
      <c r="BN1474" s="150"/>
      <c r="BO1474" s="150"/>
      <c r="BP1474" s="150"/>
    </row>
    <row r="1475" spans="2:68" x14ac:dyDescent="0.25">
      <c r="B1475" s="113"/>
      <c r="C1475" s="118"/>
      <c r="D1475" s="89"/>
      <c r="E1475" s="89"/>
      <c r="F1475" s="119"/>
      <c r="G1475" s="118"/>
      <c r="H1475" s="118"/>
      <c r="I1475" s="118"/>
      <c r="J1475" s="118"/>
      <c r="K1475" s="118"/>
      <c r="L1475" s="86"/>
      <c r="M1475" s="86"/>
      <c r="N1475" s="86"/>
      <c r="O1475" s="86"/>
      <c r="P1475" s="129"/>
      <c r="Q1475" s="125"/>
      <c r="R1475" s="198"/>
      <c r="S1475" s="148"/>
      <c r="T1475" s="148"/>
      <c r="U1475" s="148"/>
      <c r="V1475" s="199"/>
      <c r="W1475" s="149"/>
      <c r="AR1475" s="129"/>
      <c r="AS1475" s="200"/>
      <c r="AT1475" s="200"/>
      <c r="AU1475" s="200"/>
      <c r="AV1475" s="200"/>
      <c r="AW1475" s="200"/>
      <c r="AX1475" s="200"/>
      <c r="AY1475" s="200"/>
      <c r="AZ1475" s="200"/>
      <c r="BA1475" s="200"/>
      <c r="BB1475" s="160"/>
      <c r="BC1475" s="201"/>
      <c r="BD1475" s="201"/>
      <c r="BE1475" s="202"/>
      <c r="BF1475" s="202"/>
      <c r="BG1475" s="150"/>
      <c r="BH1475" s="150"/>
      <c r="BI1475" s="150"/>
      <c r="BJ1475" s="150"/>
      <c r="BK1475" s="150"/>
      <c r="BL1475" s="150"/>
      <c r="BM1475" s="150"/>
      <c r="BN1475" s="150"/>
      <c r="BO1475" s="150"/>
      <c r="BP1475" s="150"/>
    </row>
    <row r="1476" spans="2:68" x14ac:dyDescent="0.25">
      <c r="B1476" s="113"/>
      <c r="C1476" s="118"/>
      <c r="D1476" s="89"/>
      <c r="E1476" s="89"/>
      <c r="F1476" s="119"/>
      <c r="G1476" s="118"/>
      <c r="H1476" s="118"/>
      <c r="I1476" s="118"/>
      <c r="J1476" s="118"/>
      <c r="K1476" s="118"/>
      <c r="L1476" s="86"/>
      <c r="M1476" s="86"/>
      <c r="N1476" s="86"/>
      <c r="O1476" s="86"/>
      <c r="P1476" s="129"/>
      <c r="Q1476" s="125"/>
      <c r="R1476" s="198"/>
      <c r="S1476" s="148"/>
      <c r="T1476" s="148"/>
      <c r="U1476" s="148"/>
      <c r="V1476" s="199"/>
      <c r="W1476" s="149"/>
      <c r="AR1476" s="129"/>
      <c r="AS1476" s="200"/>
      <c r="AT1476" s="200"/>
      <c r="AU1476" s="200"/>
      <c r="AV1476" s="200"/>
      <c r="AW1476" s="200"/>
      <c r="AX1476" s="200"/>
      <c r="AY1476" s="200"/>
      <c r="AZ1476" s="200"/>
      <c r="BA1476" s="200"/>
      <c r="BB1476" s="160"/>
      <c r="BC1476" s="201"/>
      <c r="BD1476" s="201"/>
      <c r="BE1476" s="202"/>
      <c r="BF1476" s="202"/>
      <c r="BG1476" s="150"/>
      <c r="BH1476" s="150"/>
      <c r="BI1476" s="150"/>
      <c r="BJ1476" s="150"/>
      <c r="BK1476" s="150"/>
      <c r="BL1476" s="150"/>
      <c r="BM1476" s="150"/>
      <c r="BN1476" s="150"/>
      <c r="BO1476" s="150"/>
      <c r="BP1476" s="150"/>
    </row>
    <row r="1477" spans="2:68" x14ac:dyDescent="0.25">
      <c r="B1477" s="113"/>
      <c r="C1477" s="118"/>
      <c r="D1477" s="89"/>
      <c r="E1477" s="89"/>
      <c r="F1477" s="119"/>
      <c r="G1477" s="118"/>
      <c r="H1477" s="118"/>
      <c r="I1477" s="118"/>
      <c r="J1477" s="118"/>
      <c r="K1477" s="118"/>
      <c r="L1477" s="86"/>
      <c r="M1477" s="86"/>
      <c r="N1477" s="86"/>
      <c r="O1477" s="86"/>
      <c r="P1477" s="129"/>
      <c r="Q1477" s="125"/>
      <c r="R1477" s="198"/>
      <c r="S1477" s="148"/>
      <c r="T1477" s="148"/>
      <c r="U1477" s="148"/>
      <c r="V1477" s="199"/>
      <c r="W1477" s="149"/>
      <c r="AR1477" s="129"/>
      <c r="AS1477" s="200"/>
      <c r="AT1477" s="200"/>
      <c r="AU1477" s="200"/>
      <c r="AV1477" s="200"/>
      <c r="AW1477" s="200"/>
      <c r="AX1477" s="200"/>
      <c r="AY1477" s="200"/>
      <c r="AZ1477" s="200"/>
      <c r="BA1477" s="200"/>
      <c r="BB1477" s="160"/>
      <c r="BC1477" s="201"/>
      <c r="BD1477" s="201"/>
      <c r="BE1477" s="202"/>
      <c r="BF1477" s="202"/>
      <c r="BG1477" s="150"/>
      <c r="BH1477" s="150"/>
      <c r="BI1477" s="150"/>
      <c r="BJ1477" s="150"/>
      <c r="BK1477" s="150"/>
      <c r="BL1477" s="150"/>
      <c r="BM1477" s="150"/>
      <c r="BN1477" s="150"/>
      <c r="BO1477" s="150"/>
      <c r="BP1477" s="150"/>
    </row>
    <row r="1478" spans="2:68" x14ac:dyDescent="0.25">
      <c r="B1478" s="113"/>
      <c r="C1478" s="118"/>
      <c r="D1478" s="89"/>
      <c r="E1478" s="89"/>
      <c r="F1478" s="119"/>
      <c r="G1478" s="118"/>
      <c r="H1478" s="118"/>
      <c r="I1478" s="118"/>
      <c r="J1478" s="118"/>
      <c r="K1478" s="118"/>
      <c r="L1478" s="86"/>
      <c r="M1478" s="86"/>
      <c r="N1478" s="86"/>
      <c r="O1478" s="86"/>
      <c r="P1478" s="129"/>
      <c r="Q1478" s="125"/>
      <c r="R1478" s="198"/>
      <c r="S1478" s="148"/>
      <c r="T1478" s="148"/>
      <c r="U1478" s="148"/>
      <c r="V1478" s="199"/>
      <c r="W1478" s="149"/>
      <c r="AR1478" s="129"/>
      <c r="AS1478" s="200"/>
      <c r="AT1478" s="200"/>
      <c r="AU1478" s="200"/>
      <c r="AV1478" s="200"/>
      <c r="AW1478" s="200"/>
      <c r="AX1478" s="200"/>
      <c r="AY1478" s="200"/>
      <c r="AZ1478" s="200"/>
      <c r="BA1478" s="200"/>
      <c r="BB1478" s="160"/>
      <c r="BC1478" s="201"/>
      <c r="BD1478" s="201"/>
      <c r="BE1478" s="202"/>
      <c r="BF1478" s="202"/>
      <c r="BG1478" s="150"/>
      <c r="BH1478" s="150"/>
      <c r="BI1478" s="150"/>
      <c r="BJ1478" s="150"/>
      <c r="BK1478" s="150"/>
      <c r="BL1478" s="150"/>
      <c r="BM1478" s="150"/>
      <c r="BN1478" s="150"/>
      <c r="BO1478" s="150"/>
      <c r="BP1478" s="150"/>
    </row>
    <row r="1479" spans="2:68" x14ac:dyDescent="0.25">
      <c r="B1479" s="113"/>
      <c r="C1479" s="118"/>
      <c r="D1479" s="89"/>
      <c r="E1479" s="89"/>
      <c r="F1479" s="119"/>
      <c r="G1479" s="118"/>
      <c r="H1479" s="118"/>
      <c r="I1479" s="118"/>
      <c r="J1479" s="118"/>
      <c r="K1479" s="118"/>
      <c r="L1479" s="86"/>
      <c r="M1479" s="86"/>
      <c r="N1479" s="86"/>
      <c r="O1479" s="86"/>
      <c r="P1479" s="129"/>
      <c r="Q1479" s="125"/>
      <c r="R1479" s="198"/>
      <c r="S1479" s="148"/>
      <c r="T1479" s="148"/>
      <c r="U1479" s="148"/>
      <c r="V1479" s="199"/>
      <c r="W1479" s="149"/>
      <c r="AR1479" s="129"/>
      <c r="AS1479" s="200"/>
      <c r="AT1479" s="200"/>
      <c r="AU1479" s="200"/>
      <c r="AV1479" s="200"/>
      <c r="AW1479" s="200"/>
      <c r="AX1479" s="200"/>
      <c r="AY1479" s="200"/>
      <c r="AZ1479" s="200"/>
      <c r="BA1479" s="200"/>
      <c r="BB1479" s="160"/>
      <c r="BC1479" s="201"/>
      <c r="BD1479" s="201"/>
      <c r="BE1479" s="202"/>
      <c r="BF1479" s="202"/>
      <c r="BG1479" s="150"/>
      <c r="BH1479" s="150"/>
      <c r="BI1479" s="150"/>
      <c r="BJ1479" s="150"/>
      <c r="BK1479" s="150"/>
      <c r="BL1479" s="150"/>
      <c r="BM1479" s="150"/>
      <c r="BN1479" s="150"/>
      <c r="BO1479" s="150"/>
      <c r="BP1479" s="150"/>
    </row>
    <row r="1480" spans="2:68" x14ac:dyDescent="0.25">
      <c r="B1480" s="113"/>
      <c r="C1480" s="118"/>
      <c r="D1480" s="89"/>
      <c r="E1480" s="89"/>
      <c r="F1480" s="119"/>
      <c r="G1480" s="118"/>
      <c r="H1480" s="118"/>
      <c r="I1480" s="118"/>
      <c r="J1480" s="118"/>
      <c r="K1480" s="118"/>
      <c r="L1480" s="86"/>
      <c r="M1480" s="86"/>
      <c r="N1480" s="86"/>
      <c r="O1480" s="86"/>
      <c r="P1480" s="129"/>
      <c r="Q1480" s="125"/>
      <c r="R1480" s="198"/>
      <c r="S1480" s="148"/>
      <c r="T1480" s="148"/>
      <c r="U1480" s="148"/>
      <c r="V1480" s="199"/>
      <c r="W1480" s="149"/>
      <c r="AR1480" s="129"/>
      <c r="AS1480" s="200"/>
      <c r="AT1480" s="200"/>
      <c r="AU1480" s="200"/>
      <c r="AV1480" s="200"/>
      <c r="AW1480" s="200"/>
      <c r="AX1480" s="200"/>
      <c r="AY1480" s="200"/>
      <c r="AZ1480" s="200"/>
      <c r="BA1480" s="200"/>
      <c r="BB1480" s="160"/>
      <c r="BC1480" s="201"/>
      <c r="BD1480" s="201"/>
      <c r="BE1480" s="202"/>
      <c r="BF1480" s="202"/>
      <c r="BG1480" s="150"/>
      <c r="BH1480" s="150"/>
      <c r="BI1480" s="150"/>
      <c r="BJ1480" s="150"/>
      <c r="BK1480" s="150"/>
      <c r="BL1480" s="150"/>
      <c r="BM1480" s="150"/>
      <c r="BN1480" s="150"/>
      <c r="BO1480" s="150"/>
      <c r="BP1480" s="150"/>
    </row>
    <row r="1481" spans="2:68" x14ac:dyDescent="0.25">
      <c r="B1481" s="113"/>
      <c r="C1481" s="118"/>
      <c r="D1481" s="89"/>
      <c r="E1481" s="89"/>
      <c r="F1481" s="119"/>
      <c r="G1481" s="118"/>
      <c r="H1481" s="118"/>
      <c r="I1481" s="118"/>
      <c r="J1481" s="118"/>
      <c r="K1481" s="118"/>
      <c r="L1481" s="86"/>
      <c r="M1481" s="86"/>
      <c r="N1481" s="86"/>
      <c r="O1481" s="86"/>
      <c r="P1481" s="129"/>
      <c r="Q1481" s="125"/>
      <c r="R1481" s="198"/>
      <c r="S1481" s="148"/>
      <c r="T1481" s="148"/>
      <c r="U1481" s="148"/>
      <c r="V1481" s="199"/>
      <c r="W1481" s="149"/>
      <c r="AR1481" s="129"/>
      <c r="AS1481" s="200"/>
      <c r="AT1481" s="200"/>
      <c r="AU1481" s="200"/>
      <c r="AV1481" s="200"/>
      <c r="AW1481" s="200"/>
      <c r="AX1481" s="200"/>
      <c r="AY1481" s="200"/>
      <c r="AZ1481" s="200"/>
      <c r="BA1481" s="200"/>
      <c r="BB1481" s="160"/>
      <c r="BC1481" s="201"/>
      <c r="BD1481" s="201"/>
      <c r="BE1481" s="202"/>
      <c r="BF1481" s="202"/>
      <c r="BG1481" s="150"/>
      <c r="BH1481" s="150"/>
      <c r="BI1481" s="150"/>
      <c r="BJ1481" s="150"/>
      <c r="BK1481" s="150"/>
      <c r="BL1481" s="150"/>
      <c r="BM1481" s="150"/>
      <c r="BN1481" s="150"/>
      <c r="BO1481" s="150"/>
      <c r="BP1481" s="150"/>
    </row>
    <row r="1482" spans="2:68" x14ac:dyDescent="0.25">
      <c r="B1482" s="113"/>
      <c r="C1482" s="118"/>
      <c r="D1482" s="89"/>
      <c r="E1482" s="89"/>
      <c r="F1482" s="119"/>
      <c r="G1482" s="118"/>
      <c r="H1482" s="118"/>
      <c r="I1482" s="118"/>
      <c r="J1482" s="118"/>
      <c r="K1482" s="118"/>
      <c r="L1482" s="86"/>
      <c r="M1482" s="86"/>
      <c r="N1482" s="86"/>
      <c r="O1482" s="86"/>
      <c r="P1482" s="129"/>
      <c r="Q1482" s="125"/>
      <c r="R1482" s="198"/>
      <c r="S1482" s="148"/>
      <c r="T1482" s="148"/>
      <c r="U1482" s="148"/>
      <c r="V1482" s="199"/>
      <c r="W1482" s="149"/>
      <c r="AR1482" s="129"/>
      <c r="AS1482" s="200"/>
      <c r="AT1482" s="200"/>
      <c r="AU1482" s="200"/>
      <c r="AV1482" s="200"/>
      <c r="AW1482" s="200"/>
      <c r="AX1482" s="200"/>
      <c r="AY1482" s="200"/>
      <c r="AZ1482" s="200"/>
      <c r="BA1482" s="200"/>
      <c r="BB1482" s="160"/>
      <c r="BC1482" s="201"/>
      <c r="BD1482" s="201"/>
      <c r="BE1482" s="202"/>
      <c r="BF1482" s="202"/>
      <c r="BG1482" s="150"/>
      <c r="BH1482" s="150"/>
      <c r="BI1482" s="150"/>
      <c r="BJ1482" s="150"/>
      <c r="BK1482" s="150"/>
      <c r="BL1482" s="150"/>
      <c r="BM1482" s="150"/>
      <c r="BN1482" s="150"/>
      <c r="BO1482" s="150"/>
      <c r="BP1482" s="150"/>
    </row>
    <row r="1483" spans="2:68" x14ac:dyDescent="0.25">
      <c r="B1483" s="113"/>
      <c r="C1483" s="118"/>
      <c r="D1483" s="89"/>
      <c r="E1483" s="89"/>
      <c r="F1483" s="119"/>
      <c r="G1483" s="118"/>
      <c r="H1483" s="118"/>
      <c r="I1483" s="118"/>
      <c r="J1483" s="118"/>
      <c r="K1483" s="118"/>
      <c r="L1483" s="86"/>
      <c r="M1483" s="86"/>
      <c r="N1483" s="86"/>
      <c r="O1483" s="86"/>
      <c r="P1483" s="129"/>
      <c r="Q1483" s="125"/>
      <c r="R1483" s="198"/>
      <c r="S1483" s="148"/>
      <c r="T1483" s="148"/>
      <c r="U1483" s="148"/>
      <c r="V1483" s="199"/>
      <c r="W1483" s="149"/>
      <c r="AR1483" s="129"/>
      <c r="AS1483" s="200"/>
      <c r="AT1483" s="200"/>
      <c r="AU1483" s="200"/>
      <c r="AV1483" s="200"/>
      <c r="AW1483" s="200"/>
      <c r="AX1483" s="200"/>
      <c r="AY1483" s="200"/>
      <c r="AZ1483" s="200"/>
      <c r="BA1483" s="200"/>
      <c r="BB1483" s="160"/>
      <c r="BC1483" s="201"/>
      <c r="BD1483" s="201"/>
      <c r="BE1483" s="202"/>
      <c r="BF1483" s="202"/>
      <c r="BG1483" s="150"/>
      <c r="BH1483" s="150"/>
      <c r="BI1483" s="150"/>
      <c r="BJ1483" s="150"/>
      <c r="BK1483" s="150"/>
      <c r="BL1483" s="150"/>
      <c r="BM1483" s="150"/>
      <c r="BN1483" s="150"/>
      <c r="BO1483" s="150"/>
      <c r="BP1483" s="150"/>
    </row>
    <row r="1484" spans="2:68" x14ac:dyDescent="0.25">
      <c r="B1484" s="113"/>
      <c r="C1484" s="118"/>
      <c r="D1484" s="89"/>
      <c r="E1484" s="89"/>
      <c r="F1484" s="119"/>
      <c r="G1484" s="118"/>
      <c r="H1484" s="118"/>
      <c r="I1484" s="118"/>
      <c r="J1484" s="118"/>
      <c r="K1484" s="118"/>
      <c r="L1484" s="86"/>
      <c r="M1484" s="86"/>
      <c r="N1484" s="86"/>
      <c r="O1484" s="86"/>
      <c r="P1484" s="129"/>
      <c r="Q1484" s="125"/>
      <c r="R1484" s="198"/>
      <c r="S1484" s="148"/>
      <c r="T1484" s="148"/>
      <c r="U1484" s="148"/>
      <c r="V1484" s="199"/>
      <c r="W1484" s="149"/>
      <c r="AR1484" s="129"/>
      <c r="AS1484" s="200"/>
      <c r="AT1484" s="200"/>
      <c r="AU1484" s="200"/>
      <c r="AV1484" s="200"/>
      <c r="AW1484" s="200"/>
      <c r="AX1484" s="200"/>
      <c r="AY1484" s="200"/>
      <c r="AZ1484" s="200"/>
      <c r="BA1484" s="200"/>
      <c r="BB1484" s="160"/>
      <c r="BC1484" s="201"/>
      <c r="BD1484" s="201"/>
      <c r="BE1484" s="202"/>
      <c r="BF1484" s="202"/>
      <c r="BG1484" s="150"/>
      <c r="BH1484" s="150"/>
      <c r="BI1484" s="150"/>
      <c r="BJ1484" s="150"/>
      <c r="BK1484" s="150"/>
      <c r="BL1484" s="150"/>
      <c r="BM1484" s="150"/>
      <c r="BN1484" s="150"/>
      <c r="BO1484" s="150"/>
      <c r="BP1484" s="150"/>
    </row>
    <row r="1485" spans="2:68" x14ac:dyDescent="0.25">
      <c r="B1485" s="113"/>
      <c r="C1485" s="118"/>
      <c r="D1485" s="89"/>
      <c r="E1485" s="89"/>
      <c r="F1485" s="119"/>
      <c r="G1485" s="118"/>
      <c r="H1485" s="118"/>
      <c r="I1485" s="118"/>
      <c r="J1485" s="118"/>
      <c r="K1485" s="118"/>
      <c r="L1485" s="86"/>
      <c r="M1485" s="86"/>
      <c r="N1485" s="86"/>
      <c r="O1485" s="86"/>
      <c r="P1485" s="129"/>
      <c r="Q1485" s="125"/>
      <c r="R1485" s="198"/>
      <c r="S1485" s="148"/>
      <c r="T1485" s="148"/>
      <c r="U1485" s="148"/>
      <c r="V1485" s="199"/>
      <c r="W1485" s="149"/>
      <c r="AR1485" s="129"/>
      <c r="AS1485" s="200"/>
      <c r="AT1485" s="200"/>
      <c r="AU1485" s="200"/>
      <c r="AV1485" s="200"/>
      <c r="AW1485" s="200"/>
      <c r="AX1485" s="200"/>
      <c r="AY1485" s="200"/>
      <c r="AZ1485" s="200"/>
      <c r="BA1485" s="200"/>
      <c r="BB1485" s="160"/>
      <c r="BC1485" s="201"/>
      <c r="BD1485" s="201"/>
      <c r="BE1485" s="202"/>
      <c r="BF1485" s="202"/>
      <c r="BG1485" s="150"/>
      <c r="BH1485" s="150"/>
      <c r="BI1485" s="150"/>
      <c r="BJ1485" s="150"/>
      <c r="BK1485" s="150"/>
      <c r="BL1485" s="150"/>
      <c r="BM1485" s="150"/>
      <c r="BN1485" s="150"/>
      <c r="BO1485" s="150"/>
      <c r="BP1485" s="150"/>
    </row>
    <row r="1486" spans="2:68" x14ac:dyDescent="0.25">
      <c r="B1486" s="113"/>
      <c r="C1486" s="118"/>
      <c r="D1486" s="89"/>
      <c r="E1486" s="89"/>
      <c r="F1486" s="119"/>
      <c r="G1486" s="118"/>
      <c r="H1486" s="118"/>
      <c r="I1486" s="118"/>
      <c r="J1486" s="118"/>
      <c r="K1486" s="118"/>
      <c r="L1486" s="86"/>
      <c r="M1486" s="86"/>
      <c r="N1486" s="86"/>
      <c r="O1486" s="86"/>
      <c r="P1486" s="129"/>
      <c r="Q1486" s="125"/>
      <c r="R1486" s="198"/>
      <c r="S1486" s="148"/>
      <c r="T1486" s="148"/>
      <c r="U1486" s="148"/>
      <c r="V1486" s="199"/>
      <c r="W1486" s="149"/>
      <c r="AR1486" s="129"/>
      <c r="AS1486" s="200"/>
      <c r="AT1486" s="200"/>
      <c r="AU1486" s="200"/>
      <c r="AV1486" s="200"/>
      <c r="AW1486" s="200"/>
      <c r="AX1486" s="200"/>
      <c r="AY1486" s="200"/>
      <c r="AZ1486" s="200"/>
      <c r="BA1486" s="200"/>
      <c r="BB1486" s="160"/>
      <c r="BC1486" s="201"/>
      <c r="BD1486" s="201"/>
      <c r="BE1486" s="202"/>
      <c r="BF1486" s="202"/>
      <c r="BG1486" s="150"/>
      <c r="BH1486" s="150"/>
      <c r="BI1486" s="150"/>
      <c r="BJ1486" s="150"/>
      <c r="BK1486" s="150"/>
      <c r="BL1486" s="150"/>
      <c r="BM1486" s="150"/>
      <c r="BN1486" s="150"/>
      <c r="BO1486" s="150"/>
      <c r="BP1486" s="150"/>
    </row>
    <row r="1487" spans="2:68" x14ac:dyDescent="0.25">
      <c r="B1487" s="113"/>
      <c r="C1487" s="118"/>
      <c r="D1487" s="89"/>
      <c r="E1487" s="89"/>
      <c r="F1487" s="119"/>
      <c r="G1487" s="118"/>
      <c r="H1487" s="118"/>
      <c r="I1487" s="118"/>
      <c r="J1487" s="118"/>
      <c r="K1487" s="118"/>
      <c r="L1487" s="86"/>
      <c r="M1487" s="86"/>
      <c r="N1487" s="86"/>
      <c r="O1487" s="86"/>
      <c r="P1487" s="129"/>
      <c r="Q1487" s="125"/>
      <c r="R1487" s="198"/>
      <c r="S1487" s="148"/>
      <c r="T1487" s="148"/>
      <c r="U1487" s="148"/>
      <c r="V1487" s="199"/>
      <c r="W1487" s="149"/>
      <c r="AR1487" s="129"/>
      <c r="AS1487" s="200"/>
      <c r="AT1487" s="200"/>
      <c r="AU1487" s="200"/>
      <c r="AV1487" s="200"/>
      <c r="AW1487" s="200"/>
      <c r="AX1487" s="200"/>
      <c r="AY1487" s="200"/>
      <c r="AZ1487" s="200"/>
      <c r="BA1487" s="200"/>
      <c r="BB1487" s="160"/>
      <c r="BC1487" s="201"/>
      <c r="BD1487" s="201"/>
      <c r="BE1487" s="202"/>
      <c r="BF1487" s="202"/>
      <c r="BG1487" s="150"/>
      <c r="BH1487" s="150"/>
      <c r="BI1487" s="150"/>
      <c r="BJ1487" s="150"/>
      <c r="BK1487" s="150"/>
      <c r="BL1487" s="150"/>
      <c r="BM1487" s="150"/>
      <c r="BN1487" s="150"/>
      <c r="BO1487" s="150"/>
      <c r="BP1487" s="150"/>
    </row>
    <row r="1488" spans="2:68" x14ac:dyDescent="0.25">
      <c r="B1488" s="113"/>
      <c r="C1488" s="118"/>
      <c r="D1488" s="89"/>
      <c r="E1488" s="89"/>
      <c r="F1488" s="119"/>
      <c r="G1488" s="118"/>
      <c r="H1488" s="118"/>
      <c r="I1488" s="118"/>
      <c r="J1488" s="118"/>
      <c r="K1488" s="118"/>
      <c r="L1488" s="86"/>
      <c r="M1488" s="86"/>
      <c r="N1488" s="86"/>
      <c r="O1488" s="86"/>
      <c r="P1488" s="129"/>
      <c r="Q1488" s="125"/>
      <c r="R1488" s="198"/>
      <c r="S1488" s="148"/>
      <c r="T1488" s="148"/>
      <c r="U1488" s="148"/>
      <c r="V1488" s="199"/>
      <c r="W1488" s="149"/>
      <c r="AR1488" s="129"/>
      <c r="AS1488" s="200"/>
      <c r="AT1488" s="200"/>
      <c r="AU1488" s="200"/>
      <c r="AV1488" s="200"/>
      <c r="AW1488" s="200"/>
      <c r="AX1488" s="200"/>
      <c r="AY1488" s="200"/>
      <c r="AZ1488" s="200"/>
      <c r="BA1488" s="200"/>
      <c r="BB1488" s="160"/>
      <c r="BC1488" s="201"/>
      <c r="BD1488" s="201"/>
      <c r="BE1488" s="202"/>
      <c r="BF1488" s="202"/>
      <c r="BG1488" s="150"/>
      <c r="BH1488" s="150"/>
      <c r="BI1488" s="150"/>
      <c r="BJ1488" s="150"/>
      <c r="BK1488" s="150"/>
      <c r="BL1488" s="150"/>
      <c r="BM1488" s="150"/>
      <c r="BN1488" s="150"/>
      <c r="BO1488" s="150"/>
      <c r="BP1488" s="150"/>
    </row>
    <row r="1489" spans="2:68" x14ac:dyDescent="0.25">
      <c r="B1489" s="113"/>
      <c r="C1489" s="118"/>
      <c r="D1489" s="89"/>
      <c r="E1489" s="89"/>
      <c r="F1489" s="119"/>
      <c r="G1489" s="118"/>
      <c r="H1489" s="118"/>
      <c r="I1489" s="118"/>
      <c r="J1489" s="118"/>
      <c r="K1489" s="118"/>
      <c r="L1489" s="86"/>
      <c r="M1489" s="86"/>
      <c r="N1489" s="86"/>
      <c r="O1489" s="86"/>
      <c r="P1489" s="129"/>
      <c r="Q1489" s="125"/>
      <c r="R1489" s="198"/>
      <c r="S1489" s="148"/>
      <c r="T1489" s="148"/>
      <c r="U1489" s="148"/>
      <c r="V1489" s="199"/>
      <c r="W1489" s="149"/>
      <c r="AR1489" s="129"/>
      <c r="AS1489" s="200"/>
      <c r="AT1489" s="200"/>
      <c r="AU1489" s="200"/>
      <c r="AV1489" s="200"/>
      <c r="AW1489" s="200"/>
      <c r="AX1489" s="200"/>
      <c r="AY1489" s="200"/>
      <c r="AZ1489" s="200"/>
      <c r="BA1489" s="200"/>
      <c r="BB1489" s="160"/>
      <c r="BC1489" s="201"/>
      <c r="BD1489" s="201"/>
      <c r="BE1489" s="202"/>
      <c r="BF1489" s="202"/>
      <c r="BG1489" s="150"/>
      <c r="BH1489" s="150"/>
      <c r="BI1489" s="150"/>
      <c r="BJ1489" s="150"/>
      <c r="BK1489" s="150"/>
      <c r="BL1489" s="150"/>
      <c r="BM1489" s="150"/>
      <c r="BN1489" s="150"/>
      <c r="BO1489" s="150"/>
      <c r="BP1489" s="150"/>
    </row>
    <row r="1490" spans="2:68" x14ac:dyDescent="0.25">
      <c r="B1490" s="113"/>
      <c r="C1490" s="118"/>
      <c r="D1490" s="89"/>
      <c r="E1490" s="89"/>
      <c r="F1490" s="119"/>
      <c r="G1490" s="118"/>
      <c r="H1490" s="118"/>
      <c r="I1490" s="118"/>
      <c r="J1490" s="118"/>
      <c r="K1490" s="118"/>
      <c r="L1490" s="86"/>
      <c r="M1490" s="86"/>
      <c r="N1490" s="86"/>
      <c r="O1490" s="86"/>
      <c r="P1490" s="129"/>
      <c r="Q1490" s="125"/>
      <c r="R1490" s="198"/>
      <c r="S1490" s="148"/>
      <c r="T1490" s="148"/>
      <c r="U1490" s="148"/>
      <c r="V1490" s="199"/>
      <c r="W1490" s="149"/>
      <c r="AR1490" s="129"/>
      <c r="AS1490" s="200"/>
      <c r="AT1490" s="200"/>
      <c r="AU1490" s="200"/>
      <c r="AV1490" s="200"/>
      <c r="AW1490" s="200"/>
      <c r="AX1490" s="200"/>
      <c r="AY1490" s="200"/>
      <c r="AZ1490" s="200"/>
      <c r="BA1490" s="200"/>
      <c r="BB1490" s="160"/>
      <c r="BC1490" s="201"/>
      <c r="BD1490" s="201"/>
      <c r="BE1490" s="202"/>
      <c r="BF1490" s="202"/>
      <c r="BG1490" s="150"/>
      <c r="BH1490" s="150"/>
      <c r="BI1490" s="150"/>
      <c r="BJ1490" s="150"/>
      <c r="BK1490" s="150"/>
      <c r="BL1490" s="150"/>
      <c r="BM1490" s="150"/>
      <c r="BN1490" s="150"/>
      <c r="BO1490" s="150"/>
      <c r="BP1490" s="150"/>
    </row>
    <row r="1491" spans="2:68" x14ac:dyDescent="0.25">
      <c r="B1491" s="113"/>
      <c r="C1491" s="118"/>
      <c r="D1491" s="89"/>
      <c r="E1491" s="89"/>
      <c r="F1491" s="119"/>
      <c r="G1491" s="118"/>
      <c r="H1491" s="118"/>
      <c r="I1491" s="118"/>
      <c r="J1491" s="118"/>
      <c r="K1491" s="118"/>
      <c r="L1491" s="86"/>
      <c r="M1491" s="86"/>
      <c r="N1491" s="86"/>
      <c r="O1491" s="86"/>
      <c r="P1491" s="129"/>
      <c r="Q1491" s="125"/>
      <c r="R1491" s="198"/>
      <c r="S1491" s="148"/>
      <c r="T1491" s="148"/>
      <c r="U1491" s="148"/>
      <c r="V1491" s="199"/>
      <c r="W1491" s="149"/>
      <c r="AR1491" s="129"/>
      <c r="AS1491" s="200"/>
      <c r="AT1491" s="200"/>
      <c r="AU1491" s="200"/>
      <c r="AV1491" s="200"/>
      <c r="AW1491" s="200"/>
      <c r="AX1491" s="200"/>
      <c r="AY1491" s="200"/>
      <c r="AZ1491" s="200"/>
      <c r="BA1491" s="200"/>
      <c r="BB1491" s="160"/>
      <c r="BC1491" s="201"/>
      <c r="BD1491" s="201"/>
      <c r="BE1491" s="202"/>
      <c r="BF1491" s="202"/>
      <c r="BG1491" s="150"/>
      <c r="BH1491" s="150"/>
      <c r="BI1491" s="150"/>
      <c r="BJ1491" s="150"/>
      <c r="BK1491" s="150"/>
      <c r="BL1491" s="150"/>
      <c r="BM1491" s="150"/>
      <c r="BN1491" s="150"/>
      <c r="BO1491" s="150"/>
      <c r="BP1491" s="150"/>
    </row>
    <row r="1492" spans="2:68" x14ac:dyDescent="0.25">
      <c r="B1492" s="113"/>
      <c r="C1492" s="118"/>
      <c r="D1492" s="89"/>
      <c r="E1492" s="89"/>
      <c r="F1492" s="119"/>
      <c r="G1492" s="118"/>
      <c r="H1492" s="118"/>
      <c r="I1492" s="118"/>
      <c r="J1492" s="118"/>
      <c r="K1492" s="118"/>
      <c r="L1492" s="86"/>
      <c r="M1492" s="86"/>
      <c r="N1492" s="86"/>
      <c r="O1492" s="86"/>
      <c r="P1492" s="129"/>
      <c r="Q1492" s="125"/>
      <c r="R1492" s="198"/>
      <c r="S1492" s="148"/>
      <c r="T1492" s="148"/>
      <c r="U1492" s="148"/>
      <c r="V1492" s="199"/>
      <c r="W1492" s="149"/>
      <c r="AR1492" s="129"/>
      <c r="AS1492" s="200"/>
      <c r="AT1492" s="200"/>
      <c r="AU1492" s="200"/>
      <c r="AV1492" s="200"/>
      <c r="AW1492" s="200"/>
      <c r="AX1492" s="200"/>
      <c r="AY1492" s="200"/>
      <c r="AZ1492" s="200"/>
      <c r="BA1492" s="200"/>
      <c r="BB1492" s="160"/>
      <c r="BC1492" s="201"/>
      <c r="BD1492" s="201"/>
      <c r="BE1492" s="202"/>
      <c r="BF1492" s="202"/>
      <c r="BG1492" s="150"/>
      <c r="BH1492" s="150"/>
      <c r="BI1492" s="150"/>
      <c r="BJ1492" s="150"/>
      <c r="BK1492" s="150"/>
      <c r="BL1492" s="150"/>
      <c r="BM1492" s="150"/>
      <c r="BN1492" s="150"/>
      <c r="BO1492" s="150"/>
      <c r="BP1492" s="150"/>
    </row>
    <row r="1493" spans="2:68" x14ac:dyDescent="0.25">
      <c r="B1493" s="113"/>
      <c r="C1493" s="118"/>
      <c r="D1493" s="89"/>
      <c r="E1493" s="89"/>
      <c r="F1493" s="119"/>
      <c r="G1493" s="118"/>
      <c r="H1493" s="118"/>
      <c r="I1493" s="118"/>
      <c r="J1493" s="118"/>
      <c r="K1493" s="118"/>
      <c r="L1493" s="86"/>
      <c r="M1493" s="86"/>
      <c r="N1493" s="86"/>
      <c r="O1493" s="86"/>
      <c r="P1493" s="129"/>
      <c r="Q1493" s="125"/>
      <c r="R1493" s="198"/>
      <c r="S1493" s="148"/>
      <c r="T1493" s="148"/>
      <c r="U1493" s="148"/>
      <c r="V1493" s="199"/>
      <c r="W1493" s="149"/>
      <c r="AR1493" s="129"/>
      <c r="AS1493" s="200"/>
      <c r="AT1493" s="200"/>
      <c r="AU1493" s="200"/>
      <c r="AV1493" s="200"/>
      <c r="AW1493" s="200"/>
      <c r="AX1493" s="200"/>
      <c r="AY1493" s="200"/>
      <c r="AZ1493" s="200"/>
      <c r="BA1493" s="200"/>
      <c r="BB1493" s="160"/>
      <c r="BC1493" s="201"/>
      <c r="BD1493" s="201"/>
      <c r="BE1493" s="202"/>
      <c r="BF1493" s="202"/>
      <c r="BG1493" s="150"/>
      <c r="BH1493" s="150"/>
      <c r="BI1493" s="150"/>
      <c r="BJ1493" s="150"/>
      <c r="BK1493" s="150"/>
      <c r="BL1493" s="150"/>
      <c r="BM1493" s="150"/>
      <c r="BN1493" s="150"/>
      <c r="BO1493" s="150"/>
      <c r="BP1493" s="150"/>
    </row>
    <row r="1494" spans="2:68" x14ac:dyDescent="0.25">
      <c r="B1494" s="113"/>
      <c r="C1494" s="118"/>
      <c r="D1494" s="89"/>
      <c r="E1494" s="89"/>
      <c r="F1494" s="119"/>
      <c r="G1494" s="118"/>
      <c r="H1494" s="118"/>
      <c r="I1494" s="118"/>
      <c r="J1494" s="118"/>
      <c r="K1494" s="118"/>
      <c r="L1494" s="86"/>
      <c r="M1494" s="86"/>
      <c r="N1494" s="86"/>
      <c r="O1494" s="86"/>
      <c r="P1494" s="129"/>
      <c r="Q1494" s="125"/>
      <c r="R1494" s="198"/>
      <c r="S1494" s="148"/>
      <c r="T1494" s="148"/>
      <c r="U1494" s="148"/>
      <c r="V1494" s="199"/>
      <c r="W1494" s="149"/>
      <c r="AR1494" s="129"/>
      <c r="AS1494" s="200"/>
      <c r="AT1494" s="200"/>
      <c r="AU1494" s="200"/>
      <c r="AV1494" s="200"/>
      <c r="AW1494" s="200"/>
      <c r="AX1494" s="200"/>
      <c r="AY1494" s="200"/>
      <c r="AZ1494" s="200"/>
      <c r="BA1494" s="200"/>
      <c r="BB1494" s="160"/>
      <c r="BC1494" s="201"/>
      <c r="BD1494" s="201"/>
      <c r="BE1494" s="202"/>
      <c r="BF1494" s="202"/>
      <c r="BG1494" s="150"/>
      <c r="BH1494" s="150"/>
      <c r="BI1494" s="150"/>
      <c r="BJ1494" s="150"/>
      <c r="BK1494" s="150"/>
      <c r="BL1494" s="150"/>
      <c r="BM1494" s="150"/>
      <c r="BN1494" s="150"/>
      <c r="BO1494" s="150"/>
      <c r="BP1494" s="150"/>
    </row>
    <row r="1495" spans="2:68" x14ac:dyDescent="0.25">
      <c r="B1495" s="113"/>
      <c r="C1495" s="118"/>
      <c r="D1495" s="89"/>
      <c r="E1495" s="89"/>
      <c r="F1495" s="119"/>
      <c r="G1495" s="118"/>
      <c r="H1495" s="118"/>
      <c r="I1495" s="118"/>
      <c r="J1495" s="118"/>
      <c r="K1495" s="118"/>
      <c r="L1495" s="86"/>
      <c r="M1495" s="86"/>
      <c r="N1495" s="86"/>
      <c r="O1495" s="86"/>
      <c r="P1495" s="129"/>
      <c r="Q1495" s="125"/>
      <c r="R1495" s="198"/>
      <c r="S1495" s="148"/>
      <c r="T1495" s="148"/>
      <c r="U1495" s="148"/>
      <c r="V1495" s="199"/>
      <c r="W1495" s="149"/>
      <c r="AR1495" s="129"/>
      <c r="AS1495" s="200"/>
      <c r="AT1495" s="200"/>
      <c r="AU1495" s="200"/>
      <c r="AV1495" s="200"/>
      <c r="AW1495" s="200"/>
      <c r="AX1495" s="200"/>
      <c r="AY1495" s="200"/>
      <c r="AZ1495" s="200"/>
      <c r="BA1495" s="200"/>
      <c r="BB1495" s="160"/>
      <c r="BC1495" s="201"/>
      <c r="BD1495" s="201"/>
      <c r="BE1495" s="202"/>
      <c r="BF1495" s="202"/>
      <c r="BG1495" s="150"/>
      <c r="BH1495" s="150"/>
      <c r="BI1495" s="150"/>
      <c r="BJ1495" s="150"/>
      <c r="BK1495" s="150"/>
      <c r="BL1495" s="150"/>
      <c r="BM1495" s="150"/>
      <c r="BN1495" s="150"/>
      <c r="BO1495" s="150"/>
      <c r="BP1495" s="150"/>
    </row>
    <row r="1496" spans="2:68" x14ac:dyDescent="0.25">
      <c r="B1496" s="113"/>
      <c r="C1496" s="118"/>
      <c r="D1496" s="89"/>
      <c r="E1496" s="89"/>
      <c r="F1496" s="119"/>
      <c r="G1496" s="118"/>
      <c r="H1496" s="118"/>
      <c r="I1496" s="118"/>
      <c r="J1496" s="118"/>
      <c r="K1496" s="118"/>
      <c r="L1496" s="86"/>
      <c r="M1496" s="86"/>
      <c r="N1496" s="86"/>
      <c r="O1496" s="86"/>
      <c r="P1496" s="129"/>
      <c r="Q1496" s="125"/>
      <c r="R1496" s="198"/>
      <c r="S1496" s="148"/>
      <c r="T1496" s="148"/>
      <c r="U1496" s="148"/>
      <c r="V1496" s="199"/>
      <c r="W1496" s="149"/>
      <c r="AR1496" s="129"/>
      <c r="AS1496" s="200"/>
      <c r="AT1496" s="200"/>
      <c r="AU1496" s="200"/>
      <c r="AV1496" s="200"/>
      <c r="AW1496" s="200"/>
      <c r="AX1496" s="200"/>
      <c r="AY1496" s="200"/>
      <c r="AZ1496" s="200"/>
      <c r="BA1496" s="200"/>
      <c r="BB1496" s="160"/>
      <c r="BC1496" s="201"/>
      <c r="BD1496" s="201"/>
      <c r="BE1496" s="202"/>
      <c r="BF1496" s="202"/>
      <c r="BG1496" s="150"/>
      <c r="BH1496" s="150"/>
      <c r="BI1496" s="150"/>
      <c r="BJ1496" s="150"/>
      <c r="BK1496" s="150"/>
      <c r="BL1496" s="150"/>
      <c r="BM1496" s="150"/>
      <c r="BN1496" s="150"/>
      <c r="BO1496" s="150"/>
      <c r="BP1496" s="150"/>
    </row>
    <row r="1497" spans="2:68" x14ac:dyDescent="0.25">
      <c r="B1497" s="113"/>
      <c r="C1497" s="118"/>
      <c r="D1497" s="89"/>
      <c r="E1497" s="89"/>
      <c r="F1497" s="119"/>
      <c r="G1497" s="118"/>
      <c r="H1497" s="118"/>
      <c r="I1497" s="118"/>
      <c r="J1497" s="118"/>
      <c r="K1497" s="118"/>
      <c r="L1497" s="86"/>
      <c r="M1497" s="86"/>
      <c r="N1497" s="86"/>
      <c r="O1497" s="86"/>
      <c r="P1497" s="129"/>
      <c r="Q1497" s="125"/>
      <c r="R1497" s="198"/>
      <c r="S1497" s="148"/>
      <c r="T1497" s="148"/>
      <c r="U1497" s="148"/>
      <c r="V1497" s="199"/>
      <c r="W1497" s="149"/>
      <c r="AR1497" s="129"/>
      <c r="AS1497" s="200"/>
      <c r="AT1497" s="200"/>
      <c r="AU1497" s="200"/>
      <c r="AV1497" s="200"/>
      <c r="AW1497" s="200"/>
      <c r="AX1497" s="200"/>
      <c r="AY1497" s="200"/>
      <c r="AZ1497" s="200"/>
      <c r="BA1497" s="200"/>
      <c r="BB1497" s="160"/>
      <c r="BC1497" s="201"/>
      <c r="BD1497" s="201"/>
      <c r="BE1497" s="202"/>
      <c r="BF1497" s="202"/>
      <c r="BG1497" s="150"/>
      <c r="BH1497" s="150"/>
      <c r="BI1497" s="150"/>
      <c r="BJ1497" s="150"/>
      <c r="BK1497" s="150"/>
      <c r="BL1497" s="150"/>
      <c r="BM1497" s="150"/>
      <c r="BN1497" s="150"/>
      <c r="BO1497" s="150"/>
      <c r="BP1497" s="150"/>
    </row>
    <row r="1498" spans="2:68" x14ac:dyDescent="0.25">
      <c r="B1498" s="113"/>
      <c r="C1498" s="118"/>
      <c r="D1498" s="89"/>
      <c r="E1498" s="89"/>
      <c r="F1498" s="119"/>
      <c r="G1498" s="118"/>
      <c r="H1498" s="118"/>
      <c r="I1498" s="118"/>
      <c r="J1498" s="118"/>
      <c r="K1498" s="118"/>
      <c r="L1498" s="86"/>
      <c r="M1498" s="86"/>
      <c r="N1498" s="86"/>
      <c r="O1498" s="86"/>
      <c r="P1498" s="129"/>
      <c r="Q1498" s="125"/>
      <c r="R1498" s="198"/>
      <c r="S1498" s="148"/>
      <c r="T1498" s="148"/>
      <c r="U1498" s="148"/>
      <c r="V1498" s="199"/>
      <c r="W1498" s="149"/>
      <c r="AR1498" s="129"/>
      <c r="AS1498" s="200"/>
      <c r="AT1498" s="200"/>
      <c r="AU1498" s="200"/>
      <c r="AV1498" s="200"/>
      <c r="AW1498" s="200"/>
      <c r="AX1498" s="200"/>
      <c r="AY1498" s="200"/>
      <c r="AZ1498" s="200"/>
      <c r="BA1498" s="200"/>
      <c r="BB1498" s="160"/>
      <c r="BC1498" s="201"/>
      <c r="BD1498" s="201"/>
      <c r="BE1498" s="202"/>
      <c r="BF1498" s="202"/>
      <c r="BG1498" s="150"/>
      <c r="BH1498" s="150"/>
      <c r="BI1498" s="150"/>
      <c r="BJ1498" s="150"/>
      <c r="BK1498" s="150"/>
      <c r="BL1498" s="150"/>
      <c r="BM1498" s="150"/>
      <c r="BN1498" s="150"/>
      <c r="BO1498" s="150"/>
      <c r="BP1498" s="150"/>
    </row>
    <row r="1499" spans="2:68" x14ac:dyDescent="0.25">
      <c r="B1499" s="113"/>
      <c r="C1499" s="118"/>
      <c r="D1499" s="89"/>
      <c r="E1499" s="89"/>
      <c r="F1499" s="119"/>
      <c r="G1499" s="118"/>
      <c r="H1499" s="118"/>
      <c r="I1499" s="118"/>
      <c r="J1499" s="118"/>
      <c r="K1499" s="118"/>
      <c r="L1499" s="86"/>
      <c r="M1499" s="86"/>
      <c r="N1499" s="86"/>
      <c r="O1499" s="86"/>
      <c r="P1499" s="129"/>
      <c r="Q1499" s="125"/>
      <c r="R1499" s="198"/>
      <c r="S1499" s="148"/>
      <c r="T1499" s="148"/>
      <c r="U1499" s="148"/>
      <c r="V1499" s="199"/>
      <c r="W1499" s="149"/>
      <c r="AR1499" s="129"/>
      <c r="AS1499" s="200"/>
      <c r="AT1499" s="200"/>
      <c r="AU1499" s="200"/>
      <c r="AV1499" s="200"/>
      <c r="AW1499" s="200"/>
      <c r="AX1499" s="200"/>
      <c r="AY1499" s="200"/>
      <c r="AZ1499" s="200"/>
      <c r="BA1499" s="200"/>
      <c r="BB1499" s="160"/>
      <c r="BC1499" s="201"/>
      <c r="BD1499" s="201"/>
      <c r="BE1499" s="202"/>
      <c r="BF1499" s="202"/>
      <c r="BG1499" s="150"/>
      <c r="BH1499" s="150"/>
      <c r="BI1499" s="150"/>
      <c r="BJ1499" s="150"/>
      <c r="BK1499" s="150"/>
      <c r="BL1499" s="150"/>
      <c r="BM1499" s="150"/>
      <c r="BN1499" s="150"/>
      <c r="BO1499" s="150"/>
      <c r="BP1499" s="150"/>
    </row>
    <row r="1500" spans="2:68" x14ac:dyDescent="0.25">
      <c r="B1500" s="113"/>
      <c r="C1500" s="118"/>
      <c r="D1500" s="89"/>
      <c r="E1500" s="89"/>
      <c r="F1500" s="119"/>
      <c r="G1500" s="118"/>
      <c r="H1500" s="118"/>
      <c r="I1500" s="118"/>
      <c r="J1500" s="118"/>
      <c r="K1500" s="118"/>
      <c r="L1500" s="86"/>
      <c r="M1500" s="86"/>
      <c r="N1500" s="86"/>
      <c r="O1500" s="86"/>
      <c r="P1500" s="129"/>
      <c r="Q1500" s="125"/>
      <c r="R1500" s="198"/>
      <c r="S1500" s="148"/>
      <c r="T1500" s="148"/>
      <c r="U1500" s="148"/>
      <c r="V1500" s="199"/>
      <c r="W1500" s="149"/>
      <c r="AR1500" s="129"/>
      <c r="AS1500" s="200"/>
      <c r="AT1500" s="200"/>
      <c r="AU1500" s="200"/>
      <c r="AV1500" s="200"/>
      <c r="AW1500" s="200"/>
      <c r="AX1500" s="200"/>
      <c r="AY1500" s="200"/>
      <c r="AZ1500" s="200"/>
      <c r="BA1500" s="200"/>
      <c r="BB1500" s="160"/>
      <c r="BC1500" s="201"/>
      <c r="BD1500" s="201"/>
      <c r="BE1500" s="202"/>
      <c r="BF1500" s="202"/>
      <c r="BG1500" s="150"/>
      <c r="BH1500" s="150"/>
      <c r="BI1500" s="150"/>
      <c r="BJ1500" s="150"/>
      <c r="BK1500" s="150"/>
      <c r="BL1500" s="150"/>
      <c r="BM1500" s="150"/>
      <c r="BN1500" s="150"/>
      <c r="BO1500" s="150"/>
      <c r="BP1500" s="150"/>
    </row>
    <row r="1501" spans="2:68" x14ac:dyDescent="0.25">
      <c r="B1501" s="113"/>
      <c r="C1501" s="118"/>
      <c r="D1501" s="89"/>
      <c r="E1501" s="89"/>
      <c r="F1501" s="119"/>
      <c r="G1501" s="118"/>
      <c r="H1501" s="118"/>
      <c r="I1501" s="118"/>
      <c r="J1501" s="118"/>
      <c r="K1501" s="118"/>
      <c r="L1501" s="86"/>
      <c r="M1501" s="86"/>
      <c r="N1501" s="86"/>
      <c r="O1501" s="86"/>
      <c r="P1501" s="129"/>
      <c r="Q1501" s="125"/>
      <c r="R1501" s="198"/>
      <c r="S1501" s="148"/>
      <c r="T1501" s="148"/>
      <c r="U1501" s="148"/>
      <c r="V1501" s="199"/>
      <c r="W1501" s="149"/>
      <c r="AR1501" s="129"/>
      <c r="AS1501" s="200"/>
      <c r="AT1501" s="200"/>
      <c r="AU1501" s="200"/>
      <c r="AV1501" s="200"/>
      <c r="AW1501" s="200"/>
      <c r="AX1501" s="200"/>
      <c r="AY1501" s="200"/>
      <c r="AZ1501" s="200"/>
      <c r="BA1501" s="200"/>
      <c r="BB1501" s="160"/>
      <c r="BC1501" s="201"/>
      <c r="BD1501" s="201"/>
      <c r="BE1501" s="202"/>
      <c r="BF1501" s="202"/>
      <c r="BG1501" s="150"/>
      <c r="BH1501" s="150"/>
      <c r="BI1501" s="150"/>
      <c r="BJ1501" s="150"/>
      <c r="BK1501" s="150"/>
      <c r="BL1501" s="150"/>
      <c r="BM1501" s="150"/>
      <c r="BN1501" s="150"/>
      <c r="BO1501" s="150"/>
      <c r="BP1501" s="150"/>
    </row>
    <row r="1502" spans="2:68" x14ac:dyDescent="0.25">
      <c r="B1502" s="113"/>
      <c r="C1502" s="118"/>
      <c r="D1502" s="89"/>
      <c r="E1502" s="89"/>
      <c r="F1502" s="119"/>
      <c r="G1502" s="118"/>
      <c r="H1502" s="118"/>
      <c r="I1502" s="118"/>
      <c r="J1502" s="118"/>
      <c r="K1502" s="118"/>
      <c r="L1502" s="86"/>
      <c r="M1502" s="86"/>
      <c r="N1502" s="86"/>
      <c r="O1502" s="86"/>
      <c r="P1502" s="129"/>
      <c r="Q1502" s="125"/>
      <c r="R1502" s="198"/>
      <c r="S1502" s="148"/>
      <c r="T1502" s="148"/>
      <c r="U1502" s="148"/>
      <c r="V1502" s="199"/>
      <c r="W1502" s="149"/>
      <c r="AR1502" s="129"/>
      <c r="AS1502" s="200"/>
      <c r="AT1502" s="200"/>
      <c r="AU1502" s="200"/>
      <c r="AV1502" s="200"/>
      <c r="AW1502" s="200"/>
      <c r="AX1502" s="200"/>
      <c r="AY1502" s="200"/>
      <c r="AZ1502" s="200"/>
      <c r="BA1502" s="200"/>
      <c r="BB1502" s="160"/>
      <c r="BC1502" s="201"/>
      <c r="BD1502" s="201"/>
      <c r="BE1502" s="202"/>
      <c r="BF1502" s="202"/>
      <c r="BG1502" s="150"/>
      <c r="BH1502" s="150"/>
      <c r="BI1502" s="150"/>
      <c r="BJ1502" s="150"/>
      <c r="BK1502" s="150"/>
      <c r="BL1502" s="150"/>
      <c r="BM1502" s="150"/>
      <c r="BN1502" s="150"/>
      <c r="BO1502" s="150"/>
      <c r="BP1502" s="150"/>
    </row>
    <row r="1503" spans="2:68" x14ac:dyDescent="0.25">
      <c r="B1503" s="113"/>
      <c r="C1503" s="118"/>
      <c r="D1503" s="89"/>
      <c r="E1503" s="89"/>
      <c r="F1503" s="119"/>
      <c r="G1503" s="118"/>
      <c r="H1503" s="118"/>
      <c r="I1503" s="118"/>
      <c r="J1503" s="118"/>
      <c r="K1503" s="118"/>
      <c r="L1503" s="86"/>
      <c r="M1503" s="86"/>
      <c r="N1503" s="86"/>
      <c r="O1503" s="86"/>
      <c r="P1503" s="129"/>
      <c r="Q1503" s="125"/>
      <c r="R1503" s="198"/>
      <c r="S1503" s="148"/>
      <c r="T1503" s="148"/>
      <c r="U1503" s="148"/>
      <c r="V1503" s="199"/>
      <c r="W1503" s="149"/>
      <c r="AR1503" s="129"/>
      <c r="AS1503" s="200"/>
      <c r="AT1503" s="200"/>
      <c r="AU1503" s="200"/>
      <c r="AV1503" s="200"/>
      <c r="AW1503" s="200"/>
      <c r="AX1503" s="200"/>
      <c r="AY1503" s="200"/>
      <c r="AZ1503" s="200"/>
      <c r="BA1503" s="200"/>
      <c r="BB1503" s="160"/>
      <c r="BC1503" s="201"/>
      <c r="BD1503" s="201"/>
      <c r="BE1503" s="202"/>
      <c r="BF1503" s="202"/>
      <c r="BG1503" s="150"/>
      <c r="BH1503" s="150"/>
      <c r="BI1503" s="150"/>
      <c r="BJ1503" s="150"/>
      <c r="BK1503" s="150"/>
      <c r="BL1503" s="150"/>
      <c r="BM1503" s="150"/>
      <c r="BN1503" s="150"/>
      <c r="BO1503" s="150"/>
      <c r="BP1503" s="150"/>
    </row>
    <row r="1504" spans="2:68" x14ac:dyDescent="0.25">
      <c r="B1504" s="113"/>
      <c r="C1504" s="118"/>
      <c r="D1504" s="89"/>
      <c r="E1504" s="89"/>
      <c r="F1504" s="119"/>
      <c r="G1504" s="118"/>
      <c r="H1504" s="118"/>
      <c r="I1504" s="118"/>
      <c r="J1504" s="118"/>
      <c r="K1504" s="118"/>
      <c r="L1504" s="86"/>
      <c r="M1504" s="86"/>
      <c r="N1504" s="86"/>
      <c r="O1504" s="86"/>
      <c r="P1504" s="129"/>
      <c r="Q1504" s="125"/>
      <c r="R1504" s="198"/>
      <c r="S1504" s="148"/>
      <c r="T1504" s="148"/>
      <c r="U1504" s="148"/>
      <c r="V1504" s="199"/>
      <c r="W1504" s="149"/>
      <c r="AR1504" s="129"/>
      <c r="AS1504" s="200"/>
      <c r="AT1504" s="200"/>
      <c r="AU1504" s="200"/>
      <c r="AV1504" s="200"/>
      <c r="AW1504" s="200"/>
      <c r="AX1504" s="200"/>
      <c r="AY1504" s="200"/>
      <c r="AZ1504" s="200"/>
      <c r="BA1504" s="200"/>
      <c r="BB1504" s="160"/>
      <c r="BC1504" s="201"/>
      <c r="BD1504" s="201"/>
      <c r="BE1504" s="202"/>
      <c r="BF1504" s="202"/>
      <c r="BG1504" s="150"/>
      <c r="BH1504" s="150"/>
      <c r="BI1504" s="150"/>
      <c r="BJ1504" s="150"/>
      <c r="BK1504" s="150"/>
      <c r="BL1504" s="150"/>
      <c r="BM1504" s="150"/>
      <c r="BN1504" s="150"/>
      <c r="BO1504" s="150"/>
      <c r="BP1504" s="150"/>
    </row>
    <row r="1505" spans="2:68" x14ac:dyDescent="0.25">
      <c r="B1505" s="113"/>
      <c r="C1505" s="118"/>
      <c r="D1505" s="89"/>
      <c r="E1505" s="89"/>
      <c r="F1505" s="119"/>
      <c r="G1505" s="118"/>
      <c r="H1505" s="118"/>
      <c r="I1505" s="118"/>
      <c r="J1505" s="118"/>
      <c r="K1505" s="118"/>
      <c r="L1505" s="86"/>
      <c r="M1505" s="86"/>
      <c r="N1505" s="86"/>
      <c r="O1505" s="86"/>
      <c r="P1505" s="129"/>
      <c r="Q1505" s="125"/>
      <c r="R1505" s="198"/>
      <c r="S1505" s="148"/>
      <c r="T1505" s="148"/>
      <c r="U1505" s="148"/>
      <c r="V1505" s="199"/>
      <c r="W1505" s="149"/>
      <c r="AR1505" s="129"/>
      <c r="AS1505" s="200"/>
      <c r="AT1505" s="200"/>
      <c r="AU1505" s="200"/>
      <c r="AV1505" s="200"/>
      <c r="AW1505" s="200"/>
      <c r="AX1505" s="200"/>
      <c r="AY1505" s="200"/>
      <c r="AZ1505" s="200"/>
      <c r="BA1505" s="200"/>
      <c r="BB1505" s="160"/>
      <c r="BC1505" s="201"/>
      <c r="BD1505" s="201"/>
      <c r="BE1505" s="202"/>
      <c r="BF1505" s="202"/>
      <c r="BG1505" s="150"/>
      <c r="BH1505" s="150"/>
      <c r="BI1505" s="150"/>
      <c r="BJ1505" s="150"/>
      <c r="BK1505" s="150"/>
      <c r="BL1505" s="150"/>
      <c r="BM1505" s="150"/>
      <c r="BN1505" s="150"/>
      <c r="BO1505" s="150"/>
      <c r="BP1505" s="150"/>
    </row>
    <row r="1506" spans="2:68" x14ac:dyDescent="0.25">
      <c r="B1506" s="113"/>
      <c r="C1506" s="118"/>
      <c r="D1506" s="89"/>
      <c r="E1506" s="89"/>
      <c r="F1506" s="119"/>
      <c r="G1506" s="118"/>
      <c r="H1506" s="118"/>
      <c r="I1506" s="118"/>
      <c r="J1506" s="118"/>
      <c r="K1506" s="118"/>
      <c r="L1506" s="86"/>
      <c r="M1506" s="86"/>
      <c r="N1506" s="86"/>
      <c r="O1506" s="86"/>
      <c r="P1506" s="129"/>
      <c r="Q1506" s="125"/>
      <c r="R1506" s="198"/>
      <c r="S1506" s="148"/>
      <c r="T1506" s="148"/>
      <c r="U1506" s="148"/>
      <c r="V1506" s="199"/>
      <c r="W1506" s="149"/>
      <c r="AR1506" s="129"/>
      <c r="AS1506" s="200"/>
      <c r="AT1506" s="200"/>
      <c r="AU1506" s="200"/>
      <c r="AV1506" s="200"/>
      <c r="AW1506" s="200"/>
      <c r="AX1506" s="200"/>
      <c r="AY1506" s="200"/>
      <c r="AZ1506" s="200"/>
      <c r="BA1506" s="200"/>
      <c r="BB1506" s="160"/>
      <c r="BC1506" s="201"/>
      <c r="BD1506" s="201"/>
      <c r="BE1506" s="202"/>
      <c r="BF1506" s="202"/>
      <c r="BG1506" s="150"/>
      <c r="BH1506" s="150"/>
      <c r="BI1506" s="150"/>
      <c r="BJ1506" s="150"/>
      <c r="BK1506" s="150"/>
      <c r="BL1506" s="150"/>
      <c r="BM1506" s="150"/>
      <c r="BN1506" s="150"/>
      <c r="BO1506" s="150"/>
      <c r="BP1506" s="150"/>
    </row>
    <row r="1507" spans="2:68" x14ac:dyDescent="0.25">
      <c r="B1507" s="113"/>
      <c r="C1507" s="118"/>
      <c r="D1507" s="89"/>
      <c r="E1507" s="89"/>
      <c r="F1507" s="119"/>
      <c r="G1507" s="118"/>
      <c r="H1507" s="118"/>
      <c r="I1507" s="118"/>
      <c r="J1507" s="118"/>
      <c r="K1507" s="118"/>
      <c r="L1507" s="86"/>
      <c r="M1507" s="86"/>
      <c r="N1507" s="86"/>
      <c r="O1507" s="86"/>
      <c r="P1507" s="129"/>
      <c r="Q1507" s="125"/>
      <c r="R1507" s="198"/>
      <c r="S1507" s="148"/>
      <c r="T1507" s="148"/>
      <c r="U1507" s="148"/>
      <c r="V1507" s="199"/>
      <c r="W1507" s="149"/>
      <c r="AR1507" s="129"/>
      <c r="AS1507" s="200"/>
      <c r="AT1507" s="200"/>
      <c r="AU1507" s="200"/>
      <c r="AV1507" s="200"/>
      <c r="AW1507" s="200"/>
      <c r="AX1507" s="200"/>
      <c r="AY1507" s="200"/>
      <c r="AZ1507" s="200"/>
      <c r="BA1507" s="200"/>
      <c r="BB1507" s="160"/>
      <c r="BC1507" s="201"/>
      <c r="BD1507" s="201"/>
      <c r="BE1507" s="202"/>
      <c r="BF1507" s="202"/>
      <c r="BG1507" s="150"/>
      <c r="BH1507" s="150"/>
      <c r="BI1507" s="150"/>
      <c r="BJ1507" s="150"/>
      <c r="BK1507" s="150"/>
      <c r="BL1507" s="150"/>
      <c r="BM1507" s="150"/>
      <c r="BN1507" s="150"/>
      <c r="BO1507" s="150"/>
      <c r="BP1507" s="150"/>
    </row>
    <row r="1508" spans="2:68" x14ac:dyDescent="0.25">
      <c r="B1508" s="113"/>
      <c r="C1508" s="118"/>
      <c r="D1508" s="89"/>
      <c r="E1508" s="89"/>
      <c r="F1508" s="119"/>
      <c r="G1508" s="118"/>
      <c r="H1508" s="118"/>
      <c r="I1508" s="118"/>
      <c r="J1508" s="118"/>
      <c r="K1508" s="118"/>
      <c r="L1508" s="86"/>
      <c r="M1508" s="86"/>
      <c r="N1508" s="86"/>
      <c r="O1508" s="86"/>
      <c r="P1508" s="129"/>
      <c r="Q1508" s="125"/>
      <c r="R1508" s="198"/>
      <c r="S1508" s="148"/>
      <c r="T1508" s="148"/>
      <c r="U1508" s="148"/>
      <c r="V1508" s="199"/>
      <c r="W1508" s="149"/>
      <c r="AR1508" s="129"/>
      <c r="AS1508" s="200"/>
      <c r="AT1508" s="200"/>
      <c r="AU1508" s="200"/>
      <c r="AV1508" s="200"/>
      <c r="AW1508" s="200"/>
      <c r="AX1508" s="200"/>
      <c r="AY1508" s="200"/>
      <c r="AZ1508" s="200"/>
      <c r="BA1508" s="200"/>
      <c r="BB1508" s="160"/>
      <c r="BC1508" s="201"/>
      <c r="BD1508" s="201"/>
      <c r="BE1508" s="202"/>
      <c r="BF1508" s="202"/>
      <c r="BG1508" s="150"/>
      <c r="BH1508" s="150"/>
      <c r="BI1508" s="150"/>
      <c r="BJ1508" s="150"/>
      <c r="BK1508" s="150"/>
      <c r="BL1508" s="150"/>
      <c r="BM1508" s="150"/>
      <c r="BN1508" s="150"/>
      <c r="BO1508" s="150"/>
      <c r="BP1508" s="150"/>
    </row>
    <row r="1509" spans="2:68" x14ac:dyDescent="0.25">
      <c r="B1509" s="113"/>
      <c r="C1509" s="118"/>
      <c r="D1509" s="89"/>
      <c r="E1509" s="89"/>
      <c r="F1509" s="119"/>
      <c r="G1509" s="118"/>
      <c r="H1509" s="118"/>
      <c r="I1509" s="118"/>
      <c r="J1509" s="118"/>
      <c r="K1509" s="118"/>
      <c r="L1509" s="86"/>
      <c r="M1509" s="86"/>
      <c r="N1509" s="86"/>
      <c r="O1509" s="86"/>
      <c r="P1509" s="129"/>
      <c r="Q1509" s="125"/>
      <c r="R1509" s="198"/>
      <c r="S1509" s="148"/>
      <c r="T1509" s="148"/>
      <c r="U1509" s="148"/>
      <c r="V1509" s="199"/>
      <c r="W1509" s="149"/>
      <c r="AR1509" s="129"/>
      <c r="AS1509" s="200"/>
      <c r="AT1509" s="200"/>
      <c r="AU1509" s="200"/>
      <c r="AV1509" s="200"/>
      <c r="AW1509" s="200"/>
      <c r="AX1509" s="200"/>
      <c r="AY1509" s="200"/>
      <c r="AZ1509" s="200"/>
      <c r="BA1509" s="200"/>
      <c r="BB1509" s="160"/>
      <c r="BC1509" s="201"/>
      <c r="BD1509" s="201"/>
      <c r="BE1509" s="202"/>
      <c r="BF1509" s="202"/>
      <c r="BG1509" s="150"/>
      <c r="BH1509" s="150"/>
      <c r="BI1509" s="150"/>
      <c r="BJ1509" s="150"/>
      <c r="BK1509" s="150"/>
      <c r="BL1509" s="150"/>
      <c r="BM1509" s="150"/>
      <c r="BN1509" s="150"/>
      <c r="BO1509" s="150"/>
      <c r="BP1509" s="150"/>
    </row>
    <row r="1510" spans="2:68" x14ac:dyDescent="0.25">
      <c r="B1510" s="113"/>
      <c r="C1510" s="118"/>
      <c r="D1510" s="89"/>
      <c r="E1510" s="89"/>
      <c r="F1510" s="119"/>
      <c r="G1510" s="118"/>
      <c r="H1510" s="118"/>
      <c r="I1510" s="118"/>
      <c r="J1510" s="118"/>
      <c r="K1510" s="118"/>
      <c r="L1510" s="86"/>
      <c r="M1510" s="86"/>
      <c r="N1510" s="86"/>
      <c r="O1510" s="86"/>
      <c r="P1510" s="129"/>
      <c r="Q1510" s="125"/>
      <c r="R1510" s="198"/>
      <c r="S1510" s="148"/>
      <c r="T1510" s="148"/>
      <c r="U1510" s="148"/>
      <c r="V1510" s="199"/>
      <c r="W1510" s="149"/>
      <c r="AR1510" s="129"/>
      <c r="AS1510" s="200"/>
      <c r="AT1510" s="200"/>
      <c r="AU1510" s="200"/>
      <c r="AV1510" s="200"/>
      <c r="AW1510" s="200"/>
      <c r="AX1510" s="200"/>
      <c r="AY1510" s="200"/>
      <c r="AZ1510" s="200"/>
      <c r="BA1510" s="200"/>
      <c r="BB1510" s="160"/>
      <c r="BC1510" s="201"/>
      <c r="BD1510" s="201"/>
      <c r="BE1510" s="202"/>
      <c r="BF1510" s="202"/>
      <c r="BG1510" s="150"/>
      <c r="BH1510" s="150"/>
      <c r="BI1510" s="150"/>
      <c r="BJ1510" s="150"/>
      <c r="BK1510" s="150"/>
      <c r="BL1510" s="150"/>
      <c r="BM1510" s="150"/>
      <c r="BN1510" s="150"/>
      <c r="BO1510" s="150"/>
      <c r="BP1510" s="150"/>
    </row>
    <row r="1511" spans="2:68" x14ac:dyDescent="0.25">
      <c r="B1511" s="113"/>
      <c r="C1511" s="118"/>
      <c r="D1511" s="89"/>
      <c r="E1511" s="89"/>
      <c r="F1511" s="119"/>
      <c r="G1511" s="118"/>
      <c r="H1511" s="118"/>
      <c r="I1511" s="118"/>
      <c r="J1511" s="118"/>
      <c r="K1511" s="118"/>
      <c r="L1511" s="86"/>
      <c r="M1511" s="86"/>
      <c r="N1511" s="86"/>
      <c r="O1511" s="86"/>
      <c r="P1511" s="129"/>
      <c r="Q1511" s="125"/>
      <c r="R1511" s="198"/>
      <c r="S1511" s="148"/>
      <c r="T1511" s="148"/>
      <c r="U1511" s="148"/>
      <c r="V1511" s="199"/>
      <c r="W1511" s="149"/>
      <c r="AR1511" s="129"/>
      <c r="AS1511" s="200"/>
      <c r="AT1511" s="200"/>
      <c r="AU1511" s="200"/>
      <c r="AV1511" s="200"/>
      <c r="AW1511" s="200"/>
      <c r="AX1511" s="200"/>
      <c r="AY1511" s="200"/>
      <c r="AZ1511" s="200"/>
      <c r="BA1511" s="200"/>
      <c r="BB1511" s="160"/>
      <c r="BC1511" s="201"/>
      <c r="BD1511" s="201"/>
      <c r="BE1511" s="202"/>
      <c r="BF1511" s="202"/>
      <c r="BG1511" s="150"/>
      <c r="BH1511" s="150"/>
      <c r="BI1511" s="150"/>
      <c r="BJ1511" s="150"/>
      <c r="BK1511" s="150"/>
      <c r="BL1511" s="150"/>
      <c r="BM1511" s="150"/>
      <c r="BN1511" s="150"/>
      <c r="BO1511" s="150"/>
      <c r="BP1511" s="150"/>
    </row>
    <row r="1512" spans="2:68" x14ac:dyDescent="0.25">
      <c r="B1512" s="113"/>
      <c r="C1512" s="118"/>
      <c r="D1512" s="89"/>
      <c r="E1512" s="89"/>
      <c r="F1512" s="119"/>
      <c r="G1512" s="118"/>
      <c r="H1512" s="118"/>
      <c r="I1512" s="118"/>
      <c r="J1512" s="118"/>
      <c r="K1512" s="118"/>
      <c r="L1512" s="86"/>
      <c r="M1512" s="86"/>
      <c r="N1512" s="86"/>
      <c r="O1512" s="86"/>
      <c r="P1512" s="129"/>
      <c r="Q1512" s="125"/>
      <c r="R1512" s="198"/>
      <c r="S1512" s="148"/>
      <c r="T1512" s="148"/>
      <c r="U1512" s="148"/>
      <c r="V1512" s="199"/>
      <c r="W1512" s="149"/>
      <c r="AR1512" s="129"/>
      <c r="AS1512" s="200"/>
      <c r="AT1512" s="200"/>
      <c r="AU1512" s="200"/>
      <c r="AV1512" s="200"/>
      <c r="AW1512" s="200"/>
      <c r="AX1512" s="200"/>
      <c r="AY1512" s="200"/>
      <c r="AZ1512" s="200"/>
      <c r="BA1512" s="200"/>
      <c r="BB1512" s="160"/>
      <c r="BC1512" s="201"/>
      <c r="BD1512" s="201"/>
      <c r="BE1512" s="202"/>
      <c r="BF1512" s="202"/>
      <c r="BG1512" s="150"/>
      <c r="BH1512" s="150"/>
      <c r="BI1512" s="150"/>
      <c r="BJ1512" s="150"/>
      <c r="BK1512" s="150"/>
      <c r="BL1512" s="150"/>
      <c r="BM1512" s="150"/>
      <c r="BN1512" s="150"/>
      <c r="BO1512" s="150"/>
      <c r="BP1512" s="150"/>
    </row>
    <row r="1513" spans="2:68" x14ac:dyDescent="0.25">
      <c r="B1513" s="113"/>
      <c r="C1513" s="118"/>
      <c r="D1513" s="89"/>
      <c r="E1513" s="89"/>
      <c r="F1513" s="119"/>
      <c r="G1513" s="118"/>
      <c r="H1513" s="118"/>
      <c r="I1513" s="118"/>
      <c r="J1513" s="118"/>
      <c r="K1513" s="118"/>
      <c r="L1513" s="86"/>
      <c r="M1513" s="86"/>
      <c r="N1513" s="86"/>
      <c r="O1513" s="86"/>
      <c r="P1513" s="129"/>
      <c r="Q1513" s="125"/>
      <c r="R1513" s="198"/>
      <c r="S1513" s="148"/>
      <c r="T1513" s="148"/>
      <c r="U1513" s="148"/>
      <c r="V1513" s="199"/>
      <c r="W1513" s="149"/>
      <c r="AR1513" s="129"/>
      <c r="AS1513" s="200"/>
      <c r="AT1513" s="200"/>
      <c r="AU1513" s="200"/>
      <c r="AV1513" s="200"/>
      <c r="AW1513" s="200"/>
      <c r="AX1513" s="200"/>
      <c r="AY1513" s="200"/>
      <c r="AZ1513" s="200"/>
      <c r="BA1513" s="200"/>
      <c r="BB1513" s="160"/>
      <c r="BC1513" s="201"/>
      <c r="BD1513" s="201"/>
      <c r="BE1513" s="202"/>
      <c r="BF1513" s="202"/>
      <c r="BG1513" s="150"/>
      <c r="BH1513" s="150"/>
      <c r="BI1513" s="150"/>
      <c r="BJ1513" s="150"/>
      <c r="BK1513" s="150"/>
      <c r="BL1513" s="150"/>
      <c r="BM1513" s="150"/>
      <c r="BN1513" s="150"/>
      <c r="BO1513" s="150"/>
      <c r="BP1513" s="150"/>
    </row>
    <row r="1514" spans="2:68" x14ac:dyDescent="0.25">
      <c r="B1514" s="113"/>
      <c r="C1514" s="118"/>
      <c r="D1514" s="89"/>
      <c r="E1514" s="89"/>
      <c r="F1514" s="119"/>
      <c r="G1514" s="118"/>
      <c r="H1514" s="118"/>
      <c r="I1514" s="118"/>
      <c r="J1514" s="118"/>
      <c r="K1514" s="118"/>
      <c r="L1514" s="86"/>
      <c r="M1514" s="86"/>
      <c r="N1514" s="86"/>
      <c r="O1514" s="86"/>
      <c r="P1514" s="129"/>
      <c r="Q1514" s="125"/>
      <c r="R1514" s="198"/>
      <c r="S1514" s="148"/>
      <c r="T1514" s="148"/>
      <c r="U1514" s="148"/>
      <c r="V1514" s="199"/>
      <c r="W1514" s="149"/>
      <c r="AR1514" s="129"/>
      <c r="AS1514" s="200"/>
      <c r="AT1514" s="200"/>
      <c r="AU1514" s="200"/>
      <c r="AV1514" s="200"/>
      <c r="AW1514" s="200"/>
      <c r="AX1514" s="200"/>
      <c r="AY1514" s="200"/>
      <c r="AZ1514" s="200"/>
      <c r="BA1514" s="200"/>
      <c r="BB1514" s="160"/>
      <c r="BC1514" s="201"/>
      <c r="BD1514" s="201"/>
      <c r="BE1514" s="202"/>
      <c r="BF1514" s="202"/>
      <c r="BG1514" s="150"/>
      <c r="BH1514" s="150"/>
      <c r="BI1514" s="150"/>
      <c r="BJ1514" s="150"/>
      <c r="BK1514" s="150"/>
      <c r="BL1514" s="150"/>
      <c r="BM1514" s="150"/>
      <c r="BN1514" s="150"/>
      <c r="BO1514" s="150"/>
      <c r="BP1514" s="150"/>
    </row>
    <row r="1515" spans="2:68" x14ac:dyDescent="0.25">
      <c r="B1515" s="113"/>
      <c r="C1515" s="118"/>
      <c r="D1515" s="89"/>
      <c r="E1515" s="89"/>
      <c r="F1515" s="119"/>
      <c r="G1515" s="118"/>
      <c r="H1515" s="118"/>
      <c r="I1515" s="118"/>
      <c r="J1515" s="118"/>
      <c r="K1515" s="118"/>
      <c r="L1515" s="86"/>
      <c r="M1515" s="86"/>
      <c r="N1515" s="86"/>
      <c r="O1515" s="86"/>
      <c r="P1515" s="129"/>
      <c r="Q1515" s="125"/>
      <c r="R1515" s="198"/>
      <c r="S1515" s="148"/>
      <c r="T1515" s="148"/>
      <c r="U1515" s="148"/>
      <c r="V1515" s="199"/>
      <c r="W1515" s="149"/>
      <c r="AR1515" s="129"/>
      <c r="AS1515" s="200"/>
      <c r="AT1515" s="200"/>
      <c r="AU1515" s="200"/>
      <c r="AV1515" s="200"/>
      <c r="AW1515" s="200"/>
      <c r="AX1515" s="200"/>
      <c r="AY1515" s="200"/>
      <c r="AZ1515" s="200"/>
      <c r="BA1515" s="200"/>
      <c r="BB1515" s="160"/>
      <c r="BC1515" s="201"/>
      <c r="BD1515" s="201"/>
      <c r="BE1515" s="202"/>
      <c r="BF1515" s="202"/>
      <c r="BG1515" s="150"/>
      <c r="BH1515" s="150"/>
      <c r="BI1515" s="150"/>
      <c r="BJ1515" s="150"/>
      <c r="BK1515" s="150"/>
      <c r="BL1515" s="150"/>
      <c r="BM1515" s="150"/>
      <c r="BN1515" s="150"/>
      <c r="BO1515" s="150"/>
      <c r="BP1515" s="150"/>
    </row>
    <row r="1516" spans="2:68" x14ac:dyDescent="0.25">
      <c r="B1516" s="113"/>
      <c r="C1516" s="118"/>
      <c r="D1516" s="89"/>
      <c r="E1516" s="89"/>
      <c r="F1516" s="119"/>
      <c r="G1516" s="118"/>
      <c r="H1516" s="118"/>
      <c r="I1516" s="118"/>
      <c r="J1516" s="118"/>
      <c r="K1516" s="118"/>
      <c r="L1516" s="86"/>
      <c r="M1516" s="86"/>
      <c r="N1516" s="86"/>
      <c r="O1516" s="86"/>
      <c r="P1516" s="129"/>
      <c r="Q1516" s="125"/>
      <c r="R1516" s="198"/>
      <c r="S1516" s="148"/>
      <c r="T1516" s="148"/>
      <c r="U1516" s="148"/>
      <c r="V1516" s="199"/>
      <c r="W1516" s="149"/>
      <c r="AR1516" s="129"/>
      <c r="AS1516" s="200"/>
      <c r="AT1516" s="200"/>
      <c r="AU1516" s="200"/>
      <c r="AV1516" s="200"/>
      <c r="AW1516" s="200"/>
      <c r="AX1516" s="200"/>
      <c r="AY1516" s="200"/>
      <c r="AZ1516" s="200"/>
      <c r="BA1516" s="200"/>
      <c r="BB1516" s="160"/>
      <c r="BC1516" s="201"/>
      <c r="BD1516" s="201"/>
      <c r="BE1516" s="202"/>
      <c r="BF1516" s="202"/>
      <c r="BG1516" s="150"/>
      <c r="BH1516" s="150"/>
      <c r="BI1516" s="150"/>
      <c r="BJ1516" s="150"/>
      <c r="BK1516" s="150"/>
      <c r="BL1516" s="150"/>
      <c r="BM1516" s="150"/>
      <c r="BN1516" s="150"/>
      <c r="BO1516" s="150"/>
      <c r="BP1516" s="150"/>
    </row>
    <row r="1517" spans="2:68" x14ac:dyDescent="0.25">
      <c r="B1517" s="113"/>
      <c r="C1517" s="118"/>
      <c r="D1517" s="89"/>
      <c r="E1517" s="89"/>
      <c r="F1517" s="119"/>
      <c r="G1517" s="118"/>
      <c r="H1517" s="118"/>
      <c r="I1517" s="118"/>
      <c r="J1517" s="118"/>
      <c r="K1517" s="118"/>
      <c r="L1517" s="86"/>
      <c r="M1517" s="86"/>
      <c r="N1517" s="86"/>
      <c r="O1517" s="86"/>
      <c r="P1517" s="129"/>
      <c r="Q1517" s="125"/>
      <c r="R1517" s="198"/>
      <c r="S1517" s="148"/>
      <c r="T1517" s="148"/>
      <c r="U1517" s="148"/>
      <c r="V1517" s="199"/>
      <c r="W1517" s="149"/>
      <c r="AR1517" s="129"/>
      <c r="AS1517" s="200"/>
      <c r="AT1517" s="200"/>
      <c r="AU1517" s="200"/>
      <c r="AV1517" s="200"/>
      <c r="AW1517" s="200"/>
      <c r="AX1517" s="200"/>
      <c r="AY1517" s="200"/>
      <c r="AZ1517" s="200"/>
      <c r="BA1517" s="200"/>
      <c r="BB1517" s="160"/>
      <c r="BC1517" s="201"/>
      <c r="BD1517" s="201"/>
      <c r="BE1517" s="202"/>
      <c r="BF1517" s="202"/>
      <c r="BG1517" s="150"/>
      <c r="BH1517" s="150"/>
      <c r="BI1517" s="150"/>
      <c r="BJ1517" s="150"/>
      <c r="BK1517" s="150"/>
      <c r="BL1517" s="150"/>
      <c r="BM1517" s="150"/>
      <c r="BN1517" s="150"/>
      <c r="BO1517" s="150"/>
      <c r="BP1517" s="150"/>
    </row>
    <row r="1518" spans="2:68" x14ac:dyDescent="0.25">
      <c r="B1518" s="113"/>
      <c r="C1518" s="118"/>
      <c r="D1518" s="89"/>
      <c r="E1518" s="89"/>
      <c r="F1518" s="119"/>
      <c r="G1518" s="118"/>
      <c r="H1518" s="118"/>
      <c r="I1518" s="118"/>
      <c r="J1518" s="118"/>
      <c r="K1518" s="118"/>
      <c r="L1518" s="86"/>
      <c r="M1518" s="86"/>
      <c r="N1518" s="86"/>
      <c r="O1518" s="86"/>
      <c r="P1518" s="129"/>
      <c r="Q1518" s="125"/>
      <c r="R1518" s="198"/>
      <c r="S1518" s="148"/>
      <c r="T1518" s="148"/>
      <c r="U1518" s="148"/>
      <c r="V1518" s="199"/>
      <c r="W1518" s="149"/>
      <c r="AR1518" s="129"/>
      <c r="AS1518" s="200"/>
      <c r="AT1518" s="200"/>
      <c r="AU1518" s="200"/>
      <c r="AV1518" s="200"/>
      <c r="AW1518" s="200"/>
      <c r="AX1518" s="200"/>
      <c r="AY1518" s="200"/>
      <c r="AZ1518" s="200"/>
      <c r="BA1518" s="200"/>
      <c r="BB1518" s="160"/>
      <c r="BC1518" s="201"/>
      <c r="BD1518" s="201"/>
      <c r="BE1518" s="202"/>
      <c r="BF1518" s="202"/>
      <c r="BG1518" s="150"/>
      <c r="BH1518" s="150"/>
      <c r="BI1518" s="150"/>
      <c r="BJ1518" s="150"/>
      <c r="BK1518" s="150"/>
      <c r="BL1518" s="150"/>
      <c r="BM1518" s="150"/>
      <c r="BN1518" s="150"/>
      <c r="BO1518" s="150"/>
      <c r="BP1518" s="150"/>
    </row>
    <row r="1519" spans="2:68" x14ac:dyDescent="0.25">
      <c r="B1519" s="113"/>
      <c r="C1519" s="118"/>
      <c r="D1519" s="89"/>
      <c r="E1519" s="89"/>
      <c r="F1519" s="119"/>
      <c r="G1519" s="118"/>
      <c r="H1519" s="118"/>
      <c r="I1519" s="118"/>
      <c r="J1519" s="118"/>
      <c r="K1519" s="118"/>
      <c r="L1519" s="86"/>
      <c r="M1519" s="86"/>
      <c r="N1519" s="86"/>
      <c r="O1519" s="86"/>
      <c r="P1519" s="129"/>
      <c r="Q1519" s="125"/>
      <c r="R1519" s="198"/>
      <c r="S1519" s="148"/>
      <c r="T1519" s="148"/>
      <c r="U1519" s="148"/>
      <c r="V1519" s="199"/>
      <c r="W1519" s="149"/>
      <c r="AR1519" s="129"/>
      <c r="AS1519" s="200"/>
      <c r="AT1519" s="200"/>
      <c r="AU1519" s="200"/>
      <c r="AV1519" s="200"/>
      <c r="AW1519" s="200"/>
      <c r="AX1519" s="200"/>
      <c r="AY1519" s="200"/>
      <c r="AZ1519" s="200"/>
      <c r="BA1519" s="200"/>
      <c r="BB1519" s="160"/>
      <c r="BC1519" s="201"/>
      <c r="BD1519" s="201"/>
      <c r="BE1519" s="202"/>
      <c r="BF1519" s="202"/>
      <c r="BG1519" s="150"/>
      <c r="BH1519" s="150"/>
      <c r="BI1519" s="150"/>
      <c r="BJ1519" s="150"/>
      <c r="BK1519" s="150"/>
      <c r="BL1519" s="150"/>
      <c r="BM1519" s="150"/>
      <c r="BN1519" s="150"/>
      <c r="BO1519" s="150"/>
      <c r="BP1519" s="150"/>
    </row>
    <row r="1520" spans="2:68" x14ac:dyDescent="0.25">
      <c r="B1520" s="113"/>
      <c r="C1520" s="118"/>
      <c r="D1520" s="89"/>
      <c r="E1520" s="89"/>
      <c r="F1520" s="119"/>
      <c r="G1520" s="118"/>
      <c r="H1520" s="118"/>
      <c r="I1520" s="118"/>
      <c r="J1520" s="118"/>
      <c r="K1520" s="118"/>
      <c r="L1520" s="86"/>
      <c r="M1520" s="86"/>
      <c r="N1520" s="86"/>
      <c r="O1520" s="86"/>
      <c r="P1520" s="129"/>
      <c r="Q1520" s="125"/>
      <c r="R1520" s="198"/>
      <c r="S1520" s="148"/>
      <c r="T1520" s="148"/>
      <c r="U1520" s="148"/>
      <c r="V1520" s="199"/>
      <c r="W1520" s="149"/>
      <c r="AR1520" s="129"/>
      <c r="AS1520" s="200"/>
      <c r="AT1520" s="200"/>
      <c r="AU1520" s="200"/>
      <c r="AV1520" s="200"/>
      <c r="AW1520" s="200"/>
      <c r="AX1520" s="200"/>
      <c r="AY1520" s="200"/>
      <c r="AZ1520" s="200"/>
      <c r="BA1520" s="200"/>
      <c r="BB1520" s="160"/>
      <c r="BC1520" s="201"/>
      <c r="BD1520" s="201"/>
      <c r="BE1520" s="202"/>
      <c r="BF1520" s="202"/>
      <c r="BG1520" s="150"/>
      <c r="BH1520" s="150"/>
      <c r="BI1520" s="150"/>
      <c r="BJ1520" s="150"/>
      <c r="BK1520" s="150"/>
      <c r="BL1520" s="150"/>
      <c r="BM1520" s="150"/>
      <c r="BN1520" s="150"/>
      <c r="BO1520" s="150"/>
      <c r="BP1520" s="150"/>
    </row>
    <row r="1521" spans="2:68" x14ac:dyDescent="0.25">
      <c r="B1521" s="113"/>
      <c r="C1521" s="118"/>
      <c r="D1521" s="89"/>
      <c r="E1521" s="89"/>
      <c r="F1521" s="119"/>
      <c r="G1521" s="118"/>
      <c r="H1521" s="118"/>
      <c r="I1521" s="118"/>
      <c r="J1521" s="118"/>
      <c r="K1521" s="118"/>
      <c r="L1521" s="86"/>
      <c r="M1521" s="86"/>
      <c r="N1521" s="86"/>
      <c r="O1521" s="86"/>
      <c r="P1521" s="129"/>
      <c r="Q1521" s="125"/>
      <c r="R1521" s="198"/>
      <c r="S1521" s="148"/>
      <c r="T1521" s="148"/>
      <c r="U1521" s="148"/>
      <c r="V1521" s="199"/>
      <c r="W1521" s="149"/>
      <c r="AR1521" s="129"/>
      <c r="AS1521" s="200"/>
      <c r="AT1521" s="200"/>
      <c r="AU1521" s="200"/>
      <c r="AV1521" s="200"/>
      <c r="AW1521" s="200"/>
      <c r="AX1521" s="200"/>
      <c r="AY1521" s="200"/>
      <c r="AZ1521" s="200"/>
      <c r="BA1521" s="200"/>
      <c r="BB1521" s="160"/>
      <c r="BC1521" s="201"/>
      <c r="BD1521" s="201"/>
      <c r="BE1521" s="202"/>
      <c r="BF1521" s="202"/>
      <c r="BG1521" s="150"/>
      <c r="BH1521" s="150"/>
      <c r="BI1521" s="150"/>
      <c r="BJ1521" s="150"/>
      <c r="BK1521" s="150"/>
      <c r="BL1521" s="150"/>
      <c r="BM1521" s="150"/>
      <c r="BN1521" s="150"/>
      <c r="BO1521" s="150"/>
      <c r="BP1521" s="150"/>
    </row>
    <row r="1522" spans="2:68" x14ac:dyDescent="0.25">
      <c r="B1522" s="113"/>
      <c r="C1522" s="118"/>
      <c r="D1522" s="89"/>
      <c r="E1522" s="89"/>
      <c r="F1522" s="119"/>
      <c r="G1522" s="118"/>
      <c r="H1522" s="118"/>
      <c r="I1522" s="118"/>
      <c r="J1522" s="118"/>
      <c r="K1522" s="118"/>
      <c r="L1522" s="86"/>
      <c r="M1522" s="86"/>
      <c r="N1522" s="86"/>
      <c r="O1522" s="86"/>
      <c r="P1522" s="129"/>
      <c r="Q1522" s="125"/>
      <c r="R1522" s="198"/>
      <c r="S1522" s="148"/>
      <c r="T1522" s="148"/>
      <c r="U1522" s="148"/>
      <c r="V1522" s="199"/>
      <c r="W1522" s="149"/>
      <c r="AR1522" s="129"/>
      <c r="AS1522" s="200"/>
      <c r="AT1522" s="200"/>
      <c r="AU1522" s="200"/>
      <c r="AV1522" s="200"/>
      <c r="AW1522" s="200"/>
      <c r="AX1522" s="200"/>
      <c r="AY1522" s="200"/>
      <c r="AZ1522" s="200"/>
      <c r="BA1522" s="200"/>
      <c r="BB1522" s="160"/>
      <c r="BC1522" s="201"/>
      <c r="BD1522" s="201"/>
      <c r="BE1522" s="202"/>
      <c r="BF1522" s="202"/>
      <c r="BG1522" s="150"/>
      <c r="BH1522" s="150"/>
      <c r="BI1522" s="150"/>
      <c r="BJ1522" s="150"/>
      <c r="BK1522" s="150"/>
      <c r="BL1522" s="150"/>
      <c r="BM1522" s="150"/>
      <c r="BN1522" s="150"/>
      <c r="BO1522" s="150"/>
      <c r="BP1522" s="150"/>
    </row>
    <row r="1523" spans="2:68" x14ac:dyDescent="0.25">
      <c r="B1523" s="113"/>
      <c r="C1523" s="118"/>
      <c r="D1523" s="89"/>
      <c r="E1523" s="89"/>
      <c r="F1523" s="119"/>
      <c r="G1523" s="118"/>
      <c r="H1523" s="118"/>
      <c r="I1523" s="118"/>
      <c r="J1523" s="118"/>
      <c r="K1523" s="118"/>
      <c r="L1523" s="86"/>
      <c r="M1523" s="86"/>
      <c r="N1523" s="86"/>
      <c r="O1523" s="86"/>
      <c r="P1523" s="129"/>
      <c r="Q1523" s="125"/>
      <c r="R1523" s="198"/>
      <c r="S1523" s="148"/>
      <c r="T1523" s="148"/>
      <c r="U1523" s="148"/>
      <c r="V1523" s="199"/>
      <c r="W1523" s="149"/>
      <c r="AR1523" s="129"/>
      <c r="AS1523" s="200"/>
      <c r="AT1523" s="200"/>
      <c r="AU1523" s="200"/>
      <c r="AV1523" s="200"/>
      <c r="AW1523" s="200"/>
      <c r="AX1523" s="200"/>
      <c r="AY1523" s="200"/>
      <c r="AZ1523" s="200"/>
      <c r="BA1523" s="200"/>
      <c r="BB1523" s="160"/>
      <c r="BC1523" s="201"/>
      <c r="BD1523" s="201"/>
      <c r="BE1523" s="202"/>
      <c r="BF1523" s="202"/>
      <c r="BG1523" s="150"/>
      <c r="BH1523" s="150"/>
      <c r="BI1523" s="150"/>
      <c r="BJ1523" s="150"/>
      <c r="BK1523" s="150"/>
      <c r="BL1523" s="150"/>
      <c r="BM1523" s="150"/>
      <c r="BN1523" s="150"/>
      <c r="BO1523" s="150"/>
      <c r="BP1523" s="150"/>
    </row>
    <row r="1524" spans="2:68" x14ac:dyDescent="0.25">
      <c r="B1524" s="113"/>
      <c r="C1524" s="118"/>
      <c r="D1524" s="89"/>
      <c r="E1524" s="89"/>
      <c r="F1524" s="119"/>
      <c r="G1524" s="118"/>
      <c r="H1524" s="118"/>
      <c r="I1524" s="118"/>
      <c r="J1524" s="118"/>
      <c r="K1524" s="118"/>
      <c r="L1524" s="86"/>
      <c r="M1524" s="86"/>
      <c r="N1524" s="86"/>
      <c r="O1524" s="86"/>
      <c r="P1524" s="129"/>
      <c r="Q1524" s="125"/>
      <c r="R1524" s="198"/>
      <c r="S1524" s="148"/>
      <c r="T1524" s="148"/>
      <c r="U1524" s="148"/>
      <c r="V1524" s="199"/>
      <c r="W1524" s="149"/>
      <c r="AR1524" s="129"/>
      <c r="AS1524" s="200"/>
      <c r="AT1524" s="200"/>
      <c r="AU1524" s="200"/>
      <c r="AV1524" s="200"/>
      <c r="AW1524" s="200"/>
      <c r="AX1524" s="200"/>
      <c r="AY1524" s="200"/>
      <c r="AZ1524" s="200"/>
      <c r="BA1524" s="200"/>
      <c r="BB1524" s="160"/>
      <c r="BC1524" s="201"/>
      <c r="BD1524" s="201"/>
      <c r="BE1524" s="202"/>
      <c r="BF1524" s="202"/>
      <c r="BG1524" s="150"/>
      <c r="BH1524" s="150"/>
      <c r="BI1524" s="150"/>
      <c r="BJ1524" s="150"/>
      <c r="BK1524" s="150"/>
      <c r="BL1524" s="150"/>
      <c r="BM1524" s="150"/>
      <c r="BN1524" s="150"/>
      <c r="BO1524" s="150"/>
      <c r="BP1524" s="150"/>
    </row>
    <row r="1525" spans="2:68" x14ac:dyDescent="0.25">
      <c r="B1525" s="113"/>
      <c r="C1525" s="118"/>
      <c r="D1525" s="89"/>
      <c r="E1525" s="89"/>
      <c r="F1525" s="119"/>
      <c r="G1525" s="118"/>
      <c r="H1525" s="118"/>
      <c r="I1525" s="118"/>
      <c r="J1525" s="118"/>
      <c r="K1525" s="118"/>
      <c r="L1525" s="86"/>
      <c r="M1525" s="86"/>
      <c r="N1525" s="86"/>
      <c r="O1525" s="86"/>
      <c r="P1525" s="129"/>
      <c r="Q1525" s="125"/>
      <c r="R1525" s="198"/>
      <c r="S1525" s="148"/>
      <c r="T1525" s="148"/>
      <c r="U1525" s="148"/>
      <c r="V1525" s="199"/>
      <c r="W1525" s="149"/>
      <c r="AR1525" s="129"/>
      <c r="AS1525" s="200"/>
      <c r="AT1525" s="200"/>
      <c r="AU1525" s="200"/>
      <c r="AV1525" s="200"/>
      <c r="AW1525" s="200"/>
      <c r="AX1525" s="200"/>
      <c r="AY1525" s="200"/>
      <c r="AZ1525" s="200"/>
      <c r="BA1525" s="200"/>
      <c r="BB1525" s="160"/>
      <c r="BC1525" s="201"/>
      <c r="BD1525" s="201"/>
      <c r="BE1525" s="202"/>
      <c r="BF1525" s="202"/>
      <c r="BG1525" s="150"/>
      <c r="BH1525" s="150"/>
      <c r="BI1525" s="150"/>
      <c r="BJ1525" s="150"/>
      <c r="BK1525" s="150"/>
      <c r="BL1525" s="150"/>
      <c r="BM1525" s="150"/>
      <c r="BN1525" s="150"/>
      <c r="BO1525" s="150"/>
      <c r="BP1525" s="150"/>
    </row>
    <row r="1526" spans="2:68" x14ac:dyDescent="0.25">
      <c r="B1526" s="113"/>
      <c r="C1526" s="118"/>
      <c r="D1526" s="89"/>
      <c r="E1526" s="89"/>
      <c r="F1526" s="119"/>
      <c r="G1526" s="118"/>
      <c r="H1526" s="118"/>
      <c r="I1526" s="118"/>
      <c r="J1526" s="118"/>
      <c r="K1526" s="118"/>
      <c r="L1526" s="86"/>
      <c r="M1526" s="86"/>
      <c r="N1526" s="86"/>
      <c r="O1526" s="86"/>
      <c r="P1526" s="129"/>
      <c r="Q1526" s="125"/>
      <c r="R1526" s="198"/>
      <c r="S1526" s="148"/>
      <c r="T1526" s="148"/>
      <c r="U1526" s="148"/>
      <c r="V1526" s="199"/>
      <c r="W1526" s="149"/>
      <c r="AR1526" s="129"/>
      <c r="AS1526" s="200"/>
      <c r="AT1526" s="200"/>
      <c r="AU1526" s="200"/>
      <c r="AV1526" s="200"/>
      <c r="AW1526" s="200"/>
      <c r="AX1526" s="200"/>
      <c r="AY1526" s="200"/>
      <c r="AZ1526" s="200"/>
      <c r="BA1526" s="200"/>
      <c r="BB1526" s="160"/>
      <c r="BC1526" s="201"/>
      <c r="BD1526" s="201"/>
      <c r="BE1526" s="202"/>
      <c r="BF1526" s="202"/>
      <c r="BG1526" s="150"/>
      <c r="BH1526" s="150"/>
      <c r="BI1526" s="150"/>
      <c r="BJ1526" s="150"/>
      <c r="BK1526" s="150"/>
      <c r="BL1526" s="150"/>
      <c r="BM1526" s="150"/>
      <c r="BN1526" s="150"/>
      <c r="BO1526" s="150"/>
      <c r="BP1526" s="150"/>
    </row>
    <row r="1527" spans="2:68" x14ac:dyDescent="0.25">
      <c r="B1527" s="113"/>
      <c r="C1527" s="118"/>
      <c r="D1527" s="89"/>
      <c r="E1527" s="89"/>
      <c r="F1527" s="119"/>
      <c r="G1527" s="118"/>
      <c r="H1527" s="118"/>
      <c r="I1527" s="118"/>
      <c r="J1527" s="118"/>
      <c r="K1527" s="118"/>
      <c r="L1527" s="86"/>
      <c r="M1527" s="86"/>
      <c r="N1527" s="86"/>
      <c r="O1527" s="86"/>
      <c r="P1527" s="129"/>
      <c r="Q1527" s="125"/>
      <c r="R1527" s="198"/>
      <c r="S1527" s="148"/>
      <c r="T1527" s="148"/>
      <c r="U1527" s="148"/>
      <c r="V1527" s="199"/>
      <c r="W1527" s="149"/>
      <c r="AR1527" s="129"/>
      <c r="AS1527" s="200"/>
      <c r="AT1527" s="200"/>
      <c r="AU1527" s="200"/>
      <c r="AV1527" s="200"/>
      <c r="AW1527" s="200"/>
      <c r="AX1527" s="200"/>
      <c r="AY1527" s="200"/>
      <c r="AZ1527" s="200"/>
      <c r="BA1527" s="200"/>
      <c r="BB1527" s="160"/>
      <c r="BC1527" s="201"/>
      <c r="BD1527" s="201"/>
      <c r="BE1527" s="202"/>
      <c r="BF1527" s="202"/>
      <c r="BG1527" s="150"/>
      <c r="BH1527" s="150"/>
      <c r="BI1527" s="150"/>
      <c r="BJ1527" s="150"/>
      <c r="BK1527" s="150"/>
      <c r="BL1527" s="150"/>
      <c r="BM1527" s="150"/>
      <c r="BN1527" s="150"/>
      <c r="BO1527" s="150"/>
      <c r="BP1527" s="150"/>
    </row>
    <row r="1528" spans="2:68" x14ac:dyDescent="0.25">
      <c r="B1528" s="113"/>
      <c r="C1528" s="118"/>
      <c r="D1528" s="89"/>
      <c r="E1528" s="89"/>
      <c r="F1528" s="119"/>
      <c r="G1528" s="118"/>
      <c r="H1528" s="118"/>
      <c r="I1528" s="118"/>
      <c r="J1528" s="118"/>
      <c r="K1528" s="118"/>
      <c r="L1528" s="86"/>
      <c r="M1528" s="86"/>
      <c r="N1528" s="86"/>
      <c r="O1528" s="86"/>
      <c r="P1528" s="129"/>
      <c r="Q1528" s="125"/>
      <c r="R1528" s="198"/>
      <c r="S1528" s="148"/>
      <c r="T1528" s="148"/>
      <c r="U1528" s="148"/>
      <c r="V1528" s="199"/>
      <c r="W1528" s="149"/>
      <c r="AR1528" s="129"/>
      <c r="AS1528" s="200"/>
      <c r="AT1528" s="200"/>
      <c r="AU1528" s="200"/>
      <c r="AV1528" s="200"/>
      <c r="AW1528" s="200"/>
      <c r="AX1528" s="200"/>
      <c r="AY1528" s="200"/>
      <c r="AZ1528" s="200"/>
      <c r="BA1528" s="200"/>
      <c r="BB1528" s="160"/>
      <c r="BC1528" s="201"/>
      <c r="BD1528" s="201"/>
      <c r="BE1528" s="202"/>
      <c r="BF1528" s="202"/>
      <c r="BG1528" s="150"/>
      <c r="BH1528" s="150"/>
      <c r="BI1528" s="150"/>
      <c r="BJ1528" s="150"/>
      <c r="BK1528" s="150"/>
      <c r="BL1528" s="150"/>
      <c r="BM1528" s="150"/>
      <c r="BN1528" s="150"/>
      <c r="BO1528" s="150"/>
      <c r="BP1528" s="150"/>
    </row>
    <row r="1529" spans="2:68" x14ac:dyDescent="0.25">
      <c r="B1529" s="113"/>
      <c r="C1529" s="118"/>
      <c r="D1529" s="89"/>
      <c r="E1529" s="89"/>
      <c r="F1529" s="119"/>
      <c r="G1529" s="118"/>
      <c r="H1529" s="118"/>
      <c r="I1529" s="118"/>
      <c r="J1529" s="118"/>
      <c r="K1529" s="118"/>
      <c r="L1529" s="86"/>
      <c r="M1529" s="86"/>
      <c r="N1529" s="86"/>
      <c r="O1529" s="86"/>
      <c r="P1529" s="129"/>
      <c r="Q1529" s="125"/>
      <c r="R1529" s="198"/>
      <c r="S1529" s="148"/>
      <c r="T1529" s="148"/>
      <c r="U1529" s="148"/>
      <c r="V1529" s="199"/>
      <c r="W1529" s="149"/>
      <c r="AR1529" s="129"/>
      <c r="AS1529" s="200"/>
      <c r="AT1529" s="200"/>
      <c r="AU1529" s="200"/>
      <c r="AV1529" s="200"/>
      <c r="AW1529" s="200"/>
      <c r="AX1529" s="200"/>
      <c r="AY1529" s="200"/>
      <c r="AZ1529" s="200"/>
      <c r="BA1529" s="200"/>
      <c r="BB1529" s="160"/>
      <c r="BC1529" s="201"/>
      <c r="BD1529" s="201"/>
      <c r="BE1529" s="202"/>
      <c r="BF1529" s="202"/>
      <c r="BG1529" s="150"/>
      <c r="BH1529" s="150"/>
      <c r="BI1529" s="150"/>
      <c r="BJ1529" s="150"/>
      <c r="BK1529" s="150"/>
      <c r="BL1529" s="150"/>
      <c r="BM1529" s="150"/>
      <c r="BN1529" s="150"/>
      <c r="BO1529" s="150"/>
      <c r="BP1529" s="150"/>
    </row>
    <row r="1530" spans="2:68" x14ac:dyDescent="0.25">
      <c r="B1530" s="113"/>
      <c r="C1530" s="118"/>
      <c r="D1530" s="89"/>
      <c r="E1530" s="89"/>
      <c r="F1530" s="119"/>
      <c r="G1530" s="118"/>
      <c r="H1530" s="118"/>
      <c r="I1530" s="118"/>
      <c r="J1530" s="118"/>
      <c r="K1530" s="118"/>
      <c r="L1530" s="86"/>
      <c r="M1530" s="86"/>
      <c r="N1530" s="86"/>
      <c r="O1530" s="86"/>
      <c r="P1530" s="129"/>
      <c r="Q1530" s="125"/>
      <c r="R1530" s="198"/>
      <c r="S1530" s="148"/>
      <c r="T1530" s="148"/>
      <c r="U1530" s="148"/>
      <c r="V1530" s="199"/>
      <c r="W1530" s="149"/>
      <c r="AR1530" s="129"/>
      <c r="AS1530" s="200"/>
      <c r="AT1530" s="200"/>
      <c r="AU1530" s="200"/>
      <c r="AV1530" s="200"/>
      <c r="AW1530" s="200"/>
      <c r="AX1530" s="200"/>
      <c r="AY1530" s="200"/>
      <c r="AZ1530" s="200"/>
      <c r="BA1530" s="200"/>
      <c r="BB1530" s="160"/>
      <c r="BC1530" s="201"/>
      <c r="BD1530" s="201"/>
      <c r="BE1530" s="202"/>
      <c r="BF1530" s="202"/>
      <c r="BG1530" s="150"/>
      <c r="BH1530" s="150"/>
      <c r="BI1530" s="150"/>
      <c r="BJ1530" s="150"/>
      <c r="BK1530" s="150"/>
      <c r="BL1530" s="150"/>
      <c r="BM1530" s="150"/>
      <c r="BN1530" s="150"/>
      <c r="BO1530" s="150"/>
      <c r="BP1530" s="150"/>
    </row>
    <row r="1531" spans="2:68" x14ac:dyDescent="0.25">
      <c r="B1531" s="113"/>
      <c r="C1531" s="118"/>
      <c r="D1531" s="89"/>
      <c r="E1531" s="89"/>
      <c r="F1531" s="119"/>
      <c r="G1531" s="118"/>
      <c r="H1531" s="118"/>
      <c r="I1531" s="118"/>
      <c r="J1531" s="118"/>
      <c r="K1531" s="118"/>
      <c r="L1531" s="86"/>
      <c r="M1531" s="86"/>
      <c r="N1531" s="86"/>
      <c r="O1531" s="86"/>
      <c r="P1531" s="129"/>
      <c r="Q1531" s="125"/>
      <c r="R1531" s="198"/>
      <c r="S1531" s="148"/>
      <c r="T1531" s="148"/>
      <c r="U1531" s="148"/>
      <c r="V1531" s="199"/>
      <c r="W1531" s="149"/>
      <c r="AR1531" s="129"/>
      <c r="AS1531" s="200"/>
      <c r="AT1531" s="200"/>
      <c r="AU1531" s="200"/>
      <c r="AV1531" s="200"/>
      <c r="AW1531" s="200"/>
      <c r="AX1531" s="200"/>
      <c r="AY1531" s="200"/>
      <c r="AZ1531" s="200"/>
      <c r="BA1531" s="200"/>
      <c r="BB1531" s="160"/>
      <c r="BC1531" s="201"/>
      <c r="BD1531" s="201"/>
      <c r="BE1531" s="202"/>
      <c r="BF1531" s="202"/>
      <c r="BG1531" s="150"/>
      <c r="BH1531" s="150"/>
      <c r="BI1531" s="150"/>
      <c r="BJ1531" s="150"/>
      <c r="BK1531" s="150"/>
      <c r="BL1531" s="150"/>
      <c r="BM1531" s="150"/>
      <c r="BN1531" s="150"/>
      <c r="BO1531" s="150"/>
      <c r="BP1531" s="150"/>
    </row>
    <row r="1532" spans="2:68" x14ac:dyDescent="0.25">
      <c r="B1532" s="113"/>
      <c r="C1532" s="118"/>
      <c r="D1532" s="89"/>
      <c r="E1532" s="89"/>
      <c r="F1532" s="119"/>
      <c r="G1532" s="118"/>
      <c r="H1532" s="118"/>
      <c r="I1532" s="118"/>
      <c r="J1532" s="118"/>
      <c r="K1532" s="118"/>
      <c r="L1532" s="86"/>
      <c r="M1532" s="86"/>
      <c r="N1532" s="86"/>
      <c r="O1532" s="86"/>
      <c r="P1532" s="129"/>
      <c r="Q1532" s="125"/>
      <c r="R1532" s="198"/>
      <c r="S1532" s="148"/>
      <c r="T1532" s="148"/>
      <c r="U1532" s="148"/>
      <c r="V1532" s="199"/>
      <c r="W1532" s="149"/>
      <c r="AR1532" s="129"/>
      <c r="AS1532" s="200"/>
      <c r="AT1532" s="200"/>
      <c r="AU1532" s="200"/>
      <c r="AV1532" s="200"/>
      <c r="AW1532" s="200"/>
      <c r="AX1532" s="200"/>
      <c r="AY1532" s="200"/>
      <c r="AZ1532" s="200"/>
      <c r="BA1532" s="200"/>
      <c r="BB1532" s="160"/>
      <c r="BC1532" s="201"/>
      <c r="BD1532" s="201"/>
      <c r="BE1532" s="202"/>
      <c r="BF1532" s="202"/>
      <c r="BG1532" s="150"/>
      <c r="BH1532" s="150"/>
      <c r="BI1532" s="150"/>
      <c r="BJ1532" s="150"/>
      <c r="BK1532" s="150"/>
      <c r="BL1532" s="150"/>
      <c r="BM1532" s="150"/>
      <c r="BN1532" s="150"/>
      <c r="BO1532" s="150"/>
      <c r="BP1532" s="150"/>
    </row>
    <row r="1533" spans="2:68" x14ac:dyDescent="0.25">
      <c r="B1533" s="113"/>
      <c r="C1533" s="118"/>
      <c r="D1533" s="89"/>
      <c r="E1533" s="89"/>
      <c r="F1533" s="119"/>
      <c r="G1533" s="118"/>
      <c r="H1533" s="118"/>
      <c r="I1533" s="118"/>
      <c r="J1533" s="118"/>
      <c r="K1533" s="118"/>
      <c r="L1533" s="86"/>
      <c r="M1533" s="86"/>
      <c r="N1533" s="86"/>
      <c r="O1533" s="86"/>
      <c r="P1533" s="129"/>
      <c r="Q1533" s="125"/>
      <c r="R1533" s="198"/>
      <c r="S1533" s="148"/>
      <c r="T1533" s="148"/>
      <c r="U1533" s="148"/>
      <c r="V1533" s="199"/>
      <c r="W1533" s="149"/>
      <c r="AR1533" s="129"/>
      <c r="AS1533" s="200"/>
      <c r="AT1533" s="200"/>
      <c r="AU1533" s="200"/>
      <c r="AV1533" s="200"/>
      <c r="AW1533" s="200"/>
      <c r="AX1533" s="200"/>
      <c r="AY1533" s="200"/>
      <c r="AZ1533" s="200"/>
      <c r="BA1533" s="200"/>
      <c r="BB1533" s="160"/>
      <c r="BC1533" s="201"/>
      <c r="BD1533" s="201"/>
      <c r="BE1533" s="202"/>
      <c r="BF1533" s="202"/>
      <c r="BG1533" s="150"/>
      <c r="BH1533" s="150"/>
      <c r="BI1533" s="150"/>
      <c r="BJ1533" s="150"/>
      <c r="BK1533" s="150"/>
      <c r="BL1533" s="150"/>
      <c r="BM1533" s="150"/>
      <c r="BN1533" s="150"/>
      <c r="BO1533" s="150"/>
      <c r="BP1533" s="150"/>
    </row>
    <row r="1534" spans="2:68" x14ac:dyDescent="0.25">
      <c r="B1534" s="113"/>
      <c r="C1534" s="118"/>
      <c r="D1534" s="89"/>
      <c r="E1534" s="89"/>
      <c r="F1534" s="119"/>
      <c r="G1534" s="118"/>
      <c r="H1534" s="118"/>
      <c r="I1534" s="118"/>
      <c r="J1534" s="118"/>
      <c r="K1534" s="118"/>
      <c r="L1534" s="86"/>
      <c r="M1534" s="86"/>
      <c r="N1534" s="86"/>
      <c r="O1534" s="86"/>
      <c r="P1534" s="129"/>
      <c r="Q1534" s="125"/>
      <c r="R1534" s="198"/>
      <c r="S1534" s="148"/>
      <c r="T1534" s="148"/>
      <c r="U1534" s="148"/>
      <c r="V1534" s="199"/>
      <c r="W1534" s="149"/>
      <c r="AR1534" s="129"/>
      <c r="AS1534" s="200"/>
      <c r="AT1534" s="200"/>
      <c r="AU1534" s="200"/>
      <c r="AV1534" s="200"/>
      <c r="AW1534" s="200"/>
      <c r="AX1534" s="200"/>
      <c r="AY1534" s="200"/>
      <c r="AZ1534" s="200"/>
      <c r="BA1534" s="200"/>
      <c r="BB1534" s="160"/>
      <c r="BC1534" s="201"/>
      <c r="BD1534" s="201"/>
      <c r="BE1534" s="202"/>
      <c r="BF1534" s="202"/>
      <c r="BG1534" s="150"/>
      <c r="BH1534" s="150"/>
      <c r="BI1534" s="150"/>
      <c r="BJ1534" s="150"/>
      <c r="BK1534" s="150"/>
      <c r="BL1534" s="150"/>
      <c r="BM1534" s="150"/>
      <c r="BN1534" s="150"/>
      <c r="BO1534" s="150"/>
      <c r="BP1534" s="150"/>
    </row>
    <row r="1535" spans="2:68" x14ac:dyDescent="0.25">
      <c r="B1535" s="113"/>
      <c r="C1535" s="118"/>
      <c r="D1535" s="89"/>
      <c r="E1535" s="89"/>
      <c r="F1535" s="119"/>
      <c r="G1535" s="118"/>
      <c r="H1535" s="118"/>
      <c r="I1535" s="118"/>
      <c r="J1535" s="118"/>
      <c r="K1535" s="118"/>
      <c r="L1535" s="86"/>
      <c r="M1535" s="86"/>
      <c r="N1535" s="86"/>
      <c r="O1535" s="86"/>
      <c r="P1535" s="129"/>
      <c r="Q1535" s="125"/>
      <c r="R1535" s="198"/>
      <c r="S1535" s="148"/>
      <c r="T1535" s="148"/>
      <c r="U1535" s="148"/>
      <c r="V1535" s="199"/>
      <c r="W1535" s="149"/>
      <c r="AR1535" s="129"/>
      <c r="AS1535" s="200"/>
      <c r="AT1535" s="200"/>
      <c r="AU1535" s="200"/>
      <c r="AV1535" s="200"/>
      <c r="AW1535" s="200"/>
      <c r="AX1535" s="200"/>
      <c r="AY1535" s="200"/>
      <c r="AZ1535" s="200"/>
      <c r="BA1535" s="200"/>
      <c r="BB1535" s="160"/>
      <c r="BC1535" s="201"/>
      <c r="BD1535" s="201"/>
      <c r="BE1535" s="202"/>
      <c r="BF1535" s="202"/>
      <c r="BG1535" s="150"/>
      <c r="BH1535" s="150"/>
      <c r="BI1535" s="150"/>
      <c r="BJ1535" s="150"/>
      <c r="BK1535" s="150"/>
      <c r="BL1535" s="150"/>
      <c r="BM1535" s="150"/>
      <c r="BN1535" s="150"/>
      <c r="BO1535" s="150"/>
      <c r="BP1535" s="150"/>
    </row>
    <row r="1536" spans="2:68" x14ac:dyDescent="0.25">
      <c r="B1536" s="113"/>
      <c r="C1536" s="118"/>
      <c r="D1536" s="89"/>
      <c r="E1536" s="89"/>
      <c r="F1536" s="119"/>
      <c r="G1536" s="118"/>
      <c r="H1536" s="118"/>
      <c r="I1536" s="118"/>
      <c r="J1536" s="118"/>
      <c r="K1536" s="118"/>
      <c r="L1536" s="86"/>
      <c r="M1536" s="86"/>
      <c r="N1536" s="86"/>
      <c r="O1536" s="86"/>
      <c r="P1536" s="129"/>
      <c r="Q1536" s="125"/>
      <c r="R1536" s="198"/>
      <c r="S1536" s="148"/>
      <c r="T1536" s="148"/>
      <c r="U1536" s="148"/>
      <c r="V1536" s="199"/>
      <c r="W1536" s="149"/>
      <c r="AR1536" s="129"/>
      <c r="AS1536" s="200"/>
      <c r="AT1536" s="200"/>
      <c r="AU1536" s="200"/>
      <c r="AV1536" s="200"/>
      <c r="AW1536" s="200"/>
      <c r="AX1536" s="200"/>
      <c r="AY1536" s="200"/>
      <c r="AZ1536" s="200"/>
      <c r="BA1536" s="200"/>
      <c r="BB1536" s="160"/>
      <c r="BC1536" s="201"/>
      <c r="BD1536" s="201"/>
      <c r="BE1536" s="202"/>
      <c r="BF1536" s="202"/>
      <c r="BG1536" s="150"/>
      <c r="BH1536" s="150"/>
      <c r="BI1536" s="150"/>
      <c r="BJ1536" s="150"/>
      <c r="BK1536" s="150"/>
      <c r="BL1536" s="150"/>
      <c r="BM1536" s="150"/>
      <c r="BN1536" s="150"/>
      <c r="BO1536" s="150"/>
      <c r="BP1536" s="150"/>
    </row>
    <row r="1537" spans="2:68" x14ac:dyDescent="0.25">
      <c r="B1537" s="113"/>
      <c r="C1537" s="118"/>
      <c r="D1537" s="89"/>
      <c r="E1537" s="89"/>
      <c r="F1537" s="119"/>
      <c r="G1537" s="118"/>
      <c r="H1537" s="118"/>
      <c r="I1537" s="118"/>
      <c r="J1537" s="118"/>
      <c r="K1537" s="118"/>
      <c r="L1537" s="86"/>
      <c r="M1537" s="86"/>
      <c r="N1537" s="86"/>
      <c r="O1537" s="86"/>
      <c r="P1537" s="129"/>
      <c r="Q1537" s="125"/>
      <c r="R1537" s="198"/>
      <c r="S1537" s="148"/>
      <c r="T1537" s="148"/>
      <c r="U1537" s="148"/>
      <c r="V1537" s="199"/>
      <c r="W1537" s="149"/>
      <c r="AR1537" s="129"/>
      <c r="AS1537" s="200"/>
      <c r="AT1537" s="200"/>
      <c r="AU1537" s="200"/>
      <c r="AV1537" s="200"/>
      <c r="AW1537" s="200"/>
      <c r="AX1537" s="200"/>
      <c r="AY1537" s="200"/>
      <c r="AZ1537" s="200"/>
      <c r="BA1537" s="200"/>
      <c r="BB1537" s="160"/>
      <c r="BC1537" s="201"/>
      <c r="BD1537" s="201"/>
      <c r="BE1537" s="202"/>
      <c r="BF1537" s="202"/>
      <c r="BG1537" s="150"/>
      <c r="BH1537" s="150"/>
      <c r="BI1537" s="150"/>
      <c r="BJ1537" s="150"/>
      <c r="BK1537" s="150"/>
      <c r="BL1537" s="150"/>
      <c r="BM1537" s="150"/>
      <c r="BN1537" s="150"/>
      <c r="BO1537" s="150"/>
      <c r="BP1537" s="150"/>
    </row>
    <row r="1538" spans="2:68" x14ac:dyDescent="0.25">
      <c r="B1538" s="113"/>
      <c r="C1538" s="118"/>
      <c r="D1538" s="89"/>
      <c r="E1538" s="89"/>
      <c r="F1538" s="119"/>
      <c r="G1538" s="118"/>
      <c r="H1538" s="118"/>
      <c r="I1538" s="118"/>
      <c r="J1538" s="118"/>
      <c r="K1538" s="118"/>
      <c r="L1538" s="86"/>
      <c r="M1538" s="86"/>
      <c r="N1538" s="86"/>
      <c r="O1538" s="86"/>
      <c r="P1538" s="129"/>
      <c r="Q1538" s="125"/>
      <c r="R1538" s="198"/>
      <c r="S1538" s="148"/>
      <c r="T1538" s="148"/>
      <c r="U1538" s="148"/>
      <c r="V1538" s="199"/>
      <c r="W1538" s="149"/>
      <c r="AR1538" s="129"/>
      <c r="AS1538" s="200"/>
      <c r="AT1538" s="200"/>
      <c r="AU1538" s="200"/>
      <c r="AV1538" s="200"/>
      <c r="AW1538" s="200"/>
      <c r="AX1538" s="200"/>
      <c r="AY1538" s="200"/>
      <c r="AZ1538" s="200"/>
      <c r="BA1538" s="200"/>
      <c r="BB1538" s="160"/>
      <c r="BC1538" s="201"/>
      <c r="BD1538" s="201"/>
      <c r="BE1538" s="202"/>
      <c r="BF1538" s="202"/>
      <c r="BG1538" s="150"/>
      <c r="BH1538" s="150"/>
      <c r="BI1538" s="150"/>
      <c r="BJ1538" s="150"/>
      <c r="BK1538" s="150"/>
      <c r="BL1538" s="150"/>
      <c r="BM1538" s="150"/>
      <c r="BN1538" s="150"/>
      <c r="BO1538" s="150"/>
      <c r="BP1538" s="150"/>
    </row>
    <row r="1539" spans="2:68" x14ac:dyDescent="0.25">
      <c r="B1539" s="113"/>
      <c r="C1539" s="118"/>
      <c r="D1539" s="89"/>
      <c r="E1539" s="89"/>
      <c r="F1539" s="119"/>
      <c r="G1539" s="118"/>
      <c r="H1539" s="118"/>
      <c r="I1539" s="118"/>
      <c r="J1539" s="118"/>
      <c r="K1539" s="118"/>
      <c r="L1539" s="86"/>
      <c r="M1539" s="86"/>
      <c r="N1539" s="86"/>
      <c r="O1539" s="86"/>
      <c r="P1539" s="129"/>
      <c r="Q1539" s="125"/>
      <c r="R1539" s="198"/>
      <c r="S1539" s="148"/>
      <c r="T1539" s="148"/>
      <c r="U1539" s="148"/>
      <c r="V1539" s="199"/>
      <c r="W1539" s="149"/>
      <c r="AR1539" s="129"/>
      <c r="AS1539" s="200"/>
      <c r="AT1539" s="200"/>
      <c r="AU1539" s="200"/>
      <c r="AV1539" s="200"/>
      <c r="AW1539" s="200"/>
      <c r="AX1539" s="200"/>
      <c r="AY1539" s="200"/>
      <c r="AZ1539" s="200"/>
      <c r="BA1539" s="200"/>
      <c r="BB1539" s="160"/>
      <c r="BC1539" s="201"/>
      <c r="BD1539" s="201"/>
      <c r="BE1539" s="202"/>
      <c r="BF1539" s="202"/>
      <c r="BG1539" s="150"/>
      <c r="BH1539" s="150"/>
      <c r="BI1539" s="150"/>
      <c r="BJ1539" s="150"/>
      <c r="BK1539" s="150"/>
      <c r="BL1539" s="150"/>
      <c r="BM1539" s="150"/>
      <c r="BN1539" s="150"/>
      <c r="BO1539" s="150"/>
      <c r="BP1539" s="150"/>
    </row>
    <row r="1540" spans="2:68" x14ac:dyDescent="0.25">
      <c r="B1540" s="113"/>
      <c r="C1540" s="118"/>
      <c r="D1540" s="89"/>
      <c r="E1540" s="89"/>
      <c r="F1540" s="119"/>
      <c r="G1540" s="118"/>
      <c r="H1540" s="118"/>
      <c r="I1540" s="118"/>
      <c r="J1540" s="118"/>
      <c r="K1540" s="118"/>
      <c r="L1540" s="86"/>
      <c r="M1540" s="86"/>
      <c r="N1540" s="86"/>
      <c r="O1540" s="86"/>
      <c r="P1540" s="129"/>
      <c r="Q1540" s="125"/>
      <c r="R1540" s="198"/>
      <c r="S1540" s="148"/>
      <c r="T1540" s="148"/>
      <c r="U1540" s="148"/>
      <c r="V1540" s="199"/>
      <c r="W1540" s="149"/>
      <c r="AR1540" s="129"/>
      <c r="AS1540" s="200"/>
      <c r="AT1540" s="200"/>
      <c r="AU1540" s="200"/>
      <c r="AV1540" s="200"/>
      <c r="AW1540" s="200"/>
      <c r="AX1540" s="200"/>
      <c r="AY1540" s="200"/>
      <c r="AZ1540" s="200"/>
      <c r="BA1540" s="200"/>
      <c r="BB1540" s="160"/>
      <c r="BC1540" s="201"/>
      <c r="BD1540" s="201"/>
      <c r="BE1540" s="202"/>
      <c r="BF1540" s="202"/>
      <c r="BG1540" s="150"/>
      <c r="BH1540" s="150"/>
      <c r="BI1540" s="150"/>
      <c r="BJ1540" s="150"/>
      <c r="BK1540" s="150"/>
      <c r="BL1540" s="150"/>
      <c r="BM1540" s="150"/>
      <c r="BN1540" s="150"/>
      <c r="BO1540" s="150"/>
      <c r="BP1540" s="150"/>
    </row>
    <row r="1541" spans="2:68" x14ac:dyDescent="0.25">
      <c r="B1541" s="113"/>
      <c r="C1541" s="118"/>
      <c r="D1541" s="89"/>
      <c r="E1541" s="89"/>
      <c r="F1541" s="119"/>
      <c r="G1541" s="118"/>
      <c r="H1541" s="118"/>
      <c r="I1541" s="118"/>
      <c r="J1541" s="118"/>
      <c r="K1541" s="118"/>
      <c r="L1541" s="86"/>
      <c r="M1541" s="86"/>
      <c r="N1541" s="86"/>
      <c r="O1541" s="86"/>
      <c r="P1541" s="129"/>
      <c r="Q1541" s="125"/>
      <c r="R1541" s="198"/>
      <c r="S1541" s="148"/>
      <c r="T1541" s="148"/>
      <c r="U1541" s="148"/>
      <c r="V1541" s="199"/>
      <c r="W1541" s="149"/>
      <c r="AR1541" s="129"/>
      <c r="AS1541" s="200"/>
      <c r="AT1541" s="200"/>
      <c r="AU1541" s="200"/>
      <c r="AV1541" s="200"/>
      <c r="AW1541" s="200"/>
      <c r="AX1541" s="200"/>
      <c r="AY1541" s="200"/>
      <c r="AZ1541" s="200"/>
      <c r="BA1541" s="200"/>
      <c r="BB1541" s="160"/>
      <c r="BC1541" s="201"/>
      <c r="BD1541" s="201"/>
      <c r="BE1541" s="202"/>
      <c r="BF1541" s="202"/>
      <c r="BG1541" s="150"/>
      <c r="BH1541" s="150"/>
      <c r="BI1541" s="150"/>
      <c r="BJ1541" s="150"/>
      <c r="BK1541" s="150"/>
      <c r="BL1541" s="150"/>
      <c r="BM1541" s="150"/>
      <c r="BN1541" s="150"/>
      <c r="BO1541" s="150"/>
      <c r="BP1541" s="150"/>
    </row>
    <row r="1542" spans="2:68" x14ac:dyDescent="0.25">
      <c r="B1542" s="113"/>
      <c r="C1542" s="118"/>
      <c r="D1542" s="89"/>
      <c r="E1542" s="89"/>
      <c r="F1542" s="119"/>
      <c r="G1542" s="118"/>
      <c r="H1542" s="118"/>
      <c r="I1542" s="118"/>
      <c r="J1542" s="118"/>
      <c r="K1542" s="118"/>
      <c r="L1542" s="86"/>
      <c r="M1542" s="86"/>
      <c r="N1542" s="86"/>
      <c r="O1542" s="86"/>
      <c r="P1542" s="129"/>
      <c r="Q1542" s="125"/>
      <c r="R1542" s="198"/>
      <c r="S1542" s="148"/>
      <c r="T1542" s="148"/>
      <c r="U1542" s="148"/>
      <c r="V1542" s="199"/>
      <c r="W1542" s="149"/>
      <c r="AR1542" s="129"/>
      <c r="AS1542" s="200"/>
      <c r="AT1542" s="200"/>
      <c r="AU1542" s="200"/>
      <c r="AV1542" s="200"/>
      <c r="AW1542" s="200"/>
      <c r="AX1542" s="200"/>
      <c r="AY1542" s="200"/>
      <c r="AZ1542" s="200"/>
      <c r="BA1542" s="200"/>
      <c r="BB1542" s="160"/>
      <c r="BC1542" s="201"/>
      <c r="BD1542" s="201"/>
      <c r="BE1542" s="202"/>
      <c r="BF1542" s="202"/>
      <c r="BG1542" s="150"/>
      <c r="BH1542" s="150"/>
      <c r="BI1542" s="150"/>
      <c r="BJ1542" s="150"/>
      <c r="BK1542" s="150"/>
      <c r="BL1542" s="150"/>
      <c r="BM1542" s="150"/>
      <c r="BN1542" s="150"/>
      <c r="BO1542" s="150"/>
      <c r="BP1542" s="150"/>
    </row>
    <row r="1543" spans="2:68" x14ac:dyDescent="0.25">
      <c r="B1543" s="113"/>
      <c r="C1543" s="118"/>
      <c r="D1543" s="89"/>
      <c r="E1543" s="89"/>
      <c r="F1543" s="119"/>
      <c r="G1543" s="118"/>
      <c r="H1543" s="118"/>
      <c r="I1543" s="118"/>
      <c r="J1543" s="118"/>
      <c r="K1543" s="118"/>
      <c r="L1543" s="86"/>
      <c r="M1543" s="86"/>
      <c r="N1543" s="86"/>
      <c r="O1543" s="86"/>
      <c r="P1543" s="129"/>
      <c r="Q1543" s="125"/>
      <c r="R1543" s="198"/>
      <c r="S1543" s="148"/>
      <c r="T1543" s="148"/>
      <c r="U1543" s="148"/>
      <c r="V1543" s="199"/>
      <c r="W1543" s="149"/>
      <c r="AR1543" s="129"/>
      <c r="AS1543" s="200"/>
      <c r="AT1543" s="200"/>
      <c r="AU1543" s="200"/>
      <c r="AV1543" s="200"/>
      <c r="AW1543" s="200"/>
      <c r="AX1543" s="200"/>
      <c r="AY1543" s="200"/>
      <c r="AZ1543" s="200"/>
      <c r="BA1543" s="200"/>
      <c r="BB1543" s="160"/>
      <c r="BC1543" s="201"/>
      <c r="BD1543" s="201"/>
      <c r="BE1543" s="202"/>
      <c r="BF1543" s="202"/>
      <c r="BG1543" s="150"/>
      <c r="BH1543" s="150"/>
      <c r="BI1543" s="150"/>
      <c r="BJ1543" s="150"/>
      <c r="BK1543" s="150"/>
      <c r="BL1543" s="150"/>
      <c r="BM1543" s="150"/>
      <c r="BN1543" s="150"/>
      <c r="BO1543" s="150"/>
      <c r="BP1543" s="150"/>
    </row>
    <row r="1544" spans="2:68" x14ac:dyDescent="0.25">
      <c r="B1544" s="113"/>
      <c r="C1544" s="118"/>
      <c r="D1544" s="89"/>
      <c r="E1544" s="89"/>
      <c r="F1544" s="119"/>
      <c r="G1544" s="118"/>
      <c r="H1544" s="118"/>
      <c r="I1544" s="118"/>
      <c r="J1544" s="118"/>
      <c r="K1544" s="118"/>
      <c r="L1544" s="86"/>
      <c r="M1544" s="86"/>
      <c r="N1544" s="86"/>
      <c r="O1544" s="86"/>
      <c r="P1544" s="129"/>
      <c r="Q1544" s="125"/>
      <c r="R1544" s="198"/>
      <c r="S1544" s="148"/>
      <c r="T1544" s="148"/>
      <c r="U1544" s="148"/>
      <c r="V1544" s="199"/>
      <c r="W1544" s="149"/>
      <c r="AR1544" s="129"/>
      <c r="AS1544" s="200"/>
      <c r="AT1544" s="200"/>
      <c r="AU1544" s="200"/>
      <c r="AV1544" s="200"/>
      <c r="AW1544" s="200"/>
      <c r="AX1544" s="200"/>
      <c r="AY1544" s="200"/>
      <c r="AZ1544" s="200"/>
      <c r="BA1544" s="200"/>
      <c r="BB1544" s="160"/>
      <c r="BC1544" s="201"/>
      <c r="BD1544" s="201"/>
      <c r="BE1544" s="202"/>
      <c r="BF1544" s="202"/>
      <c r="BG1544" s="150"/>
      <c r="BH1544" s="150"/>
      <c r="BI1544" s="150"/>
      <c r="BJ1544" s="150"/>
      <c r="BK1544" s="150"/>
      <c r="BL1544" s="150"/>
      <c r="BM1544" s="150"/>
      <c r="BN1544" s="150"/>
      <c r="BO1544" s="150"/>
      <c r="BP1544" s="150"/>
    </row>
    <row r="1545" spans="2:68" x14ac:dyDescent="0.25">
      <c r="B1545" s="113"/>
      <c r="C1545" s="118"/>
      <c r="D1545" s="89"/>
      <c r="E1545" s="89"/>
      <c r="F1545" s="119"/>
      <c r="G1545" s="118"/>
      <c r="H1545" s="118"/>
      <c r="I1545" s="118"/>
      <c r="J1545" s="118"/>
      <c r="K1545" s="118"/>
      <c r="L1545" s="86"/>
      <c r="M1545" s="86"/>
      <c r="N1545" s="86"/>
      <c r="O1545" s="86"/>
      <c r="P1545" s="129"/>
      <c r="Q1545" s="125"/>
      <c r="R1545" s="198"/>
      <c r="S1545" s="148"/>
      <c r="T1545" s="148"/>
      <c r="U1545" s="148"/>
      <c r="V1545" s="199"/>
      <c r="W1545" s="149"/>
      <c r="AR1545" s="129"/>
      <c r="AS1545" s="200"/>
      <c r="AT1545" s="200"/>
      <c r="AU1545" s="200"/>
      <c r="AV1545" s="200"/>
      <c r="AW1545" s="200"/>
      <c r="AX1545" s="200"/>
      <c r="AY1545" s="200"/>
      <c r="AZ1545" s="200"/>
      <c r="BA1545" s="200"/>
      <c r="BB1545" s="160"/>
      <c r="BC1545" s="201"/>
      <c r="BD1545" s="201"/>
      <c r="BE1545" s="202"/>
      <c r="BF1545" s="202"/>
      <c r="BG1545" s="150"/>
      <c r="BH1545" s="150"/>
      <c r="BI1545" s="150"/>
      <c r="BJ1545" s="150"/>
      <c r="BK1545" s="150"/>
      <c r="BL1545" s="150"/>
      <c r="BM1545" s="150"/>
      <c r="BN1545" s="150"/>
      <c r="BO1545" s="150"/>
      <c r="BP1545" s="150"/>
    </row>
    <row r="1546" spans="2:68" x14ac:dyDescent="0.25">
      <c r="B1546" s="113"/>
      <c r="C1546" s="118"/>
      <c r="D1546" s="89"/>
      <c r="E1546" s="89"/>
      <c r="F1546" s="119"/>
      <c r="G1546" s="118"/>
      <c r="H1546" s="118"/>
      <c r="I1546" s="118"/>
      <c r="J1546" s="118"/>
      <c r="K1546" s="118"/>
      <c r="L1546" s="86"/>
      <c r="M1546" s="86"/>
      <c r="N1546" s="86"/>
      <c r="O1546" s="86"/>
      <c r="P1546" s="129"/>
      <c r="Q1546" s="125"/>
      <c r="R1546" s="198"/>
      <c r="S1546" s="148"/>
      <c r="T1546" s="148"/>
      <c r="U1546" s="148"/>
      <c r="V1546" s="199"/>
      <c r="W1546" s="149"/>
      <c r="AR1546" s="129"/>
      <c r="AS1546" s="200"/>
      <c r="AT1546" s="200"/>
      <c r="AU1546" s="200"/>
      <c r="AV1546" s="200"/>
      <c r="AW1546" s="200"/>
      <c r="AX1546" s="200"/>
      <c r="AY1546" s="200"/>
      <c r="AZ1546" s="200"/>
      <c r="BA1546" s="200"/>
      <c r="BB1546" s="160"/>
      <c r="BC1546" s="201"/>
      <c r="BD1546" s="201"/>
      <c r="BE1546" s="202"/>
      <c r="BF1546" s="202"/>
      <c r="BG1546" s="150"/>
      <c r="BH1546" s="150"/>
      <c r="BI1546" s="150"/>
      <c r="BJ1546" s="150"/>
      <c r="BK1546" s="150"/>
      <c r="BL1546" s="150"/>
      <c r="BM1546" s="150"/>
      <c r="BN1546" s="150"/>
      <c r="BO1546" s="150"/>
      <c r="BP1546" s="150"/>
    </row>
    <row r="1547" spans="2:68" x14ac:dyDescent="0.25">
      <c r="B1547" s="113"/>
      <c r="C1547" s="118"/>
      <c r="D1547" s="89"/>
      <c r="E1547" s="89"/>
      <c r="F1547" s="119"/>
      <c r="G1547" s="118"/>
      <c r="H1547" s="118"/>
      <c r="I1547" s="118"/>
      <c r="J1547" s="118"/>
      <c r="K1547" s="118"/>
      <c r="L1547" s="86"/>
      <c r="M1547" s="86"/>
      <c r="N1547" s="86"/>
      <c r="O1547" s="86"/>
      <c r="P1547" s="129"/>
      <c r="Q1547" s="125"/>
      <c r="R1547" s="198"/>
      <c r="S1547" s="148"/>
      <c r="T1547" s="148"/>
      <c r="U1547" s="148"/>
      <c r="V1547" s="199"/>
      <c r="W1547" s="149"/>
      <c r="AR1547" s="129"/>
      <c r="AS1547" s="200"/>
      <c r="AT1547" s="200"/>
      <c r="AU1547" s="200"/>
      <c r="AV1547" s="200"/>
      <c r="AW1547" s="200"/>
      <c r="AX1547" s="200"/>
      <c r="AY1547" s="200"/>
      <c r="AZ1547" s="200"/>
      <c r="BA1547" s="200"/>
      <c r="BB1547" s="160"/>
      <c r="BC1547" s="201"/>
      <c r="BD1547" s="201"/>
      <c r="BE1547" s="202"/>
      <c r="BF1547" s="202"/>
      <c r="BG1547" s="150"/>
      <c r="BH1547" s="150"/>
      <c r="BI1547" s="150"/>
      <c r="BJ1547" s="150"/>
      <c r="BK1547" s="150"/>
      <c r="BL1547" s="150"/>
      <c r="BM1547" s="150"/>
      <c r="BN1547" s="150"/>
      <c r="BO1547" s="150"/>
      <c r="BP1547" s="150"/>
    </row>
    <row r="1548" spans="2:68" x14ac:dyDescent="0.25">
      <c r="B1548" s="113"/>
      <c r="C1548" s="118"/>
      <c r="D1548" s="89"/>
      <c r="E1548" s="89"/>
      <c r="F1548" s="119"/>
      <c r="G1548" s="118"/>
      <c r="H1548" s="118"/>
      <c r="I1548" s="118"/>
      <c r="J1548" s="118"/>
      <c r="K1548" s="118"/>
      <c r="L1548" s="86"/>
      <c r="M1548" s="86"/>
      <c r="N1548" s="86"/>
      <c r="O1548" s="86"/>
      <c r="P1548" s="129"/>
      <c r="Q1548" s="125"/>
      <c r="R1548" s="198"/>
      <c r="S1548" s="148"/>
      <c r="T1548" s="148"/>
      <c r="U1548" s="148"/>
      <c r="V1548" s="199"/>
      <c r="W1548" s="149"/>
      <c r="AR1548" s="129"/>
      <c r="AS1548" s="200"/>
      <c r="AT1548" s="200"/>
      <c r="AU1548" s="200"/>
      <c r="AV1548" s="200"/>
      <c r="AW1548" s="200"/>
      <c r="AX1548" s="200"/>
      <c r="AY1548" s="200"/>
      <c r="AZ1548" s="200"/>
      <c r="BA1548" s="200"/>
      <c r="BB1548" s="160"/>
      <c r="BC1548" s="201"/>
      <c r="BD1548" s="201"/>
      <c r="BE1548" s="202"/>
      <c r="BF1548" s="202"/>
      <c r="BG1548" s="150"/>
      <c r="BH1548" s="150"/>
      <c r="BI1548" s="150"/>
      <c r="BJ1548" s="150"/>
      <c r="BK1548" s="150"/>
      <c r="BL1548" s="150"/>
      <c r="BM1548" s="150"/>
      <c r="BN1548" s="150"/>
      <c r="BO1548" s="150"/>
      <c r="BP1548" s="150"/>
    </row>
    <row r="1549" spans="2:68" x14ac:dyDescent="0.25">
      <c r="B1549" s="113"/>
      <c r="C1549" s="118"/>
      <c r="D1549" s="89"/>
      <c r="E1549" s="89"/>
      <c r="F1549" s="119"/>
      <c r="G1549" s="118"/>
      <c r="H1549" s="118"/>
      <c r="I1549" s="118"/>
      <c r="J1549" s="118"/>
      <c r="K1549" s="118"/>
      <c r="L1549" s="86"/>
      <c r="M1549" s="86"/>
      <c r="N1549" s="86"/>
      <c r="O1549" s="86"/>
      <c r="P1549" s="129"/>
      <c r="Q1549" s="125"/>
      <c r="R1549" s="198"/>
      <c r="S1549" s="148"/>
      <c r="T1549" s="148"/>
      <c r="U1549" s="148"/>
      <c r="V1549" s="199"/>
      <c r="W1549" s="149"/>
      <c r="AR1549" s="129"/>
      <c r="AS1549" s="200"/>
      <c r="AT1549" s="200"/>
      <c r="AU1549" s="200"/>
      <c r="AV1549" s="200"/>
      <c r="AW1549" s="200"/>
      <c r="AX1549" s="200"/>
      <c r="AY1549" s="200"/>
      <c r="AZ1549" s="200"/>
      <c r="BA1549" s="200"/>
      <c r="BB1549" s="160"/>
      <c r="BC1549" s="201"/>
      <c r="BD1549" s="201"/>
      <c r="BE1549" s="202"/>
      <c r="BF1549" s="202"/>
      <c r="BG1549" s="150"/>
      <c r="BH1549" s="150"/>
      <c r="BI1549" s="150"/>
      <c r="BJ1549" s="150"/>
      <c r="BK1549" s="150"/>
      <c r="BL1549" s="150"/>
      <c r="BM1549" s="150"/>
      <c r="BN1549" s="150"/>
      <c r="BO1549" s="150"/>
      <c r="BP1549" s="150"/>
    </row>
    <row r="1550" spans="2:68" x14ac:dyDescent="0.25">
      <c r="B1550" s="113"/>
      <c r="C1550" s="118"/>
      <c r="D1550" s="89"/>
      <c r="E1550" s="89"/>
      <c r="F1550" s="119"/>
      <c r="G1550" s="118"/>
      <c r="H1550" s="118"/>
      <c r="I1550" s="118"/>
      <c r="J1550" s="118"/>
      <c r="K1550" s="118"/>
      <c r="L1550" s="86"/>
      <c r="M1550" s="86"/>
      <c r="N1550" s="86"/>
      <c r="O1550" s="86"/>
      <c r="P1550" s="129"/>
      <c r="Q1550" s="125"/>
      <c r="R1550" s="198"/>
      <c r="S1550" s="148"/>
      <c r="T1550" s="148"/>
      <c r="U1550" s="148"/>
      <c r="V1550" s="199"/>
      <c r="W1550" s="149"/>
      <c r="AR1550" s="129"/>
      <c r="AS1550" s="200"/>
      <c r="AT1550" s="200"/>
      <c r="AU1550" s="200"/>
      <c r="AV1550" s="200"/>
      <c r="AW1550" s="200"/>
      <c r="AX1550" s="200"/>
      <c r="AY1550" s="200"/>
      <c r="AZ1550" s="200"/>
      <c r="BA1550" s="200"/>
      <c r="BB1550" s="160"/>
      <c r="BC1550" s="201"/>
      <c r="BD1550" s="201"/>
      <c r="BE1550" s="202"/>
      <c r="BF1550" s="202"/>
      <c r="BG1550" s="150"/>
      <c r="BH1550" s="150"/>
      <c r="BI1550" s="150"/>
      <c r="BJ1550" s="150"/>
      <c r="BK1550" s="150"/>
      <c r="BL1550" s="150"/>
      <c r="BM1550" s="150"/>
      <c r="BN1550" s="150"/>
      <c r="BO1550" s="150"/>
      <c r="BP1550" s="150"/>
    </row>
    <row r="1551" spans="2:68" x14ac:dyDescent="0.25">
      <c r="B1551" s="113"/>
      <c r="C1551" s="118"/>
      <c r="D1551" s="89"/>
      <c r="E1551" s="89"/>
      <c r="F1551" s="119"/>
      <c r="G1551" s="118"/>
      <c r="H1551" s="118"/>
      <c r="I1551" s="118"/>
      <c r="J1551" s="118"/>
      <c r="K1551" s="118"/>
      <c r="L1551" s="86"/>
      <c r="M1551" s="86"/>
      <c r="N1551" s="86"/>
      <c r="O1551" s="86"/>
      <c r="P1551" s="129"/>
      <c r="Q1551" s="125"/>
      <c r="R1551" s="198"/>
      <c r="S1551" s="148"/>
      <c r="T1551" s="148"/>
      <c r="U1551" s="148"/>
      <c r="V1551" s="199"/>
      <c r="W1551" s="149"/>
      <c r="AR1551" s="129"/>
      <c r="AS1551" s="200"/>
      <c r="AT1551" s="200"/>
      <c r="AU1551" s="200"/>
      <c r="AV1551" s="200"/>
      <c r="AW1551" s="200"/>
      <c r="AX1551" s="200"/>
      <c r="AY1551" s="200"/>
      <c r="AZ1551" s="200"/>
      <c r="BA1551" s="200"/>
      <c r="BB1551" s="160"/>
      <c r="BC1551" s="201"/>
      <c r="BD1551" s="201"/>
      <c r="BE1551" s="202"/>
      <c r="BF1551" s="202"/>
      <c r="BG1551" s="150"/>
      <c r="BH1551" s="150"/>
      <c r="BI1551" s="150"/>
      <c r="BJ1551" s="150"/>
      <c r="BK1551" s="150"/>
      <c r="BL1551" s="150"/>
      <c r="BM1551" s="150"/>
      <c r="BN1551" s="150"/>
      <c r="BO1551" s="150"/>
      <c r="BP1551" s="150"/>
    </row>
    <row r="1552" spans="2:68" x14ac:dyDescent="0.25">
      <c r="B1552" s="113"/>
      <c r="C1552" s="118"/>
      <c r="D1552" s="89"/>
      <c r="E1552" s="89"/>
      <c r="F1552" s="119"/>
      <c r="G1552" s="118"/>
      <c r="H1552" s="118"/>
      <c r="I1552" s="118"/>
      <c r="J1552" s="118"/>
      <c r="K1552" s="118"/>
      <c r="L1552" s="86"/>
      <c r="M1552" s="86"/>
      <c r="N1552" s="86"/>
      <c r="O1552" s="86"/>
      <c r="P1552" s="129"/>
      <c r="Q1552" s="125"/>
      <c r="R1552" s="198"/>
      <c r="S1552" s="148"/>
      <c r="T1552" s="148"/>
      <c r="U1552" s="148"/>
      <c r="V1552" s="199"/>
      <c r="W1552" s="149"/>
      <c r="AR1552" s="129"/>
      <c r="AS1552" s="200"/>
      <c r="AT1552" s="200"/>
      <c r="AU1552" s="200"/>
      <c r="AV1552" s="200"/>
      <c r="AW1552" s="200"/>
      <c r="AX1552" s="200"/>
      <c r="AY1552" s="200"/>
      <c r="AZ1552" s="200"/>
      <c r="BA1552" s="200"/>
      <c r="BB1552" s="160"/>
      <c r="BC1552" s="201"/>
      <c r="BD1552" s="201"/>
      <c r="BE1552" s="202"/>
      <c r="BF1552" s="202"/>
      <c r="BG1552" s="150"/>
      <c r="BH1552" s="150"/>
      <c r="BI1552" s="150"/>
      <c r="BJ1552" s="150"/>
      <c r="BK1552" s="150"/>
      <c r="BL1552" s="150"/>
      <c r="BM1552" s="150"/>
      <c r="BN1552" s="150"/>
      <c r="BO1552" s="150"/>
      <c r="BP1552" s="150"/>
    </row>
    <row r="1553" spans="2:68" x14ac:dyDescent="0.25">
      <c r="B1553" s="113"/>
      <c r="C1553" s="118"/>
      <c r="D1553" s="89"/>
      <c r="E1553" s="89"/>
      <c r="F1553" s="119"/>
      <c r="G1553" s="118"/>
      <c r="H1553" s="118"/>
      <c r="I1553" s="118"/>
      <c r="J1553" s="118"/>
      <c r="K1553" s="118"/>
      <c r="L1553" s="86"/>
      <c r="M1553" s="86"/>
      <c r="N1553" s="86"/>
      <c r="O1553" s="86"/>
      <c r="P1553" s="129"/>
      <c r="Q1553" s="125"/>
      <c r="R1553" s="198"/>
      <c r="S1553" s="148"/>
      <c r="T1553" s="148"/>
      <c r="U1553" s="148"/>
      <c r="V1553" s="199"/>
      <c r="W1553" s="149"/>
      <c r="AR1553" s="129"/>
      <c r="AS1553" s="200"/>
      <c r="AT1553" s="200"/>
      <c r="AU1553" s="200"/>
      <c r="AV1553" s="200"/>
      <c r="AW1553" s="200"/>
      <c r="AX1553" s="200"/>
      <c r="AY1553" s="200"/>
      <c r="AZ1553" s="200"/>
      <c r="BA1553" s="200"/>
      <c r="BB1553" s="160"/>
      <c r="BC1553" s="201"/>
      <c r="BD1553" s="201"/>
      <c r="BE1553" s="202"/>
      <c r="BF1553" s="202"/>
      <c r="BG1553" s="150"/>
      <c r="BH1553" s="150"/>
      <c r="BI1553" s="150"/>
      <c r="BJ1553" s="150"/>
      <c r="BK1553" s="150"/>
      <c r="BL1553" s="150"/>
      <c r="BM1553" s="150"/>
      <c r="BN1553" s="150"/>
      <c r="BO1553" s="150"/>
      <c r="BP1553" s="150"/>
    </row>
    <row r="1554" spans="2:68" x14ac:dyDescent="0.25">
      <c r="B1554" s="113"/>
      <c r="C1554" s="118"/>
      <c r="D1554" s="89"/>
      <c r="E1554" s="89"/>
      <c r="F1554" s="119"/>
      <c r="G1554" s="118"/>
      <c r="H1554" s="118"/>
      <c r="I1554" s="118"/>
      <c r="J1554" s="118"/>
      <c r="K1554" s="118"/>
      <c r="L1554" s="86"/>
      <c r="M1554" s="86"/>
      <c r="N1554" s="86"/>
      <c r="O1554" s="86"/>
      <c r="P1554" s="129"/>
      <c r="Q1554" s="125"/>
      <c r="R1554" s="198"/>
      <c r="S1554" s="148"/>
      <c r="T1554" s="148"/>
      <c r="U1554" s="148"/>
      <c r="V1554" s="199"/>
      <c r="W1554" s="149"/>
      <c r="AR1554" s="129"/>
      <c r="AS1554" s="200"/>
      <c r="AT1554" s="200"/>
      <c r="AU1554" s="200"/>
      <c r="AV1554" s="200"/>
      <c r="AW1554" s="200"/>
      <c r="AX1554" s="200"/>
      <c r="AY1554" s="200"/>
      <c r="AZ1554" s="200"/>
      <c r="BA1554" s="200"/>
      <c r="BB1554" s="160"/>
      <c r="BC1554" s="201"/>
      <c r="BD1554" s="201"/>
      <c r="BE1554" s="202"/>
      <c r="BF1554" s="202"/>
      <c r="BG1554" s="150"/>
      <c r="BH1554" s="150"/>
      <c r="BI1554" s="150"/>
      <c r="BJ1554" s="150"/>
      <c r="BK1554" s="150"/>
      <c r="BL1554" s="150"/>
      <c r="BM1554" s="150"/>
      <c r="BN1554" s="150"/>
      <c r="BO1554" s="150"/>
      <c r="BP1554" s="150"/>
    </row>
    <row r="1555" spans="2:68" x14ac:dyDescent="0.25">
      <c r="B1555" s="113"/>
      <c r="C1555" s="118"/>
      <c r="D1555" s="89"/>
      <c r="E1555" s="89"/>
      <c r="F1555" s="119"/>
      <c r="G1555" s="118"/>
      <c r="H1555" s="118"/>
      <c r="I1555" s="118"/>
      <c r="J1555" s="118"/>
      <c r="K1555" s="118"/>
      <c r="L1555" s="86"/>
      <c r="M1555" s="86"/>
      <c r="N1555" s="86"/>
      <c r="O1555" s="86"/>
      <c r="P1555" s="129"/>
      <c r="Q1555" s="125"/>
      <c r="R1555" s="198"/>
      <c r="S1555" s="148"/>
      <c r="T1555" s="148"/>
      <c r="U1555" s="148"/>
      <c r="V1555" s="199"/>
      <c r="W1555" s="149"/>
      <c r="AR1555" s="129"/>
      <c r="AS1555" s="200"/>
      <c r="AT1555" s="200"/>
      <c r="AU1555" s="200"/>
      <c r="AV1555" s="200"/>
      <c r="AW1555" s="200"/>
      <c r="AX1555" s="200"/>
      <c r="AY1555" s="200"/>
      <c r="AZ1555" s="200"/>
      <c r="BA1555" s="200"/>
      <c r="BB1555" s="160"/>
      <c r="BC1555" s="201"/>
      <c r="BD1555" s="201"/>
      <c r="BE1555" s="202"/>
      <c r="BF1555" s="202"/>
      <c r="BG1555" s="150"/>
      <c r="BH1555" s="150"/>
      <c r="BI1555" s="150"/>
      <c r="BJ1555" s="150"/>
      <c r="BK1555" s="150"/>
      <c r="BL1555" s="150"/>
      <c r="BM1555" s="150"/>
      <c r="BN1555" s="150"/>
      <c r="BO1555" s="150"/>
      <c r="BP1555" s="150"/>
    </row>
    <row r="1556" spans="2:68" x14ac:dyDescent="0.25">
      <c r="B1556" s="113"/>
      <c r="C1556" s="118"/>
      <c r="D1556" s="89"/>
      <c r="E1556" s="89"/>
      <c r="F1556" s="119"/>
      <c r="G1556" s="118"/>
      <c r="H1556" s="118"/>
      <c r="I1556" s="118"/>
      <c r="J1556" s="118"/>
      <c r="K1556" s="118"/>
      <c r="L1556" s="86"/>
      <c r="M1556" s="86"/>
      <c r="N1556" s="86"/>
      <c r="O1556" s="86"/>
      <c r="P1556" s="129"/>
      <c r="Q1556" s="125"/>
      <c r="R1556" s="198"/>
      <c r="S1556" s="148"/>
      <c r="T1556" s="148"/>
      <c r="U1556" s="148"/>
      <c r="V1556" s="199"/>
      <c r="W1556" s="149"/>
      <c r="AR1556" s="129"/>
      <c r="AS1556" s="200"/>
      <c r="AT1556" s="200"/>
      <c r="AU1556" s="200"/>
      <c r="AV1556" s="200"/>
      <c r="AW1556" s="200"/>
      <c r="AX1556" s="200"/>
      <c r="AY1556" s="200"/>
      <c r="AZ1556" s="200"/>
      <c r="BA1556" s="200"/>
      <c r="BB1556" s="160"/>
      <c r="BC1556" s="201"/>
      <c r="BD1556" s="201"/>
      <c r="BE1556" s="202"/>
      <c r="BF1556" s="202"/>
      <c r="BG1556" s="150"/>
      <c r="BH1556" s="150"/>
      <c r="BI1556" s="150"/>
      <c r="BJ1556" s="150"/>
      <c r="BK1556" s="150"/>
      <c r="BL1556" s="150"/>
      <c r="BM1556" s="150"/>
      <c r="BN1556" s="150"/>
      <c r="BO1556" s="150"/>
      <c r="BP1556" s="150"/>
    </row>
    <row r="1557" spans="2:68" x14ac:dyDescent="0.25">
      <c r="B1557" s="113"/>
      <c r="C1557" s="118"/>
      <c r="D1557" s="89"/>
      <c r="E1557" s="89"/>
      <c r="F1557" s="119"/>
      <c r="G1557" s="118"/>
      <c r="H1557" s="118"/>
      <c r="I1557" s="118"/>
      <c r="J1557" s="118"/>
      <c r="K1557" s="118"/>
      <c r="L1557" s="86"/>
      <c r="M1557" s="86"/>
      <c r="N1557" s="86"/>
      <c r="O1557" s="86"/>
      <c r="P1557" s="129"/>
      <c r="Q1557" s="125"/>
      <c r="R1557" s="198"/>
      <c r="S1557" s="148"/>
      <c r="T1557" s="148"/>
      <c r="U1557" s="148"/>
      <c r="V1557" s="199"/>
      <c r="W1557" s="149"/>
      <c r="AR1557" s="129"/>
      <c r="AS1557" s="200"/>
      <c r="AT1557" s="200"/>
      <c r="AU1557" s="200"/>
      <c r="AV1557" s="200"/>
      <c r="AW1557" s="200"/>
      <c r="AX1557" s="200"/>
      <c r="AY1557" s="200"/>
      <c r="AZ1557" s="200"/>
      <c r="BA1557" s="200"/>
      <c r="BB1557" s="160"/>
      <c r="BC1557" s="201"/>
      <c r="BD1557" s="201"/>
      <c r="BE1557" s="202"/>
      <c r="BF1557" s="202"/>
      <c r="BG1557" s="150"/>
      <c r="BH1557" s="150"/>
      <c r="BI1557" s="150"/>
      <c r="BJ1557" s="150"/>
      <c r="BK1557" s="150"/>
      <c r="BL1557" s="150"/>
      <c r="BM1557" s="150"/>
      <c r="BN1557" s="150"/>
      <c r="BO1557" s="150"/>
      <c r="BP1557" s="150"/>
    </row>
    <row r="1558" spans="2:68" x14ac:dyDescent="0.25">
      <c r="B1558" s="113"/>
      <c r="C1558" s="118"/>
      <c r="D1558" s="89"/>
      <c r="E1558" s="89"/>
      <c r="F1558" s="119"/>
      <c r="G1558" s="118"/>
      <c r="H1558" s="118"/>
      <c r="I1558" s="118"/>
      <c r="J1558" s="118"/>
      <c r="K1558" s="118"/>
      <c r="L1558" s="86"/>
      <c r="M1558" s="86"/>
      <c r="N1558" s="86"/>
      <c r="O1558" s="86"/>
      <c r="P1558" s="129"/>
      <c r="Q1558" s="125"/>
      <c r="R1558" s="198"/>
      <c r="S1558" s="148"/>
      <c r="T1558" s="148"/>
      <c r="U1558" s="148"/>
      <c r="V1558" s="199"/>
      <c r="W1558" s="149"/>
      <c r="AR1558" s="129"/>
      <c r="AS1558" s="200"/>
      <c r="AT1558" s="200"/>
      <c r="AU1558" s="200"/>
      <c r="AV1558" s="200"/>
      <c r="AW1558" s="200"/>
      <c r="AX1558" s="200"/>
      <c r="AY1558" s="200"/>
      <c r="AZ1558" s="200"/>
      <c r="BA1558" s="200"/>
      <c r="BB1558" s="160"/>
      <c r="BC1558" s="201"/>
      <c r="BD1558" s="201"/>
      <c r="BE1558" s="202"/>
      <c r="BF1558" s="202"/>
      <c r="BG1558" s="150"/>
      <c r="BH1558" s="150"/>
      <c r="BI1558" s="150"/>
      <c r="BJ1558" s="150"/>
      <c r="BK1558" s="150"/>
      <c r="BL1558" s="150"/>
      <c r="BM1558" s="150"/>
      <c r="BN1558" s="150"/>
      <c r="BO1558" s="150"/>
      <c r="BP1558" s="150"/>
    </row>
    <row r="1559" spans="2:68" x14ac:dyDescent="0.25">
      <c r="B1559" s="113"/>
      <c r="C1559" s="118"/>
      <c r="D1559" s="89"/>
      <c r="E1559" s="89"/>
      <c r="F1559" s="119"/>
      <c r="G1559" s="118"/>
      <c r="H1559" s="118"/>
      <c r="I1559" s="118"/>
      <c r="J1559" s="118"/>
      <c r="K1559" s="118"/>
      <c r="L1559" s="86"/>
      <c r="M1559" s="86"/>
      <c r="N1559" s="86"/>
      <c r="O1559" s="86"/>
      <c r="P1559" s="129"/>
      <c r="Q1559" s="125"/>
      <c r="R1559" s="198"/>
      <c r="S1559" s="148"/>
      <c r="T1559" s="148"/>
      <c r="U1559" s="148"/>
      <c r="V1559" s="199"/>
      <c r="W1559" s="149"/>
      <c r="AR1559" s="129"/>
      <c r="AS1559" s="200"/>
      <c r="AT1559" s="200"/>
      <c r="AU1559" s="200"/>
      <c r="AV1559" s="200"/>
      <c r="AW1559" s="200"/>
      <c r="AX1559" s="200"/>
      <c r="AY1559" s="200"/>
      <c r="AZ1559" s="200"/>
      <c r="BA1559" s="200"/>
      <c r="BB1559" s="160"/>
      <c r="BC1559" s="201"/>
      <c r="BD1559" s="201"/>
      <c r="BE1559" s="202"/>
      <c r="BF1559" s="202"/>
      <c r="BG1559" s="150"/>
      <c r="BH1559" s="150"/>
      <c r="BI1559" s="150"/>
      <c r="BJ1559" s="150"/>
      <c r="BK1559" s="150"/>
      <c r="BL1559" s="150"/>
      <c r="BM1559" s="150"/>
      <c r="BN1559" s="150"/>
      <c r="BO1559" s="150"/>
      <c r="BP1559" s="150"/>
    </row>
    <row r="1560" spans="2:68" x14ac:dyDescent="0.25">
      <c r="B1560" s="113"/>
      <c r="C1560" s="118"/>
      <c r="D1560" s="89"/>
      <c r="E1560" s="89"/>
      <c r="F1560" s="119"/>
      <c r="G1560" s="118"/>
      <c r="H1560" s="118"/>
      <c r="I1560" s="118"/>
      <c r="J1560" s="118"/>
      <c r="K1560" s="118"/>
      <c r="L1560" s="86"/>
      <c r="M1560" s="86"/>
      <c r="N1560" s="86"/>
      <c r="O1560" s="86"/>
      <c r="P1560" s="129"/>
      <c r="Q1560" s="125"/>
      <c r="R1560" s="198"/>
      <c r="S1560" s="148"/>
      <c r="T1560" s="148"/>
      <c r="U1560" s="148"/>
      <c r="V1560" s="199"/>
      <c r="W1560" s="149"/>
      <c r="AR1560" s="129"/>
      <c r="AS1560" s="200"/>
      <c r="AT1560" s="200"/>
      <c r="AU1560" s="200"/>
      <c r="AV1560" s="200"/>
      <c r="AW1560" s="200"/>
      <c r="AX1560" s="200"/>
      <c r="AY1560" s="200"/>
      <c r="AZ1560" s="200"/>
      <c r="BA1560" s="200"/>
      <c r="BB1560" s="160"/>
      <c r="BC1560" s="201"/>
      <c r="BD1560" s="201"/>
      <c r="BE1560" s="202"/>
      <c r="BF1560" s="202"/>
      <c r="BG1560" s="150"/>
      <c r="BH1560" s="150"/>
      <c r="BI1560" s="150"/>
      <c r="BJ1560" s="150"/>
      <c r="BK1560" s="150"/>
      <c r="BL1560" s="150"/>
      <c r="BM1560" s="150"/>
      <c r="BN1560" s="150"/>
      <c r="BO1560" s="150"/>
      <c r="BP1560" s="150"/>
    </row>
    <row r="1561" spans="2:68" x14ac:dyDescent="0.25">
      <c r="B1561" s="113"/>
      <c r="C1561" s="118"/>
      <c r="D1561" s="89"/>
      <c r="E1561" s="89"/>
      <c r="F1561" s="119"/>
      <c r="G1561" s="118"/>
      <c r="H1561" s="118"/>
      <c r="I1561" s="118"/>
      <c r="J1561" s="118"/>
      <c r="K1561" s="118"/>
      <c r="L1561" s="86"/>
      <c r="M1561" s="86"/>
      <c r="N1561" s="86"/>
      <c r="O1561" s="86"/>
      <c r="P1561" s="129"/>
      <c r="Q1561" s="125"/>
      <c r="R1561" s="198"/>
      <c r="S1561" s="148"/>
      <c r="T1561" s="148"/>
      <c r="U1561" s="148"/>
      <c r="V1561" s="199"/>
      <c r="W1561" s="149"/>
      <c r="AR1561" s="129"/>
      <c r="AS1561" s="200"/>
      <c r="AT1561" s="200"/>
      <c r="AU1561" s="200"/>
      <c r="AV1561" s="200"/>
      <c r="AW1561" s="200"/>
      <c r="AX1561" s="200"/>
      <c r="AY1561" s="200"/>
      <c r="AZ1561" s="200"/>
      <c r="BA1561" s="200"/>
      <c r="BB1561" s="160"/>
      <c r="BC1561" s="201"/>
      <c r="BD1561" s="201"/>
      <c r="BE1561" s="202"/>
      <c r="BF1561" s="202"/>
      <c r="BG1561" s="150"/>
      <c r="BH1561" s="150"/>
      <c r="BI1561" s="150"/>
      <c r="BJ1561" s="150"/>
      <c r="BK1561" s="150"/>
      <c r="BL1561" s="150"/>
      <c r="BM1561" s="150"/>
      <c r="BN1561" s="150"/>
      <c r="BO1561" s="150"/>
      <c r="BP1561" s="150"/>
    </row>
    <row r="1562" spans="2:68" x14ac:dyDescent="0.25">
      <c r="B1562" s="113"/>
      <c r="C1562" s="118"/>
      <c r="D1562" s="89"/>
      <c r="E1562" s="89"/>
      <c r="F1562" s="119"/>
      <c r="G1562" s="118"/>
      <c r="H1562" s="118"/>
      <c r="I1562" s="118"/>
      <c r="J1562" s="118"/>
      <c r="K1562" s="118"/>
      <c r="L1562" s="86"/>
      <c r="M1562" s="86"/>
      <c r="N1562" s="86"/>
      <c r="O1562" s="86"/>
      <c r="P1562" s="129"/>
      <c r="Q1562" s="125"/>
      <c r="R1562" s="198"/>
      <c r="S1562" s="148"/>
      <c r="T1562" s="148"/>
      <c r="U1562" s="148"/>
      <c r="V1562" s="199"/>
      <c r="W1562" s="149"/>
      <c r="AR1562" s="129"/>
      <c r="AS1562" s="200"/>
      <c r="AT1562" s="200"/>
      <c r="AU1562" s="200"/>
      <c r="AV1562" s="200"/>
      <c r="AW1562" s="200"/>
      <c r="AX1562" s="200"/>
      <c r="AY1562" s="200"/>
      <c r="AZ1562" s="200"/>
      <c r="BA1562" s="200"/>
      <c r="BB1562" s="160"/>
      <c r="BC1562" s="201"/>
      <c r="BD1562" s="201"/>
      <c r="BE1562" s="202"/>
      <c r="BF1562" s="202"/>
      <c r="BG1562" s="150"/>
      <c r="BH1562" s="150"/>
      <c r="BI1562" s="150"/>
      <c r="BJ1562" s="150"/>
      <c r="BK1562" s="150"/>
      <c r="BL1562" s="150"/>
      <c r="BM1562" s="150"/>
      <c r="BN1562" s="150"/>
      <c r="BO1562" s="150"/>
      <c r="BP1562" s="150"/>
    </row>
    <row r="1563" spans="2:68" x14ac:dyDescent="0.25">
      <c r="B1563" s="113"/>
      <c r="C1563" s="118"/>
      <c r="D1563" s="89"/>
      <c r="E1563" s="89"/>
      <c r="F1563" s="119"/>
      <c r="G1563" s="118"/>
      <c r="H1563" s="118"/>
      <c r="I1563" s="118"/>
      <c r="J1563" s="118"/>
      <c r="K1563" s="118"/>
      <c r="L1563" s="86"/>
      <c r="M1563" s="86"/>
      <c r="N1563" s="86"/>
      <c r="O1563" s="86"/>
      <c r="P1563" s="129"/>
      <c r="Q1563" s="125"/>
      <c r="R1563" s="198"/>
      <c r="S1563" s="148"/>
      <c r="T1563" s="148"/>
      <c r="U1563" s="148"/>
      <c r="V1563" s="199"/>
      <c r="W1563" s="149"/>
      <c r="AR1563" s="129"/>
      <c r="AS1563" s="200"/>
      <c r="AT1563" s="200"/>
      <c r="AU1563" s="200"/>
      <c r="AV1563" s="200"/>
      <c r="AW1563" s="200"/>
      <c r="AX1563" s="200"/>
      <c r="AY1563" s="200"/>
      <c r="AZ1563" s="200"/>
      <c r="BA1563" s="200"/>
      <c r="BB1563" s="160"/>
      <c r="BC1563" s="201"/>
      <c r="BD1563" s="201"/>
      <c r="BE1563" s="202"/>
      <c r="BF1563" s="202"/>
      <c r="BG1563" s="150"/>
      <c r="BH1563" s="150"/>
      <c r="BI1563" s="150"/>
      <c r="BJ1563" s="150"/>
      <c r="BK1563" s="150"/>
      <c r="BL1563" s="150"/>
      <c r="BM1563" s="150"/>
      <c r="BN1563" s="150"/>
      <c r="BO1563" s="150"/>
      <c r="BP1563" s="150"/>
    </row>
    <row r="1564" spans="2:68" x14ac:dyDescent="0.25">
      <c r="B1564" s="113"/>
      <c r="C1564" s="118"/>
      <c r="D1564" s="89"/>
      <c r="E1564" s="89"/>
      <c r="F1564" s="119"/>
      <c r="G1564" s="118"/>
      <c r="H1564" s="118"/>
      <c r="I1564" s="118"/>
      <c r="J1564" s="118"/>
      <c r="K1564" s="118"/>
      <c r="L1564" s="86"/>
      <c r="M1564" s="86"/>
      <c r="N1564" s="86"/>
      <c r="O1564" s="86"/>
      <c r="P1564" s="129"/>
      <c r="Q1564" s="125"/>
      <c r="R1564" s="198"/>
      <c r="S1564" s="148"/>
      <c r="T1564" s="148"/>
      <c r="U1564" s="148"/>
      <c r="V1564" s="199"/>
      <c r="W1564" s="149"/>
      <c r="AR1564" s="129"/>
      <c r="AS1564" s="200"/>
      <c r="AT1564" s="200"/>
      <c r="AU1564" s="200"/>
      <c r="AV1564" s="200"/>
      <c r="AW1564" s="200"/>
      <c r="AX1564" s="200"/>
      <c r="AY1564" s="200"/>
      <c r="AZ1564" s="200"/>
      <c r="BA1564" s="200"/>
      <c r="BB1564" s="160"/>
      <c r="BC1564" s="201"/>
      <c r="BD1564" s="201"/>
      <c r="BE1564" s="202"/>
      <c r="BF1564" s="202"/>
      <c r="BG1564" s="150"/>
      <c r="BH1564" s="150"/>
      <c r="BI1564" s="150"/>
      <c r="BJ1564" s="150"/>
      <c r="BK1564" s="150"/>
      <c r="BL1564" s="150"/>
      <c r="BM1564" s="150"/>
      <c r="BN1564" s="150"/>
      <c r="BO1564" s="150"/>
      <c r="BP1564" s="150"/>
    </row>
    <row r="1565" spans="2:68" x14ac:dyDescent="0.25">
      <c r="B1565" s="113"/>
      <c r="C1565" s="118"/>
      <c r="D1565" s="89"/>
      <c r="E1565" s="89"/>
      <c r="F1565" s="119"/>
      <c r="G1565" s="118"/>
      <c r="H1565" s="118"/>
      <c r="I1565" s="118"/>
      <c r="J1565" s="118"/>
      <c r="K1565" s="118"/>
      <c r="L1565" s="86"/>
      <c r="M1565" s="86"/>
      <c r="N1565" s="86"/>
      <c r="O1565" s="86"/>
      <c r="P1565" s="129"/>
      <c r="Q1565" s="125"/>
      <c r="R1565" s="198"/>
      <c r="S1565" s="148"/>
      <c r="T1565" s="148"/>
      <c r="U1565" s="148"/>
      <c r="V1565" s="199"/>
      <c r="W1565" s="149"/>
      <c r="AR1565" s="129"/>
      <c r="AS1565" s="200"/>
      <c r="AT1565" s="200"/>
      <c r="AU1565" s="200"/>
      <c r="AV1565" s="200"/>
      <c r="AW1565" s="200"/>
      <c r="AX1565" s="200"/>
      <c r="AY1565" s="200"/>
      <c r="AZ1565" s="200"/>
      <c r="BA1565" s="200"/>
      <c r="BB1565" s="160"/>
      <c r="BC1565" s="201"/>
      <c r="BD1565" s="201"/>
      <c r="BE1565" s="202"/>
      <c r="BF1565" s="202"/>
      <c r="BG1565" s="150"/>
      <c r="BH1565" s="150"/>
      <c r="BI1565" s="150"/>
      <c r="BJ1565" s="150"/>
      <c r="BK1565" s="150"/>
      <c r="BL1565" s="150"/>
      <c r="BM1565" s="150"/>
      <c r="BN1565" s="150"/>
      <c r="BO1565" s="150"/>
      <c r="BP1565" s="150"/>
    </row>
    <row r="1566" spans="2:68" x14ac:dyDescent="0.25">
      <c r="B1566" s="113"/>
      <c r="C1566" s="118"/>
      <c r="D1566" s="89"/>
      <c r="E1566" s="89"/>
      <c r="F1566" s="119"/>
      <c r="G1566" s="118"/>
      <c r="H1566" s="118"/>
      <c r="I1566" s="118"/>
      <c r="J1566" s="118"/>
      <c r="K1566" s="118"/>
      <c r="L1566" s="86"/>
      <c r="M1566" s="86"/>
      <c r="N1566" s="86"/>
      <c r="O1566" s="86"/>
      <c r="P1566" s="129"/>
      <c r="Q1566" s="125"/>
      <c r="R1566" s="198"/>
      <c r="S1566" s="148"/>
      <c r="T1566" s="148"/>
      <c r="U1566" s="148"/>
      <c r="V1566" s="199"/>
      <c r="W1566" s="149"/>
      <c r="AR1566" s="129"/>
      <c r="AS1566" s="200"/>
      <c r="AT1566" s="200"/>
      <c r="AU1566" s="200"/>
      <c r="AV1566" s="200"/>
      <c r="AW1566" s="200"/>
      <c r="AX1566" s="200"/>
      <c r="AY1566" s="200"/>
      <c r="AZ1566" s="200"/>
      <c r="BA1566" s="200"/>
      <c r="BB1566" s="160"/>
      <c r="BC1566" s="201"/>
      <c r="BD1566" s="201"/>
      <c r="BE1566" s="202"/>
      <c r="BF1566" s="202"/>
      <c r="BG1566" s="150"/>
      <c r="BH1566" s="150"/>
      <c r="BI1566" s="150"/>
      <c r="BJ1566" s="150"/>
      <c r="BK1566" s="150"/>
      <c r="BL1566" s="150"/>
      <c r="BM1566" s="150"/>
      <c r="BN1566" s="150"/>
      <c r="BO1566" s="150"/>
      <c r="BP1566" s="150"/>
    </row>
    <row r="1567" spans="2:68" x14ac:dyDescent="0.25">
      <c r="B1567" s="113"/>
      <c r="C1567" s="118"/>
      <c r="D1567" s="89"/>
      <c r="E1567" s="89"/>
      <c r="F1567" s="119"/>
      <c r="G1567" s="118"/>
      <c r="H1567" s="118"/>
      <c r="I1567" s="118"/>
      <c r="J1567" s="118"/>
      <c r="K1567" s="118"/>
      <c r="L1567" s="86"/>
      <c r="M1567" s="86"/>
      <c r="N1567" s="86"/>
      <c r="O1567" s="86"/>
      <c r="P1567" s="129"/>
      <c r="Q1567" s="125"/>
      <c r="R1567" s="198"/>
      <c r="S1567" s="148"/>
      <c r="T1567" s="148"/>
      <c r="U1567" s="148"/>
      <c r="V1567" s="199"/>
      <c r="W1567" s="149"/>
      <c r="AR1567" s="129"/>
      <c r="AS1567" s="200"/>
      <c r="AT1567" s="200"/>
      <c r="AU1567" s="200"/>
      <c r="AV1567" s="200"/>
      <c r="AW1567" s="200"/>
      <c r="AX1567" s="200"/>
      <c r="AY1567" s="200"/>
      <c r="AZ1567" s="200"/>
      <c r="BA1567" s="200"/>
      <c r="BB1567" s="160"/>
      <c r="BC1567" s="201"/>
      <c r="BD1567" s="201"/>
      <c r="BE1567" s="202"/>
      <c r="BF1567" s="202"/>
      <c r="BG1567" s="150"/>
      <c r="BH1567" s="150"/>
      <c r="BI1567" s="150"/>
      <c r="BJ1567" s="150"/>
      <c r="BK1567" s="150"/>
      <c r="BL1567" s="150"/>
      <c r="BM1567" s="150"/>
      <c r="BN1567" s="150"/>
      <c r="BO1567" s="150"/>
      <c r="BP1567" s="150"/>
    </row>
    <row r="1568" spans="2:68" x14ac:dyDescent="0.25">
      <c r="B1568" s="113"/>
      <c r="C1568" s="118"/>
      <c r="D1568" s="89"/>
      <c r="E1568" s="89"/>
      <c r="F1568" s="119"/>
      <c r="G1568" s="118"/>
      <c r="H1568" s="118"/>
      <c r="I1568" s="118"/>
      <c r="J1568" s="118"/>
      <c r="K1568" s="118"/>
      <c r="L1568" s="86"/>
      <c r="M1568" s="86"/>
      <c r="N1568" s="86"/>
      <c r="O1568" s="86"/>
      <c r="P1568" s="129"/>
      <c r="Q1568" s="125"/>
      <c r="R1568" s="198"/>
      <c r="S1568" s="148"/>
      <c r="T1568" s="148"/>
      <c r="U1568" s="148"/>
      <c r="V1568" s="199"/>
      <c r="W1568" s="149"/>
      <c r="AR1568" s="129"/>
      <c r="AS1568" s="200"/>
      <c r="AT1568" s="200"/>
      <c r="AU1568" s="200"/>
      <c r="AV1568" s="200"/>
      <c r="AW1568" s="200"/>
      <c r="AX1568" s="200"/>
      <c r="AY1568" s="200"/>
      <c r="AZ1568" s="200"/>
      <c r="BA1568" s="200"/>
      <c r="BB1568" s="160"/>
      <c r="BC1568" s="201"/>
      <c r="BD1568" s="201"/>
      <c r="BE1568" s="202"/>
      <c r="BF1568" s="202"/>
      <c r="BG1568" s="150"/>
      <c r="BH1568" s="150"/>
      <c r="BI1568" s="150"/>
      <c r="BJ1568" s="150"/>
      <c r="BK1568" s="150"/>
      <c r="BL1568" s="150"/>
      <c r="BM1568" s="150"/>
      <c r="BN1568" s="150"/>
      <c r="BO1568" s="150"/>
      <c r="BP1568" s="150"/>
    </row>
    <row r="1569" spans="2:68" x14ac:dyDescent="0.25">
      <c r="B1569" s="113"/>
      <c r="C1569" s="118"/>
      <c r="D1569" s="89"/>
      <c r="E1569" s="89"/>
      <c r="F1569" s="119"/>
      <c r="G1569" s="118"/>
      <c r="H1569" s="118"/>
      <c r="I1569" s="118"/>
      <c r="J1569" s="118"/>
      <c r="K1569" s="118"/>
      <c r="L1569" s="86"/>
      <c r="M1569" s="86"/>
      <c r="N1569" s="86"/>
      <c r="O1569" s="86"/>
      <c r="P1569" s="129"/>
      <c r="Q1569" s="125"/>
      <c r="R1569" s="198"/>
      <c r="S1569" s="148"/>
      <c r="T1569" s="148"/>
      <c r="U1569" s="148"/>
      <c r="V1569" s="199"/>
      <c r="W1569" s="149"/>
      <c r="AR1569" s="129"/>
      <c r="AS1569" s="200"/>
      <c r="AT1569" s="200"/>
      <c r="AU1569" s="200"/>
      <c r="AV1569" s="200"/>
      <c r="AW1569" s="200"/>
      <c r="AX1569" s="200"/>
      <c r="AY1569" s="200"/>
      <c r="AZ1569" s="200"/>
      <c r="BA1569" s="200"/>
      <c r="BB1569" s="160"/>
      <c r="BC1569" s="201"/>
      <c r="BD1569" s="201"/>
      <c r="BE1569" s="202"/>
      <c r="BF1569" s="202"/>
      <c r="BG1569" s="150"/>
      <c r="BH1569" s="150"/>
      <c r="BI1569" s="150"/>
      <c r="BJ1569" s="150"/>
      <c r="BK1569" s="150"/>
      <c r="BL1569" s="150"/>
      <c r="BM1569" s="150"/>
      <c r="BN1569" s="150"/>
      <c r="BO1569" s="150"/>
      <c r="BP1569" s="150"/>
    </row>
    <row r="1570" spans="2:68" x14ac:dyDescent="0.25">
      <c r="B1570" s="113"/>
      <c r="C1570" s="118"/>
      <c r="D1570" s="89"/>
      <c r="E1570" s="89"/>
      <c r="F1570" s="119"/>
      <c r="G1570" s="118"/>
      <c r="H1570" s="118"/>
      <c r="I1570" s="118"/>
      <c r="J1570" s="118"/>
      <c r="K1570" s="118"/>
      <c r="L1570" s="86"/>
      <c r="M1570" s="86"/>
      <c r="N1570" s="86"/>
      <c r="O1570" s="86"/>
      <c r="P1570" s="129"/>
      <c r="Q1570" s="125"/>
      <c r="R1570" s="198"/>
      <c r="S1570" s="148"/>
      <c r="T1570" s="148"/>
      <c r="U1570" s="148"/>
      <c r="V1570" s="199"/>
      <c r="W1570" s="149"/>
      <c r="AR1570" s="129"/>
      <c r="AS1570" s="200"/>
      <c r="AT1570" s="200"/>
      <c r="AU1570" s="200"/>
      <c r="AV1570" s="200"/>
      <c r="AW1570" s="200"/>
      <c r="AX1570" s="200"/>
      <c r="AY1570" s="200"/>
      <c r="AZ1570" s="200"/>
      <c r="BA1570" s="200"/>
      <c r="BB1570" s="160"/>
      <c r="BC1570" s="201"/>
      <c r="BD1570" s="201"/>
      <c r="BE1570" s="202"/>
      <c r="BF1570" s="202"/>
      <c r="BG1570" s="150"/>
      <c r="BH1570" s="150"/>
      <c r="BI1570" s="150"/>
      <c r="BJ1570" s="150"/>
      <c r="BK1570" s="150"/>
      <c r="BL1570" s="150"/>
      <c r="BM1570" s="150"/>
      <c r="BN1570" s="150"/>
      <c r="BO1570" s="150"/>
      <c r="BP1570" s="150"/>
    </row>
    <row r="1571" spans="2:68" x14ac:dyDescent="0.25">
      <c r="B1571" s="113"/>
      <c r="C1571" s="118"/>
      <c r="D1571" s="89"/>
      <c r="E1571" s="89"/>
      <c r="F1571" s="119"/>
      <c r="G1571" s="118"/>
      <c r="H1571" s="118"/>
      <c r="I1571" s="118"/>
      <c r="J1571" s="118"/>
      <c r="K1571" s="118"/>
      <c r="L1571" s="86"/>
      <c r="M1571" s="86"/>
      <c r="N1571" s="86"/>
      <c r="O1571" s="86"/>
      <c r="P1571" s="129"/>
      <c r="Q1571" s="125"/>
      <c r="R1571" s="198"/>
      <c r="S1571" s="148"/>
      <c r="T1571" s="148"/>
      <c r="U1571" s="148"/>
      <c r="V1571" s="199"/>
      <c r="W1571" s="149"/>
      <c r="AR1571" s="129"/>
      <c r="AS1571" s="200"/>
      <c r="AT1571" s="200"/>
      <c r="AU1571" s="200"/>
      <c r="AV1571" s="200"/>
      <c r="AW1571" s="200"/>
      <c r="AX1571" s="200"/>
      <c r="AY1571" s="200"/>
      <c r="AZ1571" s="200"/>
      <c r="BA1571" s="200"/>
      <c r="BB1571" s="160"/>
      <c r="BC1571" s="201"/>
      <c r="BD1571" s="201"/>
      <c r="BE1571" s="202"/>
      <c r="BF1571" s="202"/>
      <c r="BG1571" s="150"/>
      <c r="BH1571" s="150"/>
      <c r="BI1571" s="150"/>
      <c r="BJ1571" s="150"/>
      <c r="BK1571" s="150"/>
      <c r="BL1571" s="150"/>
      <c r="BM1571" s="150"/>
      <c r="BN1571" s="150"/>
      <c r="BO1571" s="150"/>
      <c r="BP1571" s="150"/>
    </row>
    <row r="1572" spans="2:68" x14ac:dyDescent="0.25">
      <c r="B1572" s="113"/>
      <c r="C1572" s="118"/>
      <c r="D1572" s="89"/>
      <c r="E1572" s="89"/>
      <c r="F1572" s="119"/>
      <c r="G1572" s="118"/>
      <c r="H1572" s="118"/>
      <c r="I1572" s="118"/>
      <c r="J1572" s="118"/>
      <c r="K1572" s="118"/>
      <c r="L1572" s="86"/>
      <c r="M1572" s="86"/>
      <c r="N1572" s="86"/>
      <c r="O1572" s="86"/>
      <c r="P1572" s="129"/>
      <c r="Q1572" s="125"/>
      <c r="R1572" s="198"/>
      <c r="S1572" s="148"/>
      <c r="T1572" s="148"/>
      <c r="U1572" s="148"/>
      <c r="V1572" s="199"/>
      <c r="W1572" s="149"/>
      <c r="AR1572" s="129"/>
      <c r="AS1572" s="200"/>
      <c r="AT1572" s="200"/>
      <c r="AU1572" s="200"/>
      <c r="AV1572" s="200"/>
      <c r="AW1572" s="200"/>
      <c r="AX1572" s="200"/>
      <c r="AY1572" s="200"/>
      <c r="AZ1572" s="200"/>
      <c r="BA1572" s="200"/>
      <c r="BB1572" s="160"/>
      <c r="BC1572" s="201"/>
      <c r="BD1572" s="201"/>
      <c r="BE1572" s="202"/>
      <c r="BF1572" s="202"/>
      <c r="BG1572" s="150"/>
      <c r="BH1572" s="150"/>
      <c r="BI1572" s="150"/>
      <c r="BJ1572" s="150"/>
      <c r="BK1572" s="150"/>
      <c r="BL1572" s="150"/>
      <c r="BM1572" s="150"/>
      <c r="BN1572" s="150"/>
      <c r="BO1572" s="150"/>
      <c r="BP1572" s="150"/>
    </row>
    <row r="1573" spans="2:68" x14ac:dyDescent="0.25">
      <c r="B1573" s="113"/>
      <c r="C1573" s="118"/>
      <c r="D1573" s="89"/>
      <c r="E1573" s="89"/>
      <c r="F1573" s="119"/>
      <c r="G1573" s="118"/>
      <c r="H1573" s="118"/>
      <c r="I1573" s="118"/>
      <c r="J1573" s="118"/>
      <c r="K1573" s="118"/>
      <c r="L1573" s="86"/>
      <c r="M1573" s="86"/>
      <c r="N1573" s="86"/>
      <c r="O1573" s="86"/>
      <c r="P1573" s="129"/>
      <c r="Q1573" s="125"/>
      <c r="R1573" s="198"/>
      <c r="S1573" s="148"/>
      <c r="T1573" s="148"/>
      <c r="U1573" s="148"/>
      <c r="V1573" s="199"/>
      <c r="W1573" s="149"/>
      <c r="AR1573" s="129"/>
      <c r="AS1573" s="200"/>
      <c r="AT1573" s="200"/>
      <c r="AU1573" s="200"/>
      <c r="AV1573" s="200"/>
      <c r="AW1573" s="200"/>
      <c r="AX1573" s="200"/>
      <c r="AY1573" s="200"/>
      <c r="AZ1573" s="200"/>
      <c r="BA1573" s="200"/>
      <c r="BB1573" s="160"/>
      <c r="BC1573" s="201"/>
      <c r="BD1573" s="201"/>
      <c r="BE1573" s="202"/>
      <c r="BF1573" s="202"/>
      <c r="BG1573" s="150"/>
      <c r="BH1573" s="150"/>
      <c r="BI1573" s="150"/>
      <c r="BJ1573" s="150"/>
      <c r="BK1573" s="150"/>
      <c r="BL1573" s="150"/>
      <c r="BM1573" s="150"/>
      <c r="BN1573" s="150"/>
      <c r="BO1573" s="150"/>
      <c r="BP1573" s="150"/>
    </row>
    <row r="1574" spans="2:68" x14ac:dyDescent="0.25">
      <c r="B1574" s="113"/>
      <c r="C1574" s="118"/>
      <c r="D1574" s="89"/>
      <c r="E1574" s="89"/>
      <c r="F1574" s="119"/>
      <c r="G1574" s="118"/>
      <c r="H1574" s="118"/>
      <c r="I1574" s="118"/>
      <c r="J1574" s="118"/>
      <c r="K1574" s="118"/>
      <c r="L1574" s="86"/>
      <c r="M1574" s="86"/>
      <c r="N1574" s="86"/>
      <c r="O1574" s="86"/>
      <c r="P1574" s="129"/>
      <c r="Q1574" s="125"/>
      <c r="R1574" s="198"/>
      <c r="S1574" s="148"/>
      <c r="T1574" s="148"/>
      <c r="U1574" s="148"/>
      <c r="V1574" s="199"/>
      <c r="W1574" s="149"/>
      <c r="AR1574" s="129"/>
      <c r="AS1574" s="200"/>
      <c r="AT1574" s="200"/>
      <c r="AU1574" s="200"/>
      <c r="AV1574" s="200"/>
      <c r="AW1574" s="200"/>
      <c r="AX1574" s="200"/>
      <c r="AY1574" s="200"/>
      <c r="AZ1574" s="200"/>
      <c r="BA1574" s="200"/>
      <c r="BB1574" s="160"/>
      <c r="BC1574" s="201"/>
      <c r="BD1574" s="201"/>
      <c r="BE1574" s="202"/>
      <c r="BF1574" s="202"/>
      <c r="BG1574" s="150"/>
      <c r="BH1574" s="150"/>
      <c r="BI1574" s="150"/>
      <c r="BJ1574" s="150"/>
      <c r="BK1574" s="150"/>
      <c r="BL1574" s="150"/>
      <c r="BM1574" s="150"/>
      <c r="BN1574" s="150"/>
      <c r="BO1574" s="150"/>
      <c r="BP1574" s="150"/>
    </row>
    <row r="1575" spans="2:68" x14ac:dyDescent="0.25">
      <c r="B1575" s="113"/>
      <c r="C1575" s="118"/>
      <c r="D1575" s="89"/>
      <c r="E1575" s="89"/>
      <c r="F1575" s="119"/>
      <c r="G1575" s="118"/>
      <c r="H1575" s="118"/>
      <c r="I1575" s="118"/>
      <c r="J1575" s="118"/>
      <c r="K1575" s="118"/>
      <c r="L1575" s="86"/>
      <c r="M1575" s="86"/>
      <c r="N1575" s="86"/>
      <c r="O1575" s="86"/>
      <c r="P1575" s="129"/>
      <c r="Q1575" s="125"/>
      <c r="R1575" s="198"/>
      <c r="S1575" s="148"/>
      <c r="T1575" s="148"/>
      <c r="U1575" s="148"/>
      <c r="V1575" s="199"/>
      <c r="W1575" s="149"/>
      <c r="AR1575" s="129"/>
      <c r="AS1575" s="200"/>
      <c r="AT1575" s="200"/>
      <c r="AU1575" s="200"/>
      <c r="AV1575" s="200"/>
      <c r="AW1575" s="200"/>
      <c r="AX1575" s="200"/>
      <c r="AY1575" s="200"/>
      <c r="AZ1575" s="200"/>
      <c r="BA1575" s="200"/>
      <c r="BB1575" s="160"/>
      <c r="BC1575" s="201"/>
      <c r="BD1575" s="201"/>
      <c r="BE1575" s="202"/>
      <c r="BF1575" s="202"/>
      <c r="BG1575" s="150"/>
      <c r="BH1575" s="150"/>
      <c r="BI1575" s="150"/>
      <c r="BJ1575" s="150"/>
      <c r="BK1575" s="150"/>
      <c r="BL1575" s="150"/>
      <c r="BM1575" s="150"/>
      <c r="BN1575" s="150"/>
      <c r="BO1575" s="150"/>
      <c r="BP1575" s="150"/>
    </row>
    <row r="1576" spans="2:68" x14ac:dyDescent="0.25">
      <c r="B1576" s="113"/>
      <c r="C1576" s="118"/>
      <c r="D1576" s="89"/>
      <c r="E1576" s="89"/>
      <c r="F1576" s="119"/>
      <c r="G1576" s="118"/>
      <c r="H1576" s="118"/>
      <c r="I1576" s="118"/>
      <c r="J1576" s="118"/>
      <c r="K1576" s="118"/>
      <c r="L1576" s="86"/>
      <c r="M1576" s="86"/>
      <c r="N1576" s="86"/>
      <c r="O1576" s="86"/>
      <c r="P1576" s="129"/>
      <c r="Q1576" s="125"/>
      <c r="R1576" s="198"/>
      <c r="S1576" s="148"/>
      <c r="T1576" s="148"/>
      <c r="U1576" s="148"/>
      <c r="V1576" s="199"/>
      <c r="W1576" s="149"/>
      <c r="AR1576" s="129"/>
      <c r="AS1576" s="200"/>
      <c r="AT1576" s="200"/>
      <c r="AU1576" s="200"/>
      <c r="AV1576" s="200"/>
      <c r="AW1576" s="200"/>
      <c r="AX1576" s="200"/>
      <c r="AY1576" s="200"/>
      <c r="AZ1576" s="200"/>
      <c r="BA1576" s="200"/>
      <c r="BB1576" s="160"/>
      <c r="BC1576" s="201"/>
      <c r="BD1576" s="201"/>
      <c r="BE1576" s="202"/>
      <c r="BF1576" s="202"/>
      <c r="BG1576" s="150"/>
      <c r="BH1576" s="150"/>
      <c r="BI1576" s="150"/>
      <c r="BJ1576" s="150"/>
      <c r="BK1576" s="150"/>
      <c r="BL1576" s="150"/>
      <c r="BM1576" s="150"/>
      <c r="BN1576" s="150"/>
      <c r="BO1576" s="150"/>
      <c r="BP1576" s="150"/>
    </row>
    <row r="1577" spans="2:68" x14ac:dyDescent="0.25">
      <c r="B1577" s="113"/>
      <c r="C1577" s="118"/>
      <c r="D1577" s="89"/>
      <c r="E1577" s="89"/>
      <c r="F1577" s="119"/>
      <c r="G1577" s="118"/>
      <c r="H1577" s="118"/>
      <c r="I1577" s="118"/>
      <c r="J1577" s="118"/>
      <c r="K1577" s="118"/>
      <c r="L1577" s="86"/>
      <c r="M1577" s="86"/>
      <c r="N1577" s="86"/>
      <c r="O1577" s="86"/>
      <c r="P1577" s="129"/>
      <c r="Q1577" s="125"/>
      <c r="R1577" s="198"/>
      <c r="S1577" s="148"/>
      <c r="T1577" s="148"/>
      <c r="U1577" s="148"/>
      <c r="V1577" s="199"/>
      <c r="W1577" s="149"/>
      <c r="AR1577" s="129"/>
      <c r="AS1577" s="200"/>
      <c r="AT1577" s="200"/>
      <c r="AU1577" s="200"/>
      <c r="AV1577" s="200"/>
      <c r="AW1577" s="200"/>
      <c r="AX1577" s="200"/>
      <c r="AY1577" s="200"/>
      <c r="AZ1577" s="200"/>
      <c r="BA1577" s="200"/>
      <c r="BB1577" s="160"/>
      <c r="BC1577" s="201"/>
      <c r="BD1577" s="201"/>
      <c r="BE1577" s="202"/>
      <c r="BF1577" s="202"/>
      <c r="BG1577" s="150"/>
      <c r="BH1577" s="150"/>
      <c r="BI1577" s="150"/>
      <c r="BJ1577" s="150"/>
      <c r="BK1577" s="150"/>
      <c r="BL1577" s="150"/>
      <c r="BM1577" s="150"/>
      <c r="BN1577" s="150"/>
      <c r="BO1577" s="150"/>
      <c r="BP1577" s="150"/>
    </row>
    <row r="1578" spans="2:68" x14ac:dyDescent="0.25">
      <c r="B1578" s="113"/>
      <c r="C1578" s="118"/>
      <c r="D1578" s="89"/>
      <c r="E1578" s="89"/>
      <c r="F1578" s="119"/>
      <c r="G1578" s="118"/>
      <c r="H1578" s="118"/>
      <c r="I1578" s="118"/>
      <c r="J1578" s="118"/>
      <c r="K1578" s="118"/>
      <c r="L1578" s="86"/>
      <c r="M1578" s="86"/>
      <c r="N1578" s="86"/>
      <c r="O1578" s="86"/>
      <c r="P1578" s="129"/>
      <c r="Q1578" s="125"/>
      <c r="R1578" s="198"/>
      <c r="S1578" s="148"/>
      <c r="T1578" s="148"/>
      <c r="U1578" s="148"/>
      <c r="V1578" s="199"/>
      <c r="W1578" s="149"/>
      <c r="AR1578" s="129"/>
      <c r="AS1578" s="200"/>
      <c r="AT1578" s="200"/>
      <c r="AU1578" s="200"/>
      <c r="AV1578" s="200"/>
      <c r="AW1578" s="200"/>
      <c r="AX1578" s="200"/>
      <c r="AY1578" s="200"/>
      <c r="AZ1578" s="200"/>
      <c r="BA1578" s="200"/>
      <c r="BB1578" s="160"/>
      <c r="BC1578" s="201"/>
      <c r="BD1578" s="201"/>
      <c r="BE1578" s="202"/>
      <c r="BF1578" s="202"/>
      <c r="BG1578" s="150"/>
      <c r="BH1578" s="150"/>
      <c r="BI1578" s="150"/>
      <c r="BJ1578" s="150"/>
      <c r="BK1578" s="150"/>
      <c r="BL1578" s="150"/>
      <c r="BM1578" s="150"/>
      <c r="BN1578" s="150"/>
      <c r="BO1578" s="150"/>
      <c r="BP1578" s="150"/>
    </row>
    <row r="1579" spans="2:68" x14ac:dyDescent="0.25">
      <c r="B1579" s="113"/>
      <c r="C1579" s="118"/>
      <c r="D1579" s="89"/>
      <c r="E1579" s="89"/>
      <c r="F1579" s="119"/>
      <c r="G1579" s="118"/>
      <c r="H1579" s="118"/>
      <c r="I1579" s="118"/>
      <c r="J1579" s="118"/>
      <c r="K1579" s="118"/>
      <c r="L1579" s="86"/>
      <c r="M1579" s="86"/>
      <c r="N1579" s="86"/>
      <c r="O1579" s="86"/>
      <c r="P1579" s="129"/>
      <c r="Q1579" s="125"/>
      <c r="R1579" s="198"/>
      <c r="S1579" s="148"/>
      <c r="T1579" s="148"/>
      <c r="U1579" s="148"/>
      <c r="V1579" s="199"/>
      <c r="W1579" s="149"/>
      <c r="AR1579" s="129"/>
      <c r="AS1579" s="200"/>
      <c r="AT1579" s="200"/>
      <c r="AU1579" s="200"/>
      <c r="AV1579" s="200"/>
      <c r="AW1579" s="200"/>
      <c r="AX1579" s="200"/>
      <c r="AY1579" s="200"/>
      <c r="AZ1579" s="200"/>
      <c r="BA1579" s="200"/>
      <c r="BB1579" s="160"/>
      <c r="BC1579" s="201"/>
      <c r="BD1579" s="201"/>
      <c r="BE1579" s="202"/>
      <c r="BF1579" s="202"/>
      <c r="BG1579" s="150"/>
      <c r="BH1579" s="150"/>
      <c r="BI1579" s="150"/>
      <c r="BJ1579" s="150"/>
      <c r="BK1579" s="150"/>
      <c r="BL1579" s="150"/>
      <c r="BM1579" s="150"/>
      <c r="BN1579" s="150"/>
      <c r="BO1579" s="150"/>
      <c r="BP1579" s="150"/>
    </row>
    <row r="1580" spans="2:68" x14ac:dyDescent="0.25">
      <c r="B1580" s="113"/>
      <c r="C1580" s="118"/>
      <c r="D1580" s="89"/>
      <c r="E1580" s="89"/>
      <c r="F1580" s="119"/>
      <c r="G1580" s="118"/>
      <c r="H1580" s="118"/>
      <c r="I1580" s="118"/>
      <c r="J1580" s="118"/>
      <c r="K1580" s="118"/>
      <c r="L1580" s="86"/>
      <c r="M1580" s="86"/>
      <c r="N1580" s="86"/>
      <c r="O1580" s="86"/>
      <c r="P1580" s="129"/>
      <c r="Q1580" s="125"/>
      <c r="R1580" s="198"/>
      <c r="S1580" s="148"/>
      <c r="T1580" s="148"/>
      <c r="U1580" s="148"/>
      <c r="V1580" s="199"/>
      <c r="W1580" s="149"/>
      <c r="AR1580" s="129"/>
      <c r="AS1580" s="200"/>
      <c r="AT1580" s="200"/>
      <c r="AU1580" s="200"/>
      <c r="AV1580" s="200"/>
      <c r="AW1580" s="200"/>
      <c r="AX1580" s="200"/>
      <c r="AY1580" s="200"/>
      <c r="AZ1580" s="200"/>
      <c r="BA1580" s="200"/>
      <c r="BB1580" s="160"/>
      <c r="BC1580" s="201"/>
      <c r="BD1580" s="201"/>
      <c r="BE1580" s="202"/>
      <c r="BF1580" s="202"/>
      <c r="BG1580" s="150"/>
      <c r="BH1580" s="150"/>
      <c r="BI1580" s="150"/>
      <c r="BJ1580" s="150"/>
      <c r="BK1580" s="150"/>
      <c r="BL1580" s="150"/>
      <c r="BM1580" s="150"/>
      <c r="BN1580" s="150"/>
      <c r="BO1580" s="150"/>
      <c r="BP1580" s="150"/>
    </row>
    <row r="1581" spans="2:68" x14ac:dyDescent="0.25">
      <c r="B1581" s="113"/>
      <c r="C1581" s="118"/>
      <c r="D1581" s="89"/>
      <c r="E1581" s="89"/>
      <c r="F1581" s="119"/>
      <c r="G1581" s="118"/>
      <c r="H1581" s="118"/>
      <c r="I1581" s="118"/>
      <c r="J1581" s="118"/>
      <c r="K1581" s="118"/>
      <c r="L1581" s="86"/>
      <c r="M1581" s="86"/>
      <c r="N1581" s="86"/>
      <c r="O1581" s="86"/>
      <c r="P1581" s="129"/>
      <c r="Q1581" s="125"/>
      <c r="R1581" s="198"/>
      <c r="S1581" s="148"/>
      <c r="T1581" s="148"/>
      <c r="U1581" s="148"/>
      <c r="V1581" s="199"/>
      <c r="W1581" s="149"/>
      <c r="AR1581" s="129"/>
      <c r="AS1581" s="200"/>
      <c r="AT1581" s="200"/>
      <c r="AU1581" s="200"/>
      <c r="AV1581" s="200"/>
      <c r="AW1581" s="200"/>
      <c r="AX1581" s="200"/>
      <c r="AY1581" s="200"/>
      <c r="AZ1581" s="200"/>
      <c r="BA1581" s="200"/>
      <c r="BB1581" s="160"/>
      <c r="BC1581" s="201"/>
      <c r="BD1581" s="201"/>
      <c r="BE1581" s="202"/>
      <c r="BF1581" s="202"/>
      <c r="BG1581" s="150"/>
      <c r="BH1581" s="150"/>
      <c r="BI1581" s="150"/>
      <c r="BJ1581" s="150"/>
      <c r="BK1581" s="150"/>
      <c r="BL1581" s="150"/>
      <c r="BM1581" s="150"/>
      <c r="BN1581" s="150"/>
      <c r="BO1581" s="150"/>
      <c r="BP1581" s="150"/>
    </row>
    <row r="1582" spans="2:68" x14ac:dyDescent="0.25">
      <c r="B1582" s="113"/>
      <c r="C1582" s="118"/>
      <c r="D1582" s="89"/>
      <c r="E1582" s="89"/>
      <c r="F1582" s="119"/>
      <c r="G1582" s="118"/>
      <c r="H1582" s="118"/>
      <c r="I1582" s="118"/>
      <c r="J1582" s="118"/>
      <c r="K1582" s="118"/>
      <c r="L1582" s="86"/>
      <c r="M1582" s="86"/>
      <c r="N1582" s="86"/>
      <c r="O1582" s="86"/>
      <c r="P1582" s="129"/>
      <c r="Q1582" s="125"/>
      <c r="R1582" s="198"/>
      <c r="S1582" s="148"/>
      <c r="T1582" s="148"/>
      <c r="U1582" s="148"/>
      <c r="V1582" s="199"/>
      <c r="W1582" s="149"/>
      <c r="AR1582" s="129"/>
      <c r="AS1582" s="200"/>
      <c r="AT1582" s="200"/>
      <c r="AU1582" s="200"/>
      <c r="AV1582" s="200"/>
      <c r="AW1582" s="200"/>
      <c r="AX1582" s="200"/>
      <c r="AY1582" s="200"/>
      <c r="AZ1582" s="200"/>
      <c r="BA1582" s="200"/>
      <c r="BB1582" s="160"/>
      <c r="BC1582" s="201"/>
      <c r="BD1582" s="201"/>
      <c r="BE1582" s="202"/>
      <c r="BF1582" s="202"/>
      <c r="BG1582" s="150"/>
      <c r="BH1582" s="150"/>
      <c r="BI1582" s="150"/>
      <c r="BJ1582" s="150"/>
      <c r="BK1582" s="150"/>
      <c r="BL1582" s="150"/>
      <c r="BM1582" s="150"/>
      <c r="BN1582" s="150"/>
      <c r="BO1582" s="150"/>
      <c r="BP1582" s="150"/>
    </row>
    <row r="1583" spans="2:68" x14ac:dyDescent="0.25">
      <c r="B1583" s="113"/>
      <c r="C1583" s="118"/>
      <c r="D1583" s="89"/>
      <c r="E1583" s="89"/>
      <c r="F1583" s="119"/>
      <c r="G1583" s="118"/>
      <c r="H1583" s="118"/>
      <c r="I1583" s="118"/>
      <c r="J1583" s="118"/>
      <c r="K1583" s="118"/>
      <c r="L1583" s="86"/>
      <c r="M1583" s="86"/>
      <c r="N1583" s="86"/>
      <c r="O1583" s="86"/>
      <c r="P1583" s="129"/>
      <c r="Q1583" s="125"/>
      <c r="R1583" s="198"/>
      <c r="S1583" s="148"/>
      <c r="T1583" s="148"/>
      <c r="U1583" s="148"/>
      <c r="V1583" s="199"/>
      <c r="W1583" s="149"/>
      <c r="AR1583" s="129"/>
      <c r="AS1583" s="200"/>
      <c r="AT1583" s="200"/>
      <c r="AU1583" s="200"/>
      <c r="AV1583" s="200"/>
      <c r="AW1583" s="200"/>
      <c r="AX1583" s="200"/>
      <c r="AY1583" s="200"/>
      <c r="AZ1583" s="200"/>
      <c r="BA1583" s="200"/>
      <c r="BB1583" s="160"/>
      <c r="BC1583" s="201"/>
      <c r="BD1583" s="201"/>
      <c r="BE1583" s="202"/>
      <c r="BF1583" s="202"/>
      <c r="BG1583" s="150"/>
      <c r="BH1583" s="150"/>
      <c r="BI1583" s="150"/>
      <c r="BJ1583" s="150"/>
      <c r="BK1583" s="150"/>
      <c r="BL1583" s="150"/>
      <c r="BM1583" s="150"/>
      <c r="BN1583" s="150"/>
      <c r="BO1583" s="150"/>
      <c r="BP1583" s="150"/>
    </row>
    <row r="1584" spans="2:68" x14ac:dyDescent="0.25">
      <c r="B1584" s="113"/>
      <c r="C1584" s="118"/>
      <c r="D1584" s="89"/>
      <c r="E1584" s="89"/>
      <c r="F1584" s="119"/>
      <c r="G1584" s="118"/>
      <c r="H1584" s="118"/>
      <c r="I1584" s="118"/>
      <c r="J1584" s="118"/>
      <c r="K1584" s="118"/>
      <c r="L1584" s="86"/>
      <c r="M1584" s="86"/>
      <c r="N1584" s="86"/>
      <c r="O1584" s="86"/>
      <c r="P1584" s="129"/>
      <c r="Q1584" s="125"/>
      <c r="R1584" s="198"/>
      <c r="S1584" s="148"/>
      <c r="T1584" s="148"/>
      <c r="U1584" s="148"/>
      <c r="V1584" s="199"/>
      <c r="W1584" s="149"/>
      <c r="AR1584" s="129"/>
      <c r="AS1584" s="200"/>
      <c r="AT1584" s="200"/>
      <c r="AU1584" s="200"/>
      <c r="AV1584" s="200"/>
      <c r="AW1584" s="200"/>
      <c r="AX1584" s="200"/>
      <c r="AY1584" s="200"/>
      <c r="AZ1584" s="200"/>
      <c r="BA1584" s="200"/>
      <c r="BB1584" s="160"/>
      <c r="BC1584" s="201"/>
      <c r="BD1584" s="201"/>
      <c r="BE1584" s="202"/>
      <c r="BF1584" s="202"/>
      <c r="BG1584" s="150"/>
      <c r="BH1584" s="150"/>
      <c r="BI1584" s="150"/>
      <c r="BJ1584" s="150"/>
      <c r="BK1584" s="150"/>
      <c r="BL1584" s="150"/>
      <c r="BM1584" s="150"/>
      <c r="BN1584" s="150"/>
      <c r="BO1584" s="150"/>
      <c r="BP1584" s="150"/>
    </row>
    <row r="1585" spans="2:68" x14ac:dyDescent="0.25">
      <c r="B1585" s="113"/>
      <c r="C1585" s="118"/>
      <c r="D1585" s="89"/>
      <c r="E1585" s="89"/>
      <c r="F1585" s="119"/>
      <c r="G1585" s="118"/>
      <c r="H1585" s="118"/>
      <c r="I1585" s="118"/>
      <c r="J1585" s="118"/>
      <c r="K1585" s="118"/>
      <c r="L1585" s="86"/>
      <c r="M1585" s="86"/>
      <c r="N1585" s="86"/>
      <c r="O1585" s="86"/>
      <c r="P1585" s="129"/>
      <c r="Q1585" s="125"/>
      <c r="R1585" s="198"/>
      <c r="S1585" s="148"/>
      <c r="T1585" s="148"/>
      <c r="U1585" s="148"/>
      <c r="V1585" s="199"/>
      <c r="W1585" s="149"/>
      <c r="AR1585" s="129"/>
      <c r="AS1585" s="200"/>
      <c r="AT1585" s="200"/>
      <c r="AU1585" s="200"/>
      <c r="AV1585" s="200"/>
      <c r="AW1585" s="200"/>
      <c r="AX1585" s="200"/>
      <c r="AY1585" s="200"/>
      <c r="AZ1585" s="200"/>
      <c r="BA1585" s="200"/>
      <c r="BB1585" s="160"/>
      <c r="BC1585" s="201"/>
      <c r="BD1585" s="201"/>
      <c r="BE1585" s="202"/>
      <c r="BF1585" s="202"/>
      <c r="BG1585" s="150"/>
      <c r="BH1585" s="150"/>
      <c r="BI1585" s="150"/>
      <c r="BJ1585" s="150"/>
      <c r="BK1585" s="150"/>
      <c r="BL1585" s="150"/>
      <c r="BM1585" s="150"/>
      <c r="BN1585" s="150"/>
      <c r="BO1585" s="150"/>
      <c r="BP1585" s="150"/>
    </row>
    <row r="1586" spans="2:68" x14ac:dyDescent="0.25">
      <c r="B1586" s="113"/>
      <c r="C1586" s="118"/>
      <c r="D1586" s="89"/>
      <c r="E1586" s="89"/>
      <c r="F1586" s="119"/>
      <c r="G1586" s="118"/>
      <c r="H1586" s="118"/>
      <c r="I1586" s="118"/>
      <c r="J1586" s="118"/>
      <c r="K1586" s="118"/>
      <c r="L1586" s="86"/>
      <c r="M1586" s="86"/>
      <c r="N1586" s="86"/>
      <c r="O1586" s="86"/>
      <c r="P1586" s="129"/>
      <c r="Q1586" s="125"/>
      <c r="R1586" s="198"/>
      <c r="S1586" s="148"/>
      <c r="T1586" s="148"/>
      <c r="U1586" s="148"/>
      <c r="V1586" s="199"/>
      <c r="W1586" s="149"/>
      <c r="AR1586" s="129"/>
      <c r="AS1586" s="200"/>
      <c r="AT1586" s="200"/>
      <c r="AU1586" s="200"/>
      <c r="AV1586" s="200"/>
      <c r="AW1586" s="200"/>
      <c r="AX1586" s="200"/>
      <c r="AY1586" s="200"/>
      <c r="AZ1586" s="200"/>
      <c r="BA1586" s="200"/>
      <c r="BB1586" s="160"/>
      <c r="BC1586" s="201"/>
      <c r="BD1586" s="201"/>
      <c r="BE1586" s="202"/>
      <c r="BF1586" s="202"/>
      <c r="BG1586" s="150"/>
      <c r="BH1586" s="150"/>
      <c r="BI1586" s="150"/>
      <c r="BJ1586" s="150"/>
      <c r="BK1586" s="150"/>
      <c r="BL1586" s="150"/>
      <c r="BM1586" s="150"/>
      <c r="BN1586" s="150"/>
      <c r="BO1586" s="150"/>
      <c r="BP1586" s="150"/>
    </row>
    <row r="1587" spans="2:68" x14ac:dyDescent="0.25">
      <c r="B1587" s="113"/>
      <c r="C1587" s="118"/>
      <c r="D1587" s="89"/>
      <c r="E1587" s="89"/>
      <c r="F1587" s="119"/>
      <c r="G1587" s="118"/>
      <c r="H1587" s="118"/>
      <c r="I1587" s="118"/>
      <c r="J1587" s="118"/>
      <c r="K1587" s="118"/>
      <c r="L1587" s="86"/>
      <c r="M1587" s="86"/>
      <c r="N1587" s="86"/>
      <c r="O1587" s="86"/>
      <c r="P1587" s="129"/>
      <c r="Q1587" s="125"/>
      <c r="R1587" s="198"/>
      <c r="S1587" s="148"/>
      <c r="T1587" s="148"/>
      <c r="U1587" s="148"/>
      <c r="V1587" s="199"/>
      <c r="W1587" s="149"/>
      <c r="AR1587" s="129"/>
      <c r="AS1587" s="200"/>
      <c r="AT1587" s="200"/>
      <c r="AU1587" s="200"/>
      <c r="AV1587" s="200"/>
      <c r="AW1587" s="200"/>
      <c r="AX1587" s="200"/>
      <c r="AY1587" s="200"/>
      <c r="AZ1587" s="200"/>
      <c r="BA1587" s="200"/>
      <c r="BB1587" s="160"/>
      <c r="BC1587" s="201"/>
      <c r="BD1587" s="201"/>
      <c r="BE1587" s="202"/>
      <c r="BF1587" s="202"/>
      <c r="BG1587" s="150"/>
      <c r="BH1587" s="150"/>
      <c r="BI1587" s="150"/>
      <c r="BJ1587" s="150"/>
      <c r="BK1587" s="150"/>
      <c r="BL1587" s="150"/>
      <c r="BM1587" s="150"/>
      <c r="BN1587" s="150"/>
      <c r="BO1587" s="150"/>
      <c r="BP1587" s="150"/>
    </row>
    <row r="1588" spans="2:68" x14ac:dyDescent="0.25">
      <c r="B1588" s="113"/>
      <c r="C1588" s="118"/>
      <c r="D1588" s="89"/>
      <c r="E1588" s="89"/>
      <c r="F1588" s="119"/>
      <c r="G1588" s="118"/>
      <c r="H1588" s="118"/>
      <c r="I1588" s="118"/>
      <c r="J1588" s="118"/>
      <c r="K1588" s="118"/>
      <c r="L1588" s="86"/>
      <c r="M1588" s="86"/>
      <c r="N1588" s="86"/>
      <c r="O1588" s="86"/>
      <c r="P1588" s="129"/>
      <c r="Q1588" s="125"/>
      <c r="R1588" s="198"/>
      <c r="S1588" s="148"/>
      <c r="T1588" s="148"/>
      <c r="U1588" s="148"/>
      <c r="V1588" s="199"/>
      <c r="W1588" s="149"/>
      <c r="AR1588" s="129"/>
      <c r="AS1588" s="200"/>
      <c r="AT1588" s="200"/>
      <c r="AU1588" s="200"/>
      <c r="AV1588" s="200"/>
      <c r="AW1588" s="200"/>
      <c r="AX1588" s="200"/>
      <c r="AY1588" s="200"/>
      <c r="AZ1588" s="200"/>
      <c r="BA1588" s="200"/>
      <c r="BB1588" s="160"/>
      <c r="BC1588" s="201"/>
      <c r="BD1588" s="201"/>
      <c r="BE1588" s="202"/>
      <c r="BF1588" s="202"/>
      <c r="BG1588" s="150"/>
      <c r="BH1588" s="150"/>
      <c r="BI1588" s="150"/>
      <c r="BJ1588" s="150"/>
      <c r="BK1588" s="150"/>
      <c r="BL1588" s="150"/>
      <c r="BM1588" s="150"/>
      <c r="BN1588" s="150"/>
      <c r="BO1588" s="150"/>
      <c r="BP1588" s="150"/>
    </row>
    <row r="1589" spans="2:68" x14ac:dyDescent="0.25">
      <c r="B1589" s="113"/>
      <c r="C1589" s="118"/>
      <c r="D1589" s="89"/>
      <c r="E1589" s="89"/>
      <c r="F1589" s="119"/>
      <c r="G1589" s="118"/>
      <c r="H1589" s="118"/>
      <c r="I1589" s="118"/>
      <c r="J1589" s="118"/>
      <c r="K1589" s="118"/>
      <c r="L1589" s="86"/>
      <c r="M1589" s="86"/>
      <c r="N1589" s="86"/>
      <c r="O1589" s="86"/>
      <c r="P1589" s="129"/>
      <c r="Q1589" s="125"/>
      <c r="R1589" s="198"/>
      <c r="S1589" s="148"/>
      <c r="T1589" s="148"/>
      <c r="U1589" s="148"/>
      <c r="V1589" s="199"/>
      <c r="W1589" s="149"/>
      <c r="AR1589" s="129"/>
      <c r="AS1589" s="200"/>
      <c r="AT1589" s="200"/>
      <c r="AU1589" s="200"/>
      <c r="AV1589" s="200"/>
      <c r="AW1589" s="200"/>
      <c r="AX1589" s="200"/>
      <c r="AY1589" s="200"/>
      <c r="AZ1589" s="200"/>
      <c r="BA1589" s="200"/>
      <c r="BB1589" s="160"/>
      <c r="BC1589" s="201"/>
      <c r="BD1589" s="201"/>
      <c r="BE1589" s="202"/>
      <c r="BF1589" s="202"/>
      <c r="BG1589" s="150"/>
      <c r="BH1589" s="150"/>
      <c r="BI1589" s="150"/>
      <c r="BJ1589" s="150"/>
      <c r="BK1589" s="150"/>
      <c r="BL1589" s="150"/>
      <c r="BM1589" s="150"/>
      <c r="BN1589" s="150"/>
      <c r="BO1589" s="150"/>
      <c r="BP1589" s="150"/>
    </row>
    <row r="1590" spans="2:68" x14ac:dyDescent="0.25">
      <c r="B1590" s="113"/>
      <c r="C1590" s="118"/>
      <c r="D1590" s="89"/>
      <c r="E1590" s="89"/>
      <c r="F1590" s="119"/>
      <c r="G1590" s="118"/>
      <c r="H1590" s="118"/>
      <c r="I1590" s="118"/>
      <c r="J1590" s="118"/>
      <c r="K1590" s="118"/>
      <c r="L1590" s="86"/>
      <c r="M1590" s="86"/>
      <c r="N1590" s="86"/>
      <c r="O1590" s="86"/>
      <c r="P1590" s="129"/>
      <c r="Q1590" s="125"/>
      <c r="R1590" s="198"/>
      <c r="S1590" s="148"/>
      <c r="T1590" s="148"/>
      <c r="U1590" s="148"/>
      <c r="V1590" s="199"/>
      <c r="W1590" s="149"/>
      <c r="AR1590" s="129"/>
      <c r="AS1590" s="200"/>
      <c r="AT1590" s="200"/>
      <c r="AU1590" s="200"/>
      <c r="AV1590" s="200"/>
      <c r="AW1590" s="200"/>
      <c r="AX1590" s="200"/>
      <c r="AY1590" s="200"/>
      <c r="AZ1590" s="200"/>
      <c r="BA1590" s="200"/>
      <c r="BB1590" s="160"/>
      <c r="BC1590" s="201"/>
      <c r="BD1590" s="201"/>
      <c r="BE1590" s="202"/>
      <c r="BF1590" s="202"/>
      <c r="BG1590" s="150"/>
      <c r="BH1590" s="150"/>
      <c r="BI1590" s="150"/>
      <c r="BJ1590" s="150"/>
      <c r="BK1590" s="150"/>
      <c r="BL1590" s="150"/>
      <c r="BM1590" s="150"/>
      <c r="BN1590" s="150"/>
      <c r="BO1590" s="150"/>
      <c r="BP1590" s="150"/>
    </row>
    <row r="1591" spans="2:68" x14ac:dyDescent="0.25">
      <c r="B1591" s="113"/>
      <c r="C1591" s="118"/>
      <c r="D1591" s="89"/>
      <c r="E1591" s="89"/>
      <c r="F1591" s="119"/>
      <c r="G1591" s="118"/>
      <c r="H1591" s="118"/>
      <c r="I1591" s="118"/>
      <c r="J1591" s="118"/>
      <c r="K1591" s="118"/>
      <c r="L1591" s="86"/>
      <c r="M1591" s="86"/>
      <c r="N1591" s="86"/>
      <c r="O1591" s="86"/>
      <c r="P1591" s="129"/>
      <c r="Q1591" s="125"/>
      <c r="R1591" s="198"/>
      <c r="S1591" s="148"/>
      <c r="T1591" s="148"/>
      <c r="U1591" s="148"/>
      <c r="V1591" s="199"/>
      <c r="W1591" s="149"/>
      <c r="AR1591" s="129"/>
      <c r="AS1591" s="200"/>
      <c r="AT1591" s="200"/>
      <c r="AU1591" s="200"/>
      <c r="AV1591" s="200"/>
      <c r="AW1591" s="200"/>
      <c r="AX1591" s="200"/>
      <c r="AY1591" s="200"/>
      <c r="AZ1591" s="200"/>
      <c r="BA1591" s="200"/>
      <c r="BB1591" s="160"/>
      <c r="BC1591" s="201"/>
      <c r="BD1591" s="201"/>
      <c r="BE1591" s="202"/>
      <c r="BF1591" s="202"/>
      <c r="BG1591" s="150"/>
      <c r="BH1591" s="150"/>
      <c r="BI1591" s="150"/>
      <c r="BJ1591" s="150"/>
      <c r="BK1591" s="150"/>
      <c r="BL1591" s="150"/>
      <c r="BM1591" s="150"/>
      <c r="BN1591" s="150"/>
      <c r="BO1591" s="150"/>
      <c r="BP1591" s="150"/>
    </row>
    <row r="1592" spans="2:68" x14ac:dyDescent="0.25">
      <c r="B1592" s="113"/>
      <c r="C1592" s="118"/>
      <c r="D1592" s="89"/>
      <c r="E1592" s="89"/>
      <c r="F1592" s="119"/>
      <c r="G1592" s="118"/>
      <c r="H1592" s="118"/>
      <c r="I1592" s="118"/>
      <c r="J1592" s="118"/>
      <c r="K1592" s="118"/>
      <c r="L1592" s="86"/>
      <c r="M1592" s="86"/>
      <c r="N1592" s="86"/>
      <c r="O1592" s="86"/>
      <c r="P1592" s="129"/>
      <c r="Q1592" s="125"/>
      <c r="R1592" s="198"/>
      <c r="S1592" s="148"/>
      <c r="T1592" s="148"/>
      <c r="U1592" s="148"/>
      <c r="V1592" s="199"/>
      <c r="W1592" s="149"/>
      <c r="AR1592" s="129"/>
      <c r="AS1592" s="200"/>
      <c r="AT1592" s="200"/>
      <c r="AU1592" s="200"/>
      <c r="AV1592" s="200"/>
      <c r="AW1592" s="200"/>
      <c r="AX1592" s="200"/>
      <c r="AY1592" s="200"/>
      <c r="AZ1592" s="200"/>
      <c r="BA1592" s="200"/>
      <c r="BB1592" s="160"/>
      <c r="BC1592" s="201"/>
      <c r="BD1592" s="201"/>
      <c r="BE1592" s="202"/>
      <c r="BF1592" s="202"/>
      <c r="BG1592" s="150"/>
      <c r="BH1592" s="150"/>
      <c r="BI1592" s="150"/>
      <c r="BJ1592" s="150"/>
      <c r="BK1592" s="150"/>
      <c r="BL1592" s="150"/>
      <c r="BM1592" s="150"/>
      <c r="BN1592" s="150"/>
      <c r="BO1592" s="150"/>
      <c r="BP1592" s="150"/>
    </row>
    <row r="1593" spans="2:68" x14ac:dyDescent="0.25">
      <c r="B1593" s="113"/>
      <c r="C1593" s="118"/>
      <c r="D1593" s="89"/>
      <c r="E1593" s="89"/>
      <c r="F1593" s="119"/>
      <c r="G1593" s="118"/>
      <c r="H1593" s="118"/>
      <c r="I1593" s="118"/>
      <c r="J1593" s="118"/>
      <c r="K1593" s="118"/>
      <c r="L1593" s="86"/>
      <c r="M1593" s="86"/>
      <c r="N1593" s="86"/>
      <c r="O1593" s="86"/>
      <c r="P1593" s="129"/>
      <c r="Q1593" s="125"/>
      <c r="R1593" s="198"/>
      <c r="S1593" s="148"/>
      <c r="T1593" s="148"/>
      <c r="U1593" s="148"/>
      <c r="V1593" s="199"/>
      <c r="W1593" s="149"/>
      <c r="AR1593" s="129"/>
      <c r="AS1593" s="200"/>
      <c r="AT1593" s="200"/>
      <c r="AU1593" s="200"/>
      <c r="AV1593" s="200"/>
      <c r="AW1593" s="200"/>
      <c r="AX1593" s="200"/>
      <c r="AY1593" s="200"/>
      <c r="AZ1593" s="200"/>
      <c r="BA1593" s="200"/>
      <c r="BB1593" s="160"/>
      <c r="BC1593" s="201"/>
      <c r="BD1593" s="201"/>
      <c r="BE1593" s="202"/>
      <c r="BF1593" s="202"/>
      <c r="BG1593" s="150"/>
      <c r="BH1593" s="150"/>
      <c r="BI1593" s="150"/>
      <c r="BJ1593" s="150"/>
      <c r="BK1593" s="150"/>
      <c r="BL1593" s="150"/>
      <c r="BM1593" s="150"/>
      <c r="BN1593" s="150"/>
      <c r="BO1593" s="150"/>
      <c r="BP1593" s="150"/>
    </row>
    <row r="1594" spans="2:68" x14ac:dyDescent="0.25">
      <c r="B1594" s="113"/>
      <c r="C1594" s="118"/>
      <c r="D1594" s="89"/>
      <c r="E1594" s="89"/>
      <c r="F1594" s="119"/>
      <c r="G1594" s="118"/>
      <c r="H1594" s="118"/>
      <c r="I1594" s="118"/>
      <c r="J1594" s="118"/>
      <c r="K1594" s="118"/>
      <c r="L1594" s="86"/>
      <c r="M1594" s="86"/>
      <c r="N1594" s="86"/>
      <c r="O1594" s="86"/>
      <c r="P1594" s="129"/>
      <c r="Q1594" s="125"/>
      <c r="R1594" s="198"/>
      <c r="S1594" s="148"/>
      <c r="T1594" s="148"/>
      <c r="U1594" s="148"/>
      <c r="V1594" s="199"/>
      <c r="W1594" s="149"/>
      <c r="AR1594" s="129"/>
      <c r="AS1594" s="200"/>
      <c r="AT1594" s="200"/>
      <c r="AU1594" s="200"/>
      <c r="AV1594" s="200"/>
      <c r="AW1594" s="200"/>
      <c r="AX1594" s="200"/>
      <c r="AY1594" s="200"/>
      <c r="AZ1594" s="200"/>
      <c r="BA1594" s="200"/>
      <c r="BB1594" s="160"/>
      <c r="BC1594" s="201"/>
      <c r="BD1594" s="201"/>
      <c r="BE1594" s="202"/>
      <c r="BF1594" s="202"/>
      <c r="BG1594" s="150"/>
      <c r="BH1594" s="150"/>
      <c r="BI1594" s="150"/>
      <c r="BJ1594" s="150"/>
      <c r="BK1594" s="150"/>
      <c r="BL1594" s="150"/>
      <c r="BM1594" s="150"/>
      <c r="BN1594" s="150"/>
      <c r="BO1594" s="150"/>
      <c r="BP1594" s="150"/>
    </row>
    <row r="1595" spans="2:68" x14ac:dyDescent="0.25">
      <c r="B1595" s="113"/>
      <c r="C1595" s="118"/>
      <c r="D1595" s="89"/>
      <c r="E1595" s="89"/>
      <c r="F1595" s="119"/>
      <c r="G1595" s="118"/>
      <c r="H1595" s="118"/>
      <c r="I1595" s="118"/>
      <c r="J1595" s="118"/>
      <c r="K1595" s="118"/>
      <c r="L1595" s="86"/>
      <c r="M1595" s="86"/>
      <c r="N1595" s="86"/>
      <c r="O1595" s="86"/>
      <c r="P1595" s="129"/>
      <c r="Q1595" s="125"/>
      <c r="R1595" s="198"/>
      <c r="S1595" s="148"/>
      <c r="T1595" s="148"/>
      <c r="U1595" s="148"/>
      <c r="V1595" s="199"/>
      <c r="W1595" s="149"/>
      <c r="AR1595" s="129"/>
      <c r="AS1595" s="200"/>
      <c r="AT1595" s="200"/>
      <c r="AU1595" s="200"/>
      <c r="AV1595" s="200"/>
      <c r="AW1595" s="200"/>
      <c r="AX1595" s="200"/>
      <c r="AY1595" s="200"/>
      <c r="AZ1595" s="200"/>
      <c r="BA1595" s="200"/>
      <c r="BB1595" s="160"/>
      <c r="BC1595" s="201"/>
      <c r="BD1595" s="201"/>
      <c r="BE1595" s="202"/>
      <c r="BF1595" s="202"/>
      <c r="BG1595" s="150"/>
      <c r="BH1595" s="150"/>
      <c r="BI1595" s="150"/>
      <c r="BJ1595" s="150"/>
      <c r="BK1595" s="150"/>
      <c r="BL1595" s="150"/>
      <c r="BM1595" s="150"/>
      <c r="BN1595" s="150"/>
      <c r="BO1595" s="150"/>
      <c r="BP1595" s="150"/>
    </row>
    <row r="1596" spans="2:68" x14ac:dyDescent="0.25">
      <c r="B1596" s="113"/>
      <c r="C1596" s="118"/>
      <c r="D1596" s="89"/>
      <c r="E1596" s="89"/>
      <c r="F1596" s="119"/>
      <c r="G1596" s="118"/>
      <c r="H1596" s="118"/>
      <c r="I1596" s="118"/>
      <c r="J1596" s="118"/>
      <c r="K1596" s="118"/>
      <c r="L1596" s="86"/>
      <c r="M1596" s="86"/>
      <c r="N1596" s="86"/>
      <c r="O1596" s="86"/>
      <c r="P1596" s="129"/>
      <c r="Q1596" s="125"/>
      <c r="R1596" s="198"/>
      <c r="S1596" s="148"/>
      <c r="T1596" s="148"/>
      <c r="U1596" s="148"/>
      <c r="V1596" s="199"/>
      <c r="W1596" s="149"/>
      <c r="AR1596" s="129"/>
      <c r="AS1596" s="200"/>
      <c r="AT1596" s="200"/>
      <c r="AU1596" s="200"/>
      <c r="AV1596" s="200"/>
      <c r="AW1596" s="200"/>
      <c r="AX1596" s="200"/>
      <c r="AY1596" s="200"/>
      <c r="AZ1596" s="200"/>
      <c r="BA1596" s="200"/>
      <c r="BB1596" s="160"/>
      <c r="BC1596" s="201"/>
      <c r="BD1596" s="201"/>
      <c r="BE1596" s="202"/>
      <c r="BF1596" s="202"/>
      <c r="BG1596" s="150"/>
      <c r="BH1596" s="150"/>
      <c r="BI1596" s="150"/>
      <c r="BJ1596" s="150"/>
      <c r="BK1596" s="150"/>
      <c r="BL1596" s="150"/>
      <c r="BM1596" s="150"/>
      <c r="BN1596" s="150"/>
      <c r="BO1596" s="150"/>
      <c r="BP1596" s="150"/>
    </row>
    <row r="1597" spans="2:68" x14ac:dyDescent="0.25">
      <c r="B1597" s="113"/>
      <c r="C1597" s="118"/>
      <c r="D1597" s="89"/>
      <c r="E1597" s="89"/>
      <c r="F1597" s="119"/>
      <c r="G1597" s="118"/>
      <c r="H1597" s="118"/>
      <c r="I1597" s="118"/>
      <c r="J1597" s="118"/>
      <c r="K1597" s="118"/>
      <c r="L1597" s="86"/>
      <c r="M1597" s="86"/>
      <c r="N1597" s="86"/>
      <c r="O1597" s="86"/>
      <c r="P1597" s="129"/>
      <c r="Q1597" s="125"/>
      <c r="R1597" s="198"/>
      <c r="S1597" s="148"/>
      <c r="T1597" s="148"/>
      <c r="U1597" s="148"/>
      <c r="V1597" s="199"/>
      <c r="W1597" s="149"/>
      <c r="AR1597" s="129"/>
      <c r="AS1597" s="200"/>
      <c r="AT1597" s="200"/>
      <c r="AU1597" s="200"/>
      <c r="AV1597" s="200"/>
      <c r="AW1597" s="200"/>
      <c r="AX1597" s="200"/>
      <c r="AY1597" s="200"/>
      <c r="AZ1597" s="200"/>
      <c r="BA1597" s="200"/>
      <c r="BB1597" s="160"/>
      <c r="BC1597" s="201"/>
      <c r="BD1597" s="201"/>
      <c r="BE1597" s="202"/>
      <c r="BF1597" s="202"/>
      <c r="BG1597" s="150"/>
      <c r="BH1597" s="150"/>
      <c r="BI1597" s="150"/>
      <c r="BJ1597" s="150"/>
      <c r="BK1597" s="150"/>
      <c r="BL1597" s="150"/>
      <c r="BM1597" s="150"/>
      <c r="BN1597" s="150"/>
      <c r="BO1597" s="150"/>
      <c r="BP1597" s="150"/>
    </row>
    <row r="1598" spans="2:68" x14ac:dyDescent="0.25">
      <c r="B1598" s="113"/>
      <c r="C1598" s="118"/>
      <c r="D1598" s="89"/>
      <c r="E1598" s="89"/>
      <c r="F1598" s="119"/>
      <c r="G1598" s="118"/>
      <c r="H1598" s="118"/>
      <c r="I1598" s="118"/>
      <c r="J1598" s="118"/>
      <c r="K1598" s="118"/>
      <c r="L1598" s="86"/>
      <c r="M1598" s="86"/>
      <c r="N1598" s="86"/>
      <c r="O1598" s="86"/>
      <c r="P1598" s="129"/>
      <c r="Q1598" s="125"/>
      <c r="R1598" s="198"/>
      <c r="S1598" s="148"/>
      <c r="T1598" s="148"/>
      <c r="U1598" s="148"/>
      <c r="V1598" s="199"/>
      <c r="W1598" s="149"/>
      <c r="AR1598" s="129"/>
      <c r="AS1598" s="200"/>
      <c r="AT1598" s="200"/>
      <c r="AU1598" s="200"/>
      <c r="AV1598" s="200"/>
      <c r="AW1598" s="200"/>
      <c r="AX1598" s="200"/>
      <c r="AY1598" s="200"/>
      <c r="AZ1598" s="200"/>
      <c r="BA1598" s="200"/>
      <c r="BB1598" s="160"/>
      <c r="BC1598" s="201"/>
      <c r="BD1598" s="201"/>
      <c r="BE1598" s="202"/>
      <c r="BF1598" s="202"/>
      <c r="BG1598" s="150"/>
      <c r="BH1598" s="150"/>
      <c r="BI1598" s="150"/>
      <c r="BJ1598" s="150"/>
      <c r="BK1598" s="150"/>
      <c r="BL1598" s="150"/>
      <c r="BM1598" s="150"/>
      <c r="BN1598" s="150"/>
      <c r="BO1598" s="150"/>
      <c r="BP1598" s="150"/>
    </row>
    <row r="1599" spans="2:68" x14ac:dyDescent="0.25">
      <c r="B1599" s="113"/>
      <c r="C1599" s="118"/>
      <c r="D1599" s="89"/>
      <c r="E1599" s="89"/>
      <c r="F1599" s="119"/>
      <c r="G1599" s="118"/>
      <c r="H1599" s="118"/>
      <c r="I1599" s="118"/>
      <c r="J1599" s="118"/>
      <c r="K1599" s="118"/>
      <c r="L1599" s="86"/>
      <c r="M1599" s="86"/>
      <c r="N1599" s="86"/>
      <c r="O1599" s="86"/>
      <c r="P1599" s="129"/>
      <c r="Q1599" s="125"/>
      <c r="R1599" s="198"/>
      <c r="S1599" s="148"/>
      <c r="T1599" s="148"/>
      <c r="U1599" s="148"/>
      <c r="V1599" s="199"/>
      <c r="W1599" s="149"/>
      <c r="AR1599" s="129"/>
      <c r="AS1599" s="200"/>
      <c r="AT1599" s="200"/>
      <c r="AU1599" s="200"/>
      <c r="AV1599" s="200"/>
      <c r="AW1599" s="200"/>
      <c r="AX1599" s="200"/>
      <c r="AY1599" s="200"/>
      <c r="AZ1599" s="200"/>
      <c r="BA1599" s="200"/>
      <c r="BB1599" s="160"/>
      <c r="BC1599" s="201"/>
      <c r="BD1599" s="201"/>
      <c r="BE1599" s="202"/>
      <c r="BF1599" s="202"/>
      <c r="BG1599" s="150"/>
      <c r="BH1599" s="150"/>
      <c r="BI1599" s="150"/>
      <c r="BJ1599" s="150"/>
      <c r="BK1599" s="150"/>
      <c r="BL1599" s="150"/>
      <c r="BM1599" s="150"/>
      <c r="BN1599" s="150"/>
      <c r="BO1599" s="150"/>
      <c r="BP1599" s="150"/>
    </row>
    <row r="1600" spans="2:68" x14ac:dyDescent="0.25">
      <c r="B1600" s="113"/>
      <c r="C1600" s="118"/>
      <c r="D1600" s="89"/>
      <c r="E1600" s="89"/>
      <c r="F1600" s="119"/>
      <c r="G1600" s="118"/>
      <c r="H1600" s="118"/>
      <c r="I1600" s="118"/>
      <c r="J1600" s="118"/>
      <c r="K1600" s="118"/>
      <c r="L1600" s="86"/>
      <c r="M1600" s="86"/>
      <c r="N1600" s="86"/>
      <c r="O1600" s="86"/>
      <c r="P1600" s="129"/>
      <c r="Q1600" s="125"/>
      <c r="R1600" s="198"/>
      <c r="S1600" s="148"/>
      <c r="T1600" s="148"/>
      <c r="U1600" s="148"/>
      <c r="V1600" s="199"/>
      <c r="W1600" s="149"/>
      <c r="AR1600" s="129"/>
      <c r="AS1600" s="200"/>
      <c r="AT1600" s="200"/>
      <c r="AU1600" s="200"/>
      <c r="AV1600" s="200"/>
      <c r="AW1600" s="200"/>
      <c r="AX1600" s="200"/>
      <c r="AY1600" s="200"/>
      <c r="AZ1600" s="200"/>
      <c r="BA1600" s="200"/>
      <c r="BB1600" s="160"/>
      <c r="BC1600" s="201"/>
      <c r="BD1600" s="201"/>
      <c r="BE1600" s="202"/>
      <c r="BF1600" s="202"/>
      <c r="BG1600" s="150"/>
      <c r="BH1600" s="150"/>
      <c r="BI1600" s="150"/>
      <c r="BJ1600" s="150"/>
      <c r="BK1600" s="150"/>
      <c r="BL1600" s="150"/>
      <c r="BM1600" s="150"/>
      <c r="BN1600" s="150"/>
      <c r="BO1600" s="150"/>
      <c r="BP1600" s="150"/>
    </row>
    <row r="1601" spans="2:68" x14ac:dyDescent="0.25">
      <c r="B1601" s="113"/>
      <c r="C1601" s="118"/>
      <c r="D1601" s="89"/>
      <c r="E1601" s="89"/>
      <c r="F1601" s="119"/>
      <c r="G1601" s="118"/>
      <c r="H1601" s="118"/>
      <c r="I1601" s="118"/>
      <c r="J1601" s="118"/>
      <c r="K1601" s="118"/>
      <c r="L1601" s="86"/>
      <c r="M1601" s="86"/>
      <c r="N1601" s="86"/>
      <c r="O1601" s="86"/>
      <c r="P1601" s="129"/>
      <c r="Q1601" s="125"/>
      <c r="R1601" s="198"/>
      <c r="S1601" s="148"/>
      <c r="T1601" s="148"/>
      <c r="U1601" s="148"/>
      <c r="V1601" s="199"/>
      <c r="W1601" s="149"/>
      <c r="AR1601" s="129"/>
      <c r="AS1601" s="200"/>
      <c r="AT1601" s="200"/>
      <c r="AU1601" s="200"/>
      <c r="AV1601" s="200"/>
      <c r="AW1601" s="200"/>
      <c r="AX1601" s="200"/>
      <c r="AY1601" s="200"/>
      <c r="AZ1601" s="200"/>
      <c r="BA1601" s="200"/>
      <c r="BB1601" s="160"/>
      <c r="BC1601" s="201"/>
      <c r="BD1601" s="201"/>
      <c r="BE1601" s="202"/>
      <c r="BF1601" s="202"/>
      <c r="BG1601" s="150"/>
      <c r="BH1601" s="150"/>
      <c r="BI1601" s="150"/>
      <c r="BJ1601" s="150"/>
      <c r="BK1601" s="150"/>
      <c r="BL1601" s="150"/>
      <c r="BM1601" s="150"/>
      <c r="BN1601" s="150"/>
      <c r="BO1601" s="150"/>
      <c r="BP1601" s="150"/>
    </row>
    <row r="1602" spans="2:68" x14ac:dyDescent="0.25">
      <c r="B1602" s="113"/>
      <c r="C1602" s="118"/>
      <c r="D1602" s="89"/>
      <c r="E1602" s="89"/>
      <c r="F1602" s="119"/>
      <c r="G1602" s="118"/>
      <c r="H1602" s="118"/>
      <c r="I1602" s="118"/>
      <c r="J1602" s="118"/>
      <c r="K1602" s="118"/>
      <c r="L1602" s="86"/>
      <c r="M1602" s="86"/>
      <c r="N1602" s="86"/>
      <c r="O1602" s="86"/>
      <c r="P1602" s="129"/>
      <c r="Q1602" s="125"/>
      <c r="R1602" s="198"/>
      <c r="S1602" s="148"/>
      <c r="T1602" s="148"/>
      <c r="U1602" s="148"/>
      <c r="V1602" s="199"/>
      <c r="W1602" s="149"/>
      <c r="AR1602" s="129"/>
      <c r="AS1602" s="200"/>
      <c r="AT1602" s="200"/>
      <c r="AU1602" s="200"/>
      <c r="AV1602" s="200"/>
      <c r="AW1602" s="200"/>
      <c r="AX1602" s="200"/>
      <c r="AY1602" s="200"/>
      <c r="AZ1602" s="200"/>
      <c r="BA1602" s="200"/>
      <c r="BB1602" s="160"/>
      <c r="BC1602" s="201"/>
      <c r="BD1602" s="201"/>
      <c r="BE1602" s="202"/>
      <c r="BF1602" s="202"/>
      <c r="BG1602" s="150"/>
      <c r="BH1602" s="150"/>
      <c r="BI1602" s="150"/>
      <c r="BJ1602" s="150"/>
      <c r="BK1602" s="150"/>
      <c r="BL1602" s="150"/>
      <c r="BM1602" s="150"/>
      <c r="BN1602" s="150"/>
      <c r="BO1602" s="150"/>
      <c r="BP1602" s="150"/>
    </row>
    <row r="1603" spans="2:68" x14ac:dyDescent="0.25">
      <c r="B1603" s="113"/>
      <c r="C1603" s="118"/>
      <c r="D1603" s="89"/>
      <c r="E1603" s="89"/>
      <c r="F1603" s="119"/>
      <c r="G1603" s="118"/>
      <c r="H1603" s="118"/>
      <c r="I1603" s="118"/>
      <c r="J1603" s="118"/>
      <c r="K1603" s="118"/>
      <c r="L1603" s="86"/>
      <c r="M1603" s="86"/>
      <c r="N1603" s="86"/>
      <c r="O1603" s="86"/>
      <c r="P1603" s="129"/>
      <c r="Q1603" s="125"/>
      <c r="R1603" s="198"/>
      <c r="S1603" s="148"/>
      <c r="T1603" s="148"/>
      <c r="U1603" s="148"/>
      <c r="V1603" s="199"/>
      <c r="W1603" s="149"/>
      <c r="AR1603" s="129"/>
      <c r="AS1603" s="200"/>
      <c r="AT1603" s="200"/>
      <c r="AU1603" s="200"/>
      <c r="AV1603" s="200"/>
      <c r="AW1603" s="200"/>
      <c r="AX1603" s="200"/>
      <c r="AY1603" s="200"/>
      <c r="AZ1603" s="200"/>
      <c r="BA1603" s="200"/>
      <c r="BB1603" s="160"/>
      <c r="BC1603" s="201"/>
      <c r="BD1603" s="201"/>
      <c r="BE1603" s="202"/>
      <c r="BF1603" s="202"/>
      <c r="BG1603" s="150"/>
      <c r="BH1603" s="150"/>
      <c r="BI1603" s="150"/>
      <c r="BJ1603" s="150"/>
      <c r="BK1603" s="150"/>
      <c r="BL1603" s="150"/>
      <c r="BM1603" s="150"/>
      <c r="BN1603" s="150"/>
      <c r="BO1603" s="150"/>
      <c r="BP1603" s="150"/>
    </row>
    <row r="1604" spans="2:68" x14ac:dyDescent="0.25">
      <c r="B1604" s="113"/>
      <c r="C1604" s="118"/>
      <c r="D1604" s="89"/>
      <c r="E1604" s="89"/>
      <c r="F1604" s="119"/>
      <c r="G1604" s="118"/>
      <c r="H1604" s="118"/>
      <c r="I1604" s="118"/>
      <c r="J1604" s="118"/>
      <c r="K1604" s="118"/>
      <c r="L1604" s="86"/>
      <c r="M1604" s="86"/>
      <c r="N1604" s="86"/>
      <c r="O1604" s="86"/>
      <c r="P1604" s="129"/>
      <c r="Q1604" s="125"/>
      <c r="R1604" s="198"/>
      <c r="S1604" s="148"/>
      <c r="T1604" s="148"/>
      <c r="U1604" s="148"/>
      <c r="V1604" s="199"/>
      <c r="W1604" s="149"/>
      <c r="AR1604" s="129"/>
      <c r="AS1604" s="200"/>
      <c r="AT1604" s="200"/>
      <c r="AU1604" s="200"/>
      <c r="AV1604" s="200"/>
      <c r="AW1604" s="200"/>
      <c r="AX1604" s="200"/>
      <c r="AY1604" s="200"/>
      <c r="AZ1604" s="200"/>
      <c r="BA1604" s="200"/>
      <c r="BB1604" s="160"/>
      <c r="BC1604" s="201"/>
      <c r="BD1604" s="201"/>
      <c r="BE1604" s="202"/>
      <c r="BF1604" s="202"/>
      <c r="BG1604" s="150"/>
      <c r="BH1604" s="150"/>
      <c r="BI1604" s="150"/>
      <c r="BJ1604" s="150"/>
      <c r="BK1604" s="150"/>
      <c r="BL1604" s="150"/>
      <c r="BM1604" s="150"/>
      <c r="BN1604" s="150"/>
      <c r="BO1604" s="150"/>
      <c r="BP1604" s="150"/>
    </row>
    <row r="1605" spans="2:68" x14ac:dyDescent="0.25">
      <c r="B1605" s="113"/>
      <c r="C1605" s="118"/>
      <c r="D1605" s="89"/>
      <c r="E1605" s="89"/>
      <c r="F1605" s="119"/>
      <c r="G1605" s="118"/>
      <c r="H1605" s="118"/>
      <c r="I1605" s="118"/>
      <c r="J1605" s="118"/>
      <c r="K1605" s="118"/>
      <c r="L1605" s="86"/>
      <c r="M1605" s="86"/>
      <c r="N1605" s="86"/>
      <c r="O1605" s="86"/>
      <c r="P1605" s="129"/>
      <c r="Q1605" s="125"/>
      <c r="R1605" s="198"/>
      <c r="S1605" s="148"/>
      <c r="T1605" s="148"/>
      <c r="U1605" s="148"/>
      <c r="V1605" s="199"/>
      <c r="W1605" s="149"/>
      <c r="AR1605" s="129"/>
      <c r="AS1605" s="200"/>
      <c r="AT1605" s="200"/>
      <c r="AU1605" s="200"/>
      <c r="AV1605" s="200"/>
      <c r="AW1605" s="200"/>
      <c r="AX1605" s="200"/>
      <c r="AY1605" s="200"/>
      <c r="AZ1605" s="200"/>
      <c r="BA1605" s="200"/>
      <c r="BB1605" s="160"/>
      <c r="BC1605" s="201"/>
      <c r="BD1605" s="201"/>
      <c r="BE1605" s="202"/>
      <c r="BF1605" s="202"/>
      <c r="BG1605" s="150"/>
      <c r="BH1605" s="150"/>
      <c r="BI1605" s="150"/>
      <c r="BJ1605" s="150"/>
      <c r="BK1605" s="150"/>
      <c r="BL1605" s="150"/>
      <c r="BM1605" s="150"/>
      <c r="BN1605" s="150"/>
      <c r="BO1605" s="150"/>
      <c r="BP1605" s="150"/>
    </row>
    <row r="1606" spans="2:68" x14ac:dyDescent="0.25">
      <c r="B1606" s="113"/>
      <c r="C1606" s="118"/>
      <c r="D1606" s="89"/>
      <c r="E1606" s="89"/>
      <c r="F1606" s="119"/>
      <c r="G1606" s="118"/>
      <c r="H1606" s="118"/>
      <c r="I1606" s="118"/>
      <c r="J1606" s="118"/>
      <c r="K1606" s="118"/>
      <c r="L1606" s="86"/>
      <c r="M1606" s="86"/>
      <c r="N1606" s="86"/>
      <c r="O1606" s="86"/>
      <c r="P1606" s="129"/>
      <c r="Q1606" s="125"/>
      <c r="R1606" s="198"/>
      <c r="S1606" s="148"/>
      <c r="T1606" s="148"/>
      <c r="U1606" s="148"/>
      <c r="V1606" s="199"/>
      <c r="W1606" s="149"/>
      <c r="AR1606" s="129"/>
      <c r="AS1606" s="200"/>
      <c r="AT1606" s="200"/>
      <c r="AU1606" s="200"/>
      <c r="AV1606" s="200"/>
      <c r="AW1606" s="200"/>
      <c r="AX1606" s="200"/>
      <c r="AY1606" s="200"/>
      <c r="AZ1606" s="200"/>
      <c r="BA1606" s="200"/>
      <c r="BB1606" s="160"/>
      <c r="BC1606" s="201"/>
      <c r="BD1606" s="201"/>
      <c r="BE1606" s="202"/>
      <c r="BF1606" s="202"/>
      <c r="BG1606" s="150"/>
      <c r="BH1606" s="150"/>
      <c r="BI1606" s="150"/>
      <c r="BJ1606" s="150"/>
      <c r="BK1606" s="150"/>
      <c r="BL1606" s="150"/>
      <c r="BM1606" s="150"/>
      <c r="BN1606" s="150"/>
      <c r="BO1606" s="150"/>
      <c r="BP1606" s="150"/>
    </row>
    <row r="1607" spans="2:68" x14ac:dyDescent="0.25">
      <c r="B1607" s="113"/>
      <c r="C1607" s="118"/>
      <c r="D1607" s="89"/>
      <c r="E1607" s="89"/>
      <c r="F1607" s="119"/>
      <c r="G1607" s="118"/>
      <c r="H1607" s="118"/>
      <c r="I1607" s="118"/>
      <c r="J1607" s="118"/>
      <c r="K1607" s="118"/>
      <c r="L1607" s="86"/>
      <c r="M1607" s="86"/>
      <c r="N1607" s="86"/>
      <c r="O1607" s="86"/>
      <c r="P1607" s="129"/>
      <c r="Q1607" s="125"/>
      <c r="R1607" s="198"/>
      <c r="S1607" s="148"/>
      <c r="T1607" s="148"/>
      <c r="U1607" s="148"/>
      <c r="V1607" s="199"/>
      <c r="W1607" s="149"/>
      <c r="AR1607" s="129"/>
      <c r="AS1607" s="200"/>
      <c r="AT1607" s="200"/>
      <c r="AU1607" s="200"/>
      <c r="AV1607" s="200"/>
      <c r="AW1607" s="200"/>
      <c r="AX1607" s="200"/>
      <c r="AY1607" s="200"/>
      <c r="AZ1607" s="200"/>
      <c r="BA1607" s="200"/>
      <c r="BB1607" s="160"/>
      <c r="BC1607" s="201"/>
      <c r="BD1607" s="201"/>
      <c r="BE1607" s="202"/>
      <c r="BF1607" s="202"/>
      <c r="BG1607" s="150"/>
      <c r="BH1607" s="150"/>
      <c r="BI1607" s="150"/>
      <c r="BJ1607" s="150"/>
      <c r="BK1607" s="150"/>
      <c r="BL1607" s="150"/>
      <c r="BM1607" s="150"/>
      <c r="BN1607" s="150"/>
      <c r="BO1607" s="150"/>
      <c r="BP1607" s="150"/>
    </row>
    <row r="1608" spans="2:68" x14ac:dyDescent="0.25">
      <c r="B1608" s="113"/>
      <c r="C1608" s="118"/>
      <c r="D1608" s="89"/>
      <c r="E1608" s="89"/>
      <c r="F1608" s="119"/>
      <c r="G1608" s="118"/>
      <c r="H1608" s="118"/>
      <c r="I1608" s="118"/>
      <c r="J1608" s="118"/>
      <c r="K1608" s="118"/>
      <c r="L1608" s="86"/>
      <c r="M1608" s="86"/>
      <c r="N1608" s="86"/>
      <c r="O1608" s="86"/>
      <c r="P1608" s="129"/>
      <c r="Q1608" s="125"/>
      <c r="R1608" s="198"/>
      <c r="S1608" s="148"/>
      <c r="T1608" s="148"/>
      <c r="U1608" s="148"/>
      <c r="V1608" s="199"/>
      <c r="W1608" s="149"/>
      <c r="AR1608" s="129"/>
      <c r="AS1608" s="200"/>
      <c r="AT1608" s="200"/>
      <c r="AU1608" s="200"/>
      <c r="AV1608" s="200"/>
      <c r="AW1608" s="200"/>
      <c r="AX1608" s="200"/>
      <c r="AY1608" s="200"/>
      <c r="AZ1608" s="200"/>
      <c r="BA1608" s="200"/>
      <c r="BB1608" s="160"/>
      <c r="BC1608" s="201"/>
      <c r="BD1608" s="201"/>
      <c r="BE1608" s="202"/>
      <c r="BF1608" s="202"/>
      <c r="BG1608" s="150"/>
      <c r="BH1608" s="150"/>
      <c r="BI1608" s="150"/>
      <c r="BJ1608" s="150"/>
      <c r="BK1608" s="150"/>
      <c r="BL1608" s="150"/>
      <c r="BM1608" s="150"/>
      <c r="BN1608" s="150"/>
      <c r="BO1608" s="150"/>
      <c r="BP1608" s="150"/>
    </row>
    <row r="1609" spans="2:68" x14ac:dyDescent="0.25">
      <c r="B1609" s="113"/>
      <c r="C1609" s="118"/>
      <c r="D1609" s="89"/>
      <c r="E1609" s="89"/>
      <c r="F1609" s="119"/>
      <c r="G1609" s="118"/>
      <c r="H1609" s="118"/>
      <c r="I1609" s="118"/>
      <c r="J1609" s="118"/>
      <c r="K1609" s="118"/>
      <c r="L1609" s="86"/>
      <c r="M1609" s="86"/>
      <c r="N1609" s="86"/>
      <c r="O1609" s="86"/>
      <c r="P1609" s="129"/>
      <c r="Q1609" s="125"/>
      <c r="R1609" s="198"/>
      <c r="S1609" s="148"/>
      <c r="T1609" s="148"/>
      <c r="U1609" s="148"/>
      <c r="V1609" s="199"/>
      <c r="W1609" s="149"/>
      <c r="AR1609" s="129"/>
      <c r="AS1609" s="200"/>
      <c r="AT1609" s="200"/>
      <c r="AU1609" s="200"/>
      <c r="AV1609" s="200"/>
      <c r="AW1609" s="200"/>
      <c r="AX1609" s="200"/>
      <c r="AY1609" s="200"/>
      <c r="AZ1609" s="200"/>
      <c r="BA1609" s="200"/>
      <c r="BB1609" s="160"/>
      <c r="BC1609" s="201"/>
      <c r="BD1609" s="201"/>
      <c r="BE1609" s="202"/>
      <c r="BF1609" s="202"/>
      <c r="BG1609" s="150"/>
      <c r="BH1609" s="150"/>
      <c r="BI1609" s="150"/>
      <c r="BJ1609" s="150"/>
      <c r="BK1609" s="150"/>
      <c r="BL1609" s="150"/>
      <c r="BM1609" s="150"/>
      <c r="BN1609" s="150"/>
      <c r="BO1609" s="150"/>
      <c r="BP1609" s="150"/>
    </row>
    <row r="1610" spans="2:68" x14ac:dyDescent="0.25">
      <c r="B1610" s="113"/>
      <c r="C1610" s="118"/>
      <c r="D1610" s="89"/>
      <c r="E1610" s="89"/>
      <c r="F1610" s="119"/>
      <c r="G1610" s="118"/>
      <c r="H1610" s="118"/>
      <c r="I1610" s="118"/>
      <c r="J1610" s="118"/>
      <c r="K1610" s="118"/>
      <c r="L1610" s="86"/>
      <c r="M1610" s="86"/>
      <c r="N1610" s="86"/>
      <c r="O1610" s="86"/>
      <c r="P1610" s="129"/>
      <c r="Q1610" s="125"/>
      <c r="R1610" s="198"/>
      <c r="S1610" s="148"/>
      <c r="T1610" s="148"/>
      <c r="U1610" s="148"/>
      <c r="V1610" s="199"/>
      <c r="W1610" s="149"/>
      <c r="AR1610" s="129"/>
      <c r="AS1610" s="200"/>
      <c r="AT1610" s="200"/>
      <c r="AU1610" s="200"/>
      <c r="AV1610" s="200"/>
      <c r="AW1610" s="200"/>
      <c r="AX1610" s="200"/>
      <c r="AY1610" s="200"/>
      <c r="AZ1610" s="200"/>
      <c r="BA1610" s="200"/>
      <c r="BB1610" s="160"/>
      <c r="BC1610" s="201"/>
      <c r="BD1610" s="201"/>
      <c r="BE1610" s="202"/>
      <c r="BF1610" s="202"/>
      <c r="BG1610" s="150"/>
      <c r="BH1610" s="150"/>
      <c r="BI1610" s="150"/>
      <c r="BJ1610" s="150"/>
      <c r="BK1610" s="150"/>
      <c r="BL1610" s="150"/>
      <c r="BM1610" s="150"/>
      <c r="BN1610" s="150"/>
      <c r="BO1610" s="150"/>
      <c r="BP1610" s="150"/>
    </row>
    <row r="1611" spans="2:68" x14ac:dyDescent="0.25">
      <c r="B1611" s="113"/>
      <c r="C1611" s="118"/>
      <c r="D1611" s="89"/>
      <c r="E1611" s="89"/>
      <c r="F1611" s="119"/>
      <c r="G1611" s="118"/>
      <c r="H1611" s="118"/>
      <c r="I1611" s="118"/>
      <c r="J1611" s="118"/>
      <c r="K1611" s="118"/>
      <c r="L1611" s="86"/>
      <c r="M1611" s="86"/>
      <c r="N1611" s="86"/>
      <c r="O1611" s="86"/>
      <c r="P1611" s="129"/>
      <c r="Q1611" s="125"/>
      <c r="R1611" s="198"/>
      <c r="S1611" s="148"/>
      <c r="T1611" s="148"/>
      <c r="U1611" s="148"/>
      <c r="V1611" s="199"/>
      <c r="W1611" s="149"/>
      <c r="AR1611" s="129"/>
      <c r="AS1611" s="200"/>
      <c r="AT1611" s="200"/>
      <c r="AU1611" s="200"/>
      <c r="AV1611" s="200"/>
      <c r="AW1611" s="200"/>
      <c r="AX1611" s="200"/>
      <c r="AY1611" s="200"/>
      <c r="AZ1611" s="200"/>
      <c r="BA1611" s="200"/>
      <c r="BB1611" s="160"/>
      <c r="BC1611" s="201"/>
      <c r="BD1611" s="201"/>
      <c r="BE1611" s="202"/>
      <c r="BF1611" s="202"/>
      <c r="BG1611" s="150"/>
      <c r="BH1611" s="150"/>
      <c r="BI1611" s="150"/>
      <c r="BJ1611" s="150"/>
      <c r="BK1611" s="150"/>
      <c r="BL1611" s="150"/>
      <c r="BM1611" s="150"/>
      <c r="BN1611" s="150"/>
      <c r="BO1611" s="150"/>
      <c r="BP1611" s="150"/>
    </row>
    <row r="1612" spans="2:68" x14ac:dyDescent="0.25">
      <c r="B1612" s="113"/>
      <c r="C1612" s="118"/>
      <c r="D1612" s="89"/>
      <c r="E1612" s="89"/>
      <c r="F1612" s="119"/>
      <c r="G1612" s="118"/>
      <c r="H1612" s="118"/>
      <c r="I1612" s="118"/>
      <c r="J1612" s="118"/>
      <c r="K1612" s="118"/>
      <c r="L1612" s="86"/>
      <c r="M1612" s="86"/>
      <c r="N1612" s="86"/>
      <c r="O1612" s="86"/>
      <c r="P1612" s="129"/>
      <c r="Q1612" s="125"/>
      <c r="R1612" s="198"/>
      <c r="S1612" s="148"/>
      <c r="T1612" s="148"/>
      <c r="U1612" s="148"/>
      <c r="V1612" s="199"/>
      <c r="W1612" s="149"/>
      <c r="AR1612" s="129"/>
      <c r="AS1612" s="200"/>
      <c r="AT1612" s="200"/>
      <c r="AU1612" s="200"/>
      <c r="AV1612" s="200"/>
      <c r="AW1612" s="200"/>
      <c r="AX1612" s="200"/>
      <c r="AY1612" s="200"/>
      <c r="AZ1612" s="200"/>
      <c r="BA1612" s="200"/>
      <c r="BB1612" s="160"/>
      <c r="BC1612" s="201"/>
      <c r="BD1612" s="201"/>
      <c r="BE1612" s="202"/>
      <c r="BF1612" s="202"/>
      <c r="BG1612" s="150"/>
      <c r="BH1612" s="150"/>
      <c r="BI1612" s="150"/>
      <c r="BJ1612" s="150"/>
      <c r="BK1612" s="150"/>
      <c r="BL1612" s="150"/>
      <c r="BM1612" s="150"/>
      <c r="BN1612" s="150"/>
      <c r="BO1612" s="150"/>
      <c r="BP1612" s="150"/>
    </row>
    <row r="1613" spans="2:68" x14ac:dyDescent="0.25">
      <c r="B1613" s="113"/>
      <c r="C1613" s="118"/>
      <c r="D1613" s="89"/>
      <c r="E1613" s="89"/>
      <c r="F1613" s="119"/>
      <c r="G1613" s="118"/>
      <c r="H1613" s="118"/>
      <c r="I1613" s="118"/>
      <c r="J1613" s="118"/>
      <c r="K1613" s="118"/>
      <c r="L1613" s="86"/>
      <c r="M1613" s="86"/>
      <c r="N1613" s="86"/>
      <c r="O1613" s="86"/>
      <c r="P1613" s="129"/>
      <c r="Q1613" s="125"/>
      <c r="R1613" s="198"/>
      <c r="S1613" s="148"/>
      <c r="T1613" s="148"/>
      <c r="U1613" s="148"/>
      <c r="V1613" s="199"/>
      <c r="W1613" s="149"/>
      <c r="AR1613" s="129"/>
      <c r="AS1613" s="200"/>
      <c r="AT1613" s="200"/>
      <c r="AU1613" s="200"/>
      <c r="AV1613" s="200"/>
      <c r="AW1613" s="200"/>
      <c r="AX1613" s="200"/>
      <c r="AY1613" s="200"/>
      <c r="AZ1613" s="200"/>
      <c r="BA1613" s="200"/>
      <c r="BB1613" s="160"/>
      <c r="BC1613" s="201"/>
      <c r="BD1613" s="201"/>
      <c r="BE1613" s="202"/>
      <c r="BF1613" s="202"/>
      <c r="BG1613" s="150"/>
      <c r="BH1613" s="150"/>
      <c r="BI1613" s="150"/>
      <c r="BJ1613" s="150"/>
      <c r="BK1613" s="150"/>
      <c r="BL1613" s="150"/>
      <c r="BM1613" s="150"/>
      <c r="BN1613" s="150"/>
      <c r="BO1613" s="150"/>
      <c r="BP1613" s="150"/>
    </row>
    <row r="1614" spans="2:68" x14ac:dyDescent="0.25">
      <c r="B1614" s="113"/>
      <c r="C1614" s="118"/>
      <c r="D1614" s="89"/>
      <c r="E1614" s="89"/>
      <c r="F1614" s="119"/>
      <c r="G1614" s="118"/>
      <c r="H1614" s="118"/>
      <c r="I1614" s="118"/>
      <c r="J1614" s="118"/>
      <c r="K1614" s="118"/>
      <c r="L1614" s="86"/>
      <c r="M1614" s="86"/>
      <c r="N1614" s="86"/>
      <c r="O1614" s="86"/>
      <c r="P1614" s="129"/>
      <c r="Q1614" s="125"/>
      <c r="R1614" s="198"/>
      <c r="S1614" s="148"/>
      <c r="T1614" s="148"/>
      <c r="U1614" s="148"/>
      <c r="V1614" s="199"/>
      <c r="W1614" s="149"/>
      <c r="AR1614" s="129"/>
      <c r="AS1614" s="200"/>
      <c r="AT1614" s="200"/>
      <c r="AU1614" s="200"/>
      <c r="AV1614" s="200"/>
      <c r="AW1614" s="200"/>
      <c r="AX1614" s="200"/>
      <c r="AY1614" s="200"/>
      <c r="AZ1614" s="200"/>
      <c r="BA1614" s="200"/>
      <c r="BB1614" s="160"/>
      <c r="BC1614" s="201"/>
      <c r="BD1614" s="201"/>
      <c r="BE1614" s="202"/>
      <c r="BF1614" s="202"/>
      <c r="BG1614" s="150"/>
      <c r="BH1614" s="150"/>
      <c r="BI1614" s="150"/>
      <c r="BJ1614" s="150"/>
      <c r="BK1614" s="150"/>
      <c r="BL1614" s="150"/>
      <c r="BM1614" s="150"/>
      <c r="BN1614" s="150"/>
      <c r="BO1614" s="150"/>
      <c r="BP1614" s="150"/>
    </row>
    <row r="1615" spans="2:68" x14ac:dyDescent="0.25">
      <c r="B1615" s="113"/>
      <c r="C1615" s="118"/>
      <c r="D1615" s="89"/>
      <c r="E1615" s="89"/>
      <c r="F1615" s="119"/>
      <c r="G1615" s="118"/>
      <c r="H1615" s="118"/>
      <c r="I1615" s="118"/>
      <c r="J1615" s="118"/>
      <c r="K1615" s="118"/>
      <c r="L1615" s="86"/>
      <c r="M1615" s="86"/>
      <c r="N1615" s="86"/>
      <c r="O1615" s="86"/>
      <c r="P1615" s="129"/>
      <c r="Q1615" s="125"/>
      <c r="R1615" s="198"/>
      <c r="S1615" s="148"/>
      <c r="T1615" s="148"/>
      <c r="U1615" s="148"/>
      <c r="V1615" s="199"/>
      <c r="W1615" s="149"/>
      <c r="AR1615" s="129"/>
      <c r="AS1615" s="200"/>
      <c r="AT1615" s="200"/>
      <c r="AU1615" s="200"/>
      <c r="AV1615" s="200"/>
      <c r="AW1615" s="200"/>
      <c r="AX1615" s="200"/>
      <c r="AY1615" s="200"/>
      <c r="AZ1615" s="200"/>
      <c r="BA1615" s="200"/>
      <c r="BB1615" s="160"/>
      <c r="BC1615" s="201"/>
      <c r="BD1615" s="201"/>
      <c r="BE1615" s="202"/>
      <c r="BF1615" s="202"/>
      <c r="BG1615" s="150"/>
      <c r="BH1615" s="150"/>
      <c r="BI1615" s="150"/>
      <c r="BJ1615" s="150"/>
      <c r="BK1615" s="150"/>
      <c r="BL1615" s="150"/>
      <c r="BM1615" s="150"/>
      <c r="BN1615" s="150"/>
      <c r="BO1615" s="150"/>
      <c r="BP1615" s="150"/>
    </row>
    <row r="1616" spans="2:68" x14ac:dyDescent="0.25">
      <c r="B1616" s="113"/>
      <c r="C1616" s="118"/>
      <c r="D1616" s="89"/>
      <c r="E1616" s="89"/>
      <c r="F1616" s="119"/>
      <c r="G1616" s="118"/>
      <c r="H1616" s="118"/>
      <c r="I1616" s="118"/>
      <c r="J1616" s="118"/>
      <c r="K1616" s="118"/>
      <c r="L1616" s="86"/>
      <c r="M1616" s="86"/>
      <c r="N1616" s="86"/>
      <c r="O1616" s="86"/>
      <c r="P1616" s="129"/>
      <c r="Q1616" s="125"/>
      <c r="R1616" s="198"/>
      <c r="S1616" s="148"/>
      <c r="T1616" s="148"/>
      <c r="U1616" s="148"/>
      <c r="V1616" s="199"/>
      <c r="W1616" s="149"/>
      <c r="AR1616" s="129"/>
      <c r="AS1616" s="200"/>
      <c r="AT1616" s="200"/>
      <c r="AU1616" s="200"/>
      <c r="AV1616" s="200"/>
      <c r="AW1616" s="200"/>
      <c r="AX1616" s="200"/>
      <c r="AY1616" s="200"/>
      <c r="AZ1616" s="200"/>
      <c r="BA1616" s="200"/>
      <c r="BB1616" s="160"/>
      <c r="BC1616" s="201"/>
      <c r="BD1616" s="201"/>
      <c r="BE1616" s="202"/>
      <c r="BF1616" s="202"/>
      <c r="BG1616" s="150"/>
      <c r="BH1616" s="150"/>
      <c r="BI1616" s="150"/>
      <c r="BJ1616" s="150"/>
      <c r="BK1616" s="150"/>
      <c r="BL1616" s="150"/>
      <c r="BM1616" s="150"/>
      <c r="BN1616" s="150"/>
      <c r="BO1616" s="150"/>
      <c r="BP1616" s="150"/>
    </row>
    <row r="1617" spans="2:68" x14ac:dyDescent="0.25">
      <c r="B1617" s="113"/>
      <c r="C1617" s="118"/>
      <c r="D1617" s="89"/>
      <c r="E1617" s="89"/>
      <c r="F1617" s="119"/>
      <c r="G1617" s="118"/>
      <c r="H1617" s="118"/>
      <c r="I1617" s="118"/>
      <c r="J1617" s="118"/>
      <c r="K1617" s="118"/>
      <c r="L1617" s="86"/>
      <c r="M1617" s="86"/>
      <c r="N1617" s="86"/>
      <c r="O1617" s="86"/>
      <c r="P1617" s="129"/>
      <c r="Q1617" s="125"/>
      <c r="R1617" s="198"/>
      <c r="S1617" s="148"/>
      <c r="T1617" s="148"/>
      <c r="U1617" s="148"/>
      <c r="V1617" s="199"/>
      <c r="W1617" s="149"/>
      <c r="AR1617" s="129"/>
      <c r="AS1617" s="200"/>
      <c r="AT1617" s="200"/>
      <c r="AU1617" s="200"/>
      <c r="AV1617" s="200"/>
      <c r="AW1617" s="200"/>
      <c r="AX1617" s="200"/>
      <c r="AY1617" s="200"/>
      <c r="AZ1617" s="200"/>
      <c r="BA1617" s="200"/>
      <c r="BB1617" s="160"/>
      <c r="BC1617" s="201"/>
      <c r="BD1617" s="201"/>
      <c r="BE1617" s="202"/>
      <c r="BF1617" s="202"/>
      <c r="BG1617" s="150"/>
      <c r="BH1617" s="150"/>
      <c r="BI1617" s="150"/>
      <c r="BJ1617" s="150"/>
      <c r="BK1617" s="150"/>
      <c r="BL1617" s="150"/>
      <c r="BM1617" s="150"/>
      <c r="BN1617" s="150"/>
      <c r="BO1617" s="150"/>
      <c r="BP1617" s="150"/>
    </row>
    <row r="1618" spans="2:68" x14ac:dyDescent="0.25">
      <c r="B1618" s="113"/>
      <c r="C1618" s="118"/>
      <c r="D1618" s="89"/>
      <c r="E1618" s="89"/>
      <c r="F1618" s="119"/>
      <c r="G1618" s="118"/>
      <c r="H1618" s="118"/>
      <c r="I1618" s="118"/>
      <c r="J1618" s="118"/>
      <c r="K1618" s="118"/>
      <c r="L1618" s="86"/>
      <c r="M1618" s="86"/>
      <c r="N1618" s="86"/>
      <c r="O1618" s="86"/>
      <c r="P1618" s="129"/>
      <c r="Q1618" s="125"/>
      <c r="R1618" s="198"/>
      <c r="S1618" s="148"/>
      <c r="T1618" s="148"/>
      <c r="U1618" s="148"/>
      <c r="V1618" s="199"/>
      <c r="W1618" s="149"/>
      <c r="AR1618" s="129"/>
      <c r="AS1618" s="200"/>
      <c r="AT1618" s="200"/>
      <c r="AU1618" s="200"/>
      <c r="AV1618" s="200"/>
      <c r="AW1618" s="200"/>
      <c r="AX1618" s="200"/>
      <c r="AY1618" s="200"/>
      <c r="AZ1618" s="200"/>
      <c r="BA1618" s="200"/>
      <c r="BB1618" s="160"/>
      <c r="BC1618" s="201"/>
      <c r="BD1618" s="201"/>
      <c r="BE1618" s="202"/>
      <c r="BF1618" s="202"/>
      <c r="BG1618" s="150"/>
      <c r="BH1618" s="150"/>
      <c r="BI1618" s="150"/>
      <c r="BJ1618" s="150"/>
      <c r="BK1618" s="150"/>
      <c r="BL1618" s="150"/>
      <c r="BM1618" s="150"/>
      <c r="BN1618" s="150"/>
      <c r="BO1618" s="150"/>
      <c r="BP1618" s="150"/>
    </row>
    <row r="1619" spans="2:68" x14ac:dyDescent="0.25">
      <c r="B1619" s="113"/>
      <c r="C1619" s="118"/>
      <c r="D1619" s="89"/>
      <c r="E1619" s="89"/>
      <c r="F1619" s="119"/>
      <c r="G1619" s="118"/>
      <c r="H1619" s="118"/>
      <c r="I1619" s="118"/>
      <c r="J1619" s="118"/>
      <c r="K1619" s="118"/>
      <c r="L1619" s="86"/>
      <c r="M1619" s="86"/>
      <c r="N1619" s="86"/>
      <c r="O1619" s="86"/>
      <c r="P1619" s="129"/>
      <c r="Q1619" s="125"/>
      <c r="R1619" s="198"/>
      <c r="S1619" s="148"/>
      <c r="T1619" s="148"/>
      <c r="U1619" s="148"/>
      <c r="V1619" s="199"/>
      <c r="W1619" s="149"/>
      <c r="AR1619" s="129"/>
      <c r="AS1619" s="200"/>
      <c r="AT1619" s="200"/>
      <c r="AU1619" s="200"/>
      <c r="AV1619" s="200"/>
      <c r="AW1619" s="200"/>
      <c r="AX1619" s="200"/>
      <c r="AY1619" s="200"/>
      <c r="AZ1619" s="200"/>
      <c r="BA1619" s="200"/>
      <c r="BB1619" s="160"/>
      <c r="BC1619" s="201"/>
      <c r="BD1619" s="201"/>
      <c r="BE1619" s="202"/>
      <c r="BF1619" s="202"/>
      <c r="BG1619" s="150"/>
      <c r="BH1619" s="150"/>
      <c r="BI1619" s="150"/>
      <c r="BJ1619" s="150"/>
      <c r="BK1619" s="150"/>
      <c r="BL1619" s="150"/>
      <c r="BM1619" s="150"/>
      <c r="BN1619" s="150"/>
      <c r="BO1619" s="150"/>
      <c r="BP1619" s="150"/>
    </row>
    <row r="1620" spans="2:68" x14ac:dyDescent="0.25">
      <c r="B1620" s="113"/>
      <c r="C1620" s="118"/>
      <c r="D1620" s="89"/>
      <c r="E1620" s="89"/>
      <c r="F1620" s="119"/>
      <c r="G1620" s="118"/>
      <c r="H1620" s="118"/>
      <c r="I1620" s="118"/>
      <c r="J1620" s="118"/>
      <c r="K1620" s="118"/>
      <c r="L1620" s="86"/>
      <c r="M1620" s="86"/>
      <c r="N1620" s="86"/>
      <c r="O1620" s="86"/>
      <c r="P1620" s="129"/>
      <c r="Q1620" s="125"/>
      <c r="R1620" s="198"/>
      <c r="S1620" s="148"/>
      <c r="T1620" s="148"/>
      <c r="U1620" s="148"/>
      <c r="V1620" s="199"/>
      <c r="W1620" s="149"/>
      <c r="AR1620" s="129"/>
      <c r="AS1620" s="200"/>
      <c r="AT1620" s="200"/>
      <c r="AU1620" s="200"/>
      <c r="AV1620" s="200"/>
      <c r="AW1620" s="200"/>
      <c r="AX1620" s="200"/>
      <c r="AY1620" s="200"/>
      <c r="AZ1620" s="200"/>
      <c r="BA1620" s="200"/>
      <c r="BB1620" s="160"/>
      <c r="BC1620" s="201"/>
      <c r="BD1620" s="201"/>
      <c r="BE1620" s="202"/>
      <c r="BF1620" s="202"/>
      <c r="BG1620" s="150"/>
      <c r="BH1620" s="150"/>
      <c r="BI1620" s="150"/>
      <c r="BJ1620" s="150"/>
      <c r="BK1620" s="150"/>
      <c r="BL1620" s="150"/>
      <c r="BM1620" s="150"/>
      <c r="BN1620" s="150"/>
      <c r="BO1620" s="150"/>
      <c r="BP1620" s="150"/>
    </row>
    <row r="1621" spans="2:68" x14ac:dyDescent="0.25">
      <c r="B1621" s="113"/>
      <c r="C1621" s="118"/>
      <c r="D1621" s="89"/>
      <c r="E1621" s="89"/>
      <c r="F1621" s="119"/>
      <c r="G1621" s="118"/>
      <c r="H1621" s="118"/>
      <c r="I1621" s="118"/>
      <c r="J1621" s="118"/>
      <c r="K1621" s="118"/>
      <c r="L1621" s="86"/>
      <c r="M1621" s="86"/>
      <c r="N1621" s="86"/>
      <c r="O1621" s="86"/>
      <c r="P1621" s="129"/>
      <c r="Q1621" s="125"/>
      <c r="R1621" s="198"/>
      <c r="S1621" s="148"/>
      <c r="T1621" s="148"/>
      <c r="U1621" s="148"/>
      <c r="V1621" s="199"/>
      <c r="W1621" s="149"/>
      <c r="AR1621" s="129"/>
      <c r="AS1621" s="200"/>
      <c r="AT1621" s="200"/>
      <c r="AU1621" s="200"/>
      <c r="AV1621" s="200"/>
      <c r="AW1621" s="200"/>
      <c r="AX1621" s="200"/>
      <c r="AY1621" s="200"/>
      <c r="AZ1621" s="200"/>
      <c r="BA1621" s="200"/>
      <c r="BB1621" s="160"/>
      <c r="BC1621" s="201"/>
      <c r="BD1621" s="201"/>
      <c r="BE1621" s="202"/>
      <c r="BF1621" s="202"/>
      <c r="BG1621" s="150"/>
      <c r="BH1621" s="150"/>
      <c r="BI1621" s="150"/>
      <c r="BJ1621" s="150"/>
      <c r="BK1621" s="150"/>
      <c r="BL1621" s="150"/>
      <c r="BM1621" s="150"/>
      <c r="BN1621" s="150"/>
      <c r="BO1621" s="150"/>
      <c r="BP1621" s="150"/>
    </row>
    <row r="1622" spans="2:68" x14ac:dyDescent="0.25">
      <c r="B1622" s="113"/>
      <c r="C1622" s="118"/>
      <c r="D1622" s="89"/>
      <c r="E1622" s="89"/>
      <c r="F1622" s="119"/>
      <c r="G1622" s="118"/>
      <c r="H1622" s="118"/>
      <c r="I1622" s="118"/>
      <c r="J1622" s="118"/>
      <c r="K1622" s="118"/>
      <c r="L1622" s="86"/>
      <c r="M1622" s="86"/>
      <c r="N1622" s="86"/>
      <c r="O1622" s="86"/>
      <c r="P1622" s="129"/>
      <c r="Q1622" s="125"/>
      <c r="R1622" s="198"/>
      <c r="S1622" s="148"/>
      <c r="T1622" s="148"/>
      <c r="U1622" s="148"/>
      <c r="V1622" s="199"/>
      <c r="W1622" s="149"/>
      <c r="AR1622" s="129"/>
      <c r="AS1622" s="200"/>
      <c r="AT1622" s="200"/>
      <c r="AU1622" s="200"/>
      <c r="AV1622" s="200"/>
      <c r="AW1622" s="200"/>
      <c r="AX1622" s="200"/>
      <c r="AY1622" s="200"/>
      <c r="AZ1622" s="200"/>
      <c r="BA1622" s="200"/>
      <c r="BB1622" s="160"/>
      <c r="BC1622" s="201"/>
      <c r="BD1622" s="201"/>
      <c r="BE1622" s="202"/>
      <c r="BF1622" s="202"/>
      <c r="BG1622" s="150"/>
      <c r="BH1622" s="150"/>
      <c r="BI1622" s="150"/>
      <c r="BJ1622" s="150"/>
      <c r="BK1622" s="150"/>
      <c r="BL1622" s="150"/>
      <c r="BM1622" s="150"/>
      <c r="BN1622" s="150"/>
      <c r="BO1622" s="150"/>
      <c r="BP1622" s="150"/>
    </row>
    <row r="1623" spans="2:68" x14ac:dyDescent="0.25">
      <c r="B1623" s="113"/>
      <c r="C1623" s="118"/>
      <c r="D1623" s="89"/>
      <c r="E1623" s="89"/>
      <c r="F1623" s="119"/>
      <c r="G1623" s="118"/>
      <c r="H1623" s="118"/>
      <c r="I1623" s="118"/>
      <c r="J1623" s="118"/>
      <c r="K1623" s="118"/>
      <c r="L1623" s="86"/>
      <c r="M1623" s="86"/>
      <c r="N1623" s="86"/>
      <c r="O1623" s="86"/>
      <c r="P1623" s="129"/>
      <c r="Q1623" s="125"/>
      <c r="R1623" s="198"/>
      <c r="S1623" s="148"/>
      <c r="T1623" s="148"/>
      <c r="U1623" s="148"/>
      <c r="V1623" s="199"/>
      <c r="W1623" s="149"/>
      <c r="AR1623" s="129"/>
      <c r="AS1623" s="200"/>
      <c r="AT1623" s="200"/>
      <c r="AU1623" s="200"/>
      <c r="AV1623" s="200"/>
      <c r="AW1623" s="200"/>
      <c r="AX1623" s="200"/>
      <c r="AY1623" s="200"/>
      <c r="AZ1623" s="200"/>
      <c r="BA1623" s="200"/>
      <c r="BB1623" s="160"/>
      <c r="BC1623" s="201"/>
      <c r="BD1623" s="201"/>
      <c r="BE1623" s="202"/>
      <c r="BF1623" s="202"/>
      <c r="BG1623" s="150"/>
      <c r="BH1623" s="150"/>
      <c r="BI1623" s="150"/>
      <c r="BJ1623" s="150"/>
      <c r="BK1623" s="150"/>
      <c r="BL1623" s="150"/>
      <c r="BM1623" s="150"/>
      <c r="BN1623" s="150"/>
      <c r="BO1623" s="150"/>
      <c r="BP1623" s="150"/>
    </row>
    <row r="1624" spans="2:68" x14ac:dyDescent="0.25">
      <c r="B1624" s="113"/>
      <c r="C1624" s="118"/>
      <c r="D1624" s="89"/>
      <c r="E1624" s="89"/>
      <c r="F1624" s="119"/>
      <c r="G1624" s="118"/>
      <c r="H1624" s="118"/>
      <c r="I1624" s="118"/>
      <c r="J1624" s="118"/>
      <c r="K1624" s="118"/>
      <c r="L1624" s="86"/>
      <c r="M1624" s="86"/>
      <c r="N1624" s="86"/>
      <c r="O1624" s="86"/>
      <c r="P1624" s="129"/>
      <c r="Q1624" s="125"/>
      <c r="R1624" s="198"/>
      <c r="S1624" s="148"/>
      <c r="T1624" s="148"/>
      <c r="U1624" s="148"/>
      <c r="V1624" s="199"/>
      <c r="W1624" s="149"/>
      <c r="AR1624" s="129"/>
      <c r="AS1624" s="200"/>
      <c r="AT1624" s="200"/>
      <c r="AU1624" s="200"/>
      <c r="AV1624" s="200"/>
      <c r="AW1624" s="200"/>
      <c r="AX1624" s="200"/>
      <c r="AY1624" s="200"/>
      <c r="AZ1624" s="200"/>
      <c r="BA1624" s="200"/>
      <c r="BB1624" s="160"/>
      <c r="BC1624" s="201"/>
      <c r="BD1624" s="201"/>
      <c r="BE1624" s="202"/>
      <c r="BF1624" s="202"/>
      <c r="BG1624" s="150"/>
      <c r="BH1624" s="150"/>
      <c r="BI1624" s="150"/>
      <c r="BJ1624" s="150"/>
      <c r="BK1624" s="150"/>
      <c r="BL1624" s="150"/>
      <c r="BM1624" s="150"/>
      <c r="BN1624" s="150"/>
      <c r="BO1624" s="150"/>
      <c r="BP1624" s="150"/>
    </row>
    <row r="1625" spans="2:68" x14ac:dyDescent="0.25">
      <c r="B1625" s="113"/>
      <c r="C1625" s="118"/>
      <c r="D1625" s="89"/>
      <c r="E1625" s="89"/>
      <c r="F1625" s="119"/>
      <c r="G1625" s="118"/>
      <c r="H1625" s="118"/>
      <c r="I1625" s="118"/>
      <c r="J1625" s="118"/>
      <c r="K1625" s="118"/>
      <c r="L1625" s="86"/>
      <c r="M1625" s="86"/>
      <c r="N1625" s="86"/>
      <c r="O1625" s="86"/>
      <c r="P1625" s="129"/>
      <c r="Q1625" s="125"/>
      <c r="R1625" s="198"/>
      <c r="S1625" s="148"/>
      <c r="T1625" s="148"/>
      <c r="U1625" s="148"/>
      <c r="V1625" s="199"/>
      <c r="W1625" s="149"/>
      <c r="AR1625" s="129"/>
      <c r="AS1625" s="200"/>
      <c r="AT1625" s="200"/>
      <c r="AU1625" s="200"/>
      <c r="AV1625" s="200"/>
      <c r="AW1625" s="200"/>
      <c r="AX1625" s="200"/>
      <c r="AY1625" s="200"/>
      <c r="AZ1625" s="200"/>
      <c r="BA1625" s="200"/>
      <c r="BB1625" s="160"/>
      <c r="BC1625" s="201"/>
      <c r="BD1625" s="201"/>
      <c r="BE1625" s="202"/>
      <c r="BF1625" s="202"/>
      <c r="BG1625" s="150"/>
      <c r="BH1625" s="150"/>
      <c r="BI1625" s="150"/>
      <c r="BJ1625" s="150"/>
      <c r="BK1625" s="150"/>
      <c r="BL1625" s="150"/>
      <c r="BM1625" s="150"/>
      <c r="BN1625" s="150"/>
      <c r="BO1625" s="150"/>
      <c r="BP1625" s="150"/>
    </row>
    <row r="1626" spans="2:68" x14ac:dyDescent="0.25">
      <c r="B1626" s="113"/>
      <c r="C1626" s="118"/>
      <c r="D1626" s="89"/>
      <c r="E1626" s="89"/>
      <c r="F1626" s="119"/>
      <c r="G1626" s="118"/>
      <c r="H1626" s="118"/>
      <c r="I1626" s="118"/>
      <c r="J1626" s="118"/>
      <c r="K1626" s="118"/>
      <c r="L1626" s="86"/>
      <c r="M1626" s="86"/>
      <c r="N1626" s="86"/>
      <c r="O1626" s="86"/>
      <c r="P1626" s="129"/>
      <c r="Q1626" s="125"/>
      <c r="R1626" s="198"/>
      <c r="S1626" s="148"/>
      <c r="T1626" s="148"/>
      <c r="U1626" s="148"/>
      <c r="V1626" s="199"/>
      <c r="W1626" s="149"/>
      <c r="AR1626" s="129"/>
      <c r="AS1626" s="200"/>
      <c r="AT1626" s="200"/>
      <c r="AU1626" s="200"/>
      <c r="AV1626" s="200"/>
      <c r="AW1626" s="200"/>
      <c r="AX1626" s="200"/>
      <c r="AY1626" s="200"/>
      <c r="AZ1626" s="200"/>
      <c r="BA1626" s="200"/>
      <c r="BB1626" s="160"/>
      <c r="BC1626" s="201"/>
      <c r="BD1626" s="201"/>
      <c r="BE1626" s="202"/>
      <c r="BF1626" s="202"/>
      <c r="BG1626" s="150"/>
      <c r="BH1626" s="150"/>
      <c r="BI1626" s="150"/>
      <c r="BJ1626" s="150"/>
      <c r="BK1626" s="150"/>
      <c r="BL1626" s="150"/>
      <c r="BM1626" s="150"/>
      <c r="BN1626" s="150"/>
      <c r="BO1626" s="150"/>
      <c r="BP1626" s="150"/>
    </row>
    <row r="1627" spans="2:68" x14ac:dyDescent="0.25">
      <c r="B1627" s="113"/>
      <c r="C1627" s="118"/>
      <c r="D1627" s="89"/>
      <c r="E1627" s="89"/>
      <c r="F1627" s="119"/>
      <c r="G1627" s="118"/>
      <c r="H1627" s="118"/>
      <c r="I1627" s="118"/>
      <c r="J1627" s="118"/>
      <c r="K1627" s="118"/>
      <c r="L1627" s="86"/>
      <c r="M1627" s="86"/>
      <c r="N1627" s="86"/>
      <c r="O1627" s="86"/>
      <c r="P1627" s="129"/>
      <c r="Q1627" s="125"/>
      <c r="R1627" s="198"/>
      <c r="S1627" s="148"/>
      <c r="T1627" s="148"/>
      <c r="U1627" s="148"/>
      <c r="V1627" s="199"/>
      <c r="W1627" s="149"/>
      <c r="AR1627" s="129"/>
      <c r="AS1627" s="200"/>
      <c r="AT1627" s="200"/>
      <c r="AU1627" s="200"/>
      <c r="AV1627" s="200"/>
      <c r="AW1627" s="200"/>
      <c r="AX1627" s="200"/>
      <c r="AY1627" s="200"/>
      <c r="AZ1627" s="200"/>
      <c r="BA1627" s="200"/>
      <c r="BB1627" s="160"/>
      <c r="BC1627" s="201"/>
      <c r="BD1627" s="201"/>
      <c r="BE1627" s="202"/>
      <c r="BF1627" s="202"/>
      <c r="BG1627" s="150"/>
      <c r="BH1627" s="150"/>
      <c r="BI1627" s="150"/>
      <c r="BJ1627" s="150"/>
      <c r="BK1627" s="150"/>
      <c r="BL1627" s="150"/>
      <c r="BM1627" s="150"/>
      <c r="BN1627" s="150"/>
      <c r="BO1627" s="150"/>
      <c r="BP1627" s="150"/>
    </row>
    <row r="1628" spans="2:68" x14ac:dyDescent="0.25">
      <c r="B1628" s="113"/>
      <c r="C1628" s="118"/>
      <c r="D1628" s="89"/>
      <c r="E1628" s="89"/>
      <c r="F1628" s="119"/>
      <c r="G1628" s="118"/>
      <c r="H1628" s="118"/>
      <c r="I1628" s="118"/>
      <c r="J1628" s="118"/>
      <c r="K1628" s="118"/>
      <c r="L1628" s="86"/>
      <c r="M1628" s="86"/>
      <c r="N1628" s="86"/>
      <c r="O1628" s="86"/>
      <c r="P1628" s="129"/>
      <c r="Q1628" s="125"/>
      <c r="R1628" s="198"/>
      <c r="S1628" s="148"/>
      <c r="T1628" s="148"/>
      <c r="U1628" s="148"/>
      <c r="V1628" s="199"/>
      <c r="W1628" s="149"/>
      <c r="AR1628" s="129"/>
      <c r="AS1628" s="200"/>
      <c r="AT1628" s="200"/>
      <c r="AU1628" s="200"/>
      <c r="AV1628" s="200"/>
      <c r="AW1628" s="200"/>
      <c r="AX1628" s="200"/>
      <c r="AY1628" s="200"/>
      <c r="AZ1628" s="200"/>
      <c r="BA1628" s="200"/>
      <c r="BB1628" s="160"/>
      <c r="BC1628" s="201"/>
      <c r="BD1628" s="201"/>
      <c r="BE1628" s="202"/>
      <c r="BF1628" s="202"/>
      <c r="BG1628" s="150"/>
      <c r="BH1628" s="150"/>
      <c r="BI1628" s="150"/>
      <c r="BJ1628" s="150"/>
      <c r="BK1628" s="150"/>
      <c r="BL1628" s="150"/>
      <c r="BM1628" s="150"/>
      <c r="BN1628" s="150"/>
      <c r="BO1628" s="150"/>
      <c r="BP1628" s="150"/>
    </row>
    <row r="1629" spans="2:68" x14ac:dyDescent="0.25">
      <c r="B1629" s="113"/>
      <c r="C1629" s="118"/>
      <c r="D1629" s="89"/>
      <c r="E1629" s="89"/>
      <c r="F1629" s="119"/>
      <c r="G1629" s="118"/>
      <c r="H1629" s="118"/>
      <c r="I1629" s="118"/>
      <c r="J1629" s="118"/>
      <c r="K1629" s="118"/>
      <c r="L1629" s="86"/>
      <c r="M1629" s="86"/>
      <c r="N1629" s="86"/>
      <c r="O1629" s="86"/>
      <c r="P1629" s="129"/>
      <c r="Q1629" s="125"/>
      <c r="R1629" s="198"/>
      <c r="S1629" s="148"/>
      <c r="T1629" s="148"/>
      <c r="U1629" s="148"/>
      <c r="V1629" s="199"/>
      <c r="W1629" s="149"/>
      <c r="AR1629" s="129"/>
      <c r="AS1629" s="200"/>
      <c r="AT1629" s="200"/>
      <c r="AU1629" s="200"/>
      <c r="AV1629" s="200"/>
      <c r="AW1629" s="200"/>
      <c r="AX1629" s="200"/>
      <c r="AY1629" s="200"/>
      <c r="AZ1629" s="200"/>
      <c r="BA1629" s="200"/>
      <c r="BB1629" s="160"/>
      <c r="BC1629" s="201"/>
      <c r="BD1629" s="201"/>
      <c r="BE1629" s="202"/>
      <c r="BF1629" s="202"/>
      <c r="BG1629" s="150"/>
      <c r="BH1629" s="150"/>
      <c r="BI1629" s="150"/>
      <c r="BJ1629" s="150"/>
      <c r="BK1629" s="150"/>
      <c r="BL1629" s="150"/>
      <c r="BM1629" s="150"/>
      <c r="BN1629" s="150"/>
      <c r="BO1629" s="150"/>
      <c r="BP1629" s="150"/>
    </row>
    <row r="1630" spans="2:68" x14ac:dyDescent="0.25">
      <c r="B1630" s="113"/>
      <c r="C1630" s="118"/>
      <c r="D1630" s="89"/>
      <c r="E1630" s="89"/>
      <c r="F1630" s="119"/>
      <c r="G1630" s="118"/>
      <c r="H1630" s="118"/>
      <c r="I1630" s="118"/>
      <c r="J1630" s="118"/>
      <c r="K1630" s="118"/>
      <c r="L1630" s="86"/>
      <c r="M1630" s="86"/>
      <c r="N1630" s="86"/>
      <c r="O1630" s="86"/>
      <c r="P1630" s="129"/>
      <c r="Q1630" s="125"/>
      <c r="R1630" s="198"/>
      <c r="S1630" s="148"/>
      <c r="T1630" s="148"/>
      <c r="U1630" s="148"/>
      <c r="V1630" s="199"/>
      <c r="W1630" s="149"/>
      <c r="AR1630" s="129"/>
      <c r="AS1630" s="200"/>
      <c r="AT1630" s="200"/>
      <c r="AU1630" s="200"/>
      <c r="AV1630" s="200"/>
      <c r="AW1630" s="200"/>
      <c r="AX1630" s="200"/>
      <c r="AY1630" s="200"/>
      <c r="AZ1630" s="200"/>
      <c r="BA1630" s="200"/>
      <c r="BB1630" s="160"/>
      <c r="BC1630" s="201"/>
      <c r="BD1630" s="201"/>
      <c r="BE1630" s="202"/>
      <c r="BF1630" s="202"/>
      <c r="BG1630" s="150"/>
      <c r="BH1630" s="150"/>
      <c r="BI1630" s="150"/>
      <c r="BJ1630" s="150"/>
      <c r="BK1630" s="150"/>
      <c r="BL1630" s="150"/>
      <c r="BM1630" s="150"/>
      <c r="BN1630" s="150"/>
      <c r="BO1630" s="150"/>
      <c r="BP1630" s="150"/>
    </row>
    <row r="1631" spans="2:68" x14ac:dyDescent="0.25">
      <c r="B1631" s="113"/>
      <c r="C1631" s="118"/>
      <c r="D1631" s="89"/>
      <c r="E1631" s="89"/>
      <c r="F1631" s="119"/>
      <c r="G1631" s="118"/>
      <c r="H1631" s="118"/>
      <c r="I1631" s="118"/>
      <c r="J1631" s="118"/>
      <c r="K1631" s="118"/>
      <c r="L1631" s="86"/>
      <c r="M1631" s="86"/>
      <c r="N1631" s="86"/>
      <c r="O1631" s="86"/>
      <c r="P1631" s="129"/>
      <c r="Q1631" s="125"/>
      <c r="R1631" s="198"/>
      <c r="S1631" s="148"/>
      <c r="T1631" s="148"/>
      <c r="U1631" s="148"/>
      <c r="V1631" s="199"/>
      <c r="W1631" s="149"/>
      <c r="AR1631" s="129"/>
      <c r="AS1631" s="200"/>
      <c r="AT1631" s="200"/>
      <c r="AU1631" s="200"/>
      <c r="AV1631" s="200"/>
      <c r="AW1631" s="200"/>
      <c r="AX1631" s="200"/>
      <c r="AY1631" s="200"/>
      <c r="AZ1631" s="200"/>
      <c r="BA1631" s="200"/>
      <c r="BB1631" s="160"/>
      <c r="BC1631" s="201"/>
      <c r="BD1631" s="201"/>
      <c r="BE1631" s="202"/>
      <c r="BF1631" s="202"/>
      <c r="BG1631" s="150"/>
      <c r="BH1631" s="150"/>
      <c r="BI1631" s="150"/>
      <c r="BJ1631" s="150"/>
      <c r="BK1631" s="150"/>
      <c r="BL1631" s="150"/>
      <c r="BM1631" s="150"/>
      <c r="BN1631" s="150"/>
      <c r="BO1631" s="150"/>
      <c r="BP1631" s="150"/>
    </row>
    <row r="1632" spans="2:68" x14ac:dyDescent="0.25">
      <c r="B1632" s="113"/>
      <c r="C1632" s="118"/>
      <c r="D1632" s="89"/>
      <c r="E1632" s="89"/>
      <c r="F1632" s="119"/>
      <c r="G1632" s="118"/>
      <c r="H1632" s="118"/>
      <c r="I1632" s="118"/>
      <c r="J1632" s="118"/>
      <c r="K1632" s="118"/>
      <c r="L1632" s="86"/>
      <c r="M1632" s="86"/>
      <c r="N1632" s="86"/>
      <c r="O1632" s="86"/>
      <c r="P1632" s="129"/>
      <c r="Q1632" s="125"/>
      <c r="R1632" s="198"/>
      <c r="S1632" s="148"/>
      <c r="T1632" s="148"/>
      <c r="U1632" s="148"/>
      <c r="V1632" s="199"/>
      <c r="W1632" s="149"/>
      <c r="AR1632" s="129"/>
      <c r="AS1632" s="200"/>
      <c r="AT1632" s="200"/>
      <c r="AU1632" s="200"/>
      <c r="AV1632" s="200"/>
      <c r="AW1632" s="200"/>
      <c r="AX1632" s="200"/>
      <c r="AY1632" s="200"/>
      <c r="AZ1632" s="200"/>
      <c r="BA1632" s="200"/>
      <c r="BB1632" s="160"/>
      <c r="BC1632" s="201"/>
      <c r="BD1632" s="201"/>
      <c r="BE1632" s="202"/>
      <c r="BF1632" s="202"/>
      <c r="BG1632" s="150"/>
      <c r="BH1632" s="150"/>
      <c r="BI1632" s="150"/>
      <c r="BJ1632" s="150"/>
      <c r="BK1632" s="150"/>
      <c r="BL1632" s="150"/>
      <c r="BM1632" s="150"/>
      <c r="BN1632" s="150"/>
      <c r="BO1632" s="150"/>
      <c r="BP1632" s="150"/>
    </row>
    <row r="1633" spans="2:68" x14ac:dyDescent="0.25">
      <c r="B1633" s="113"/>
      <c r="C1633" s="118"/>
      <c r="D1633" s="89"/>
      <c r="E1633" s="89"/>
      <c r="F1633" s="119"/>
      <c r="G1633" s="118"/>
      <c r="H1633" s="118"/>
      <c r="I1633" s="118"/>
      <c r="J1633" s="118"/>
      <c r="K1633" s="118"/>
      <c r="L1633" s="86"/>
      <c r="M1633" s="86"/>
      <c r="N1633" s="86"/>
      <c r="O1633" s="86"/>
      <c r="P1633" s="129"/>
      <c r="Q1633" s="125"/>
      <c r="R1633" s="198"/>
      <c r="S1633" s="148"/>
      <c r="T1633" s="148"/>
      <c r="U1633" s="148"/>
      <c r="V1633" s="199"/>
      <c r="W1633" s="149"/>
      <c r="AR1633" s="129"/>
      <c r="AS1633" s="200"/>
      <c r="AT1633" s="200"/>
      <c r="AU1633" s="200"/>
      <c r="AV1633" s="200"/>
      <c r="AW1633" s="200"/>
      <c r="AX1633" s="200"/>
      <c r="AY1633" s="200"/>
      <c r="AZ1633" s="200"/>
      <c r="BA1633" s="200"/>
      <c r="BB1633" s="160"/>
      <c r="BC1633" s="201"/>
      <c r="BD1633" s="201"/>
      <c r="BE1633" s="202"/>
      <c r="BF1633" s="202"/>
      <c r="BG1633" s="150"/>
      <c r="BH1633" s="150"/>
      <c r="BI1633" s="150"/>
      <c r="BJ1633" s="150"/>
      <c r="BK1633" s="150"/>
      <c r="BL1633" s="150"/>
      <c r="BM1633" s="150"/>
      <c r="BN1633" s="150"/>
      <c r="BO1633" s="150"/>
      <c r="BP1633" s="150"/>
    </row>
    <row r="1634" spans="2:68" x14ac:dyDescent="0.25">
      <c r="B1634" s="113"/>
      <c r="C1634" s="118"/>
      <c r="D1634" s="89"/>
      <c r="E1634" s="89"/>
      <c r="F1634" s="119"/>
      <c r="G1634" s="118"/>
      <c r="H1634" s="118"/>
      <c r="I1634" s="118"/>
      <c r="J1634" s="118"/>
      <c r="K1634" s="118"/>
      <c r="L1634" s="86"/>
      <c r="M1634" s="86"/>
      <c r="N1634" s="86"/>
      <c r="O1634" s="86"/>
      <c r="P1634" s="129"/>
      <c r="Q1634" s="125"/>
      <c r="R1634" s="198"/>
      <c r="S1634" s="148"/>
      <c r="T1634" s="148"/>
      <c r="U1634" s="148"/>
      <c r="V1634" s="199"/>
      <c r="W1634" s="149"/>
      <c r="AR1634" s="129"/>
      <c r="AS1634" s="200"/>
      <c r="AT1634" s="200"/>
      <c r="AU1634" s="200"/>
      <c r="AV1634" s="200"/>
      <c r="AW1634" s="200"/>
      <c r="AX1634" s="200"/>
      <c r="AY1634" s="200"/>
      <c r="AZ1634" s="200"/>
      <c r="BA1634" s="200"/>
      <c r="BB1634" s="160"/>
      <c r="BC1634" s="201"/>
      <c r="BD1634" s="201"/>
      <c r="BE1634" s="202"/>
      <c r="BF1634" s="202"/>
      <c r="BG1634" s="150"/>
      <c r="BH1634" s="150"/>
      <c r="BI1634" s="150"/>
      <c r="BJ1634" s="150"/>
      <c r="BK1634" s="150"/>
      <c r="BL1634" s="150"/>
      <c r="BM1634" s="150"/>
      <c r="BN1634" s="150"/>
      <c r="BO1634" s="150"/>
      <c r="BP1634" s="150"/>
    </row>
    <row r="1635" spans="2:68" x14ac:dyDescent="0.25">
      <c r="B1635" s="113"/>
      <c r="C1635" s="118"/>
      <c r="D1635" s="89"/>
      <c r="E1635" s="89"/>
      <c r="F1635" s="119"/>
      <c r="G1635" s="118"/>
      <c r="H1635" s="118"/>
      <c r="I1635" s="118"/>
      <c r="J1635" s="118"/>
      <c r="K1635" s="118"/>
      <c r="L1635" s="86"/>
      <c r="M1635" s="86"/>
      <c r="N1635" s="86"/>
      <c r="O1635" s="86"/>
      <c r="P1635" s="129"/>
      <c r="Q1635" s="125"/>
      <c r="R1635" s="198"/>
      <c r="S1635" s="148"/>
      <c r="T1635" s="148"/>
      <c r="U1635" s="148"/>
      <c r="V1635" s="199"/>
      <c r="W1635" s="149"/>
      <c r="AR1635" s="129"/>
      <c r="AS1635" s="200"/>
      <c r="AT1635" s="200"/>
      <c r="AU1635" s="200"/>
      <c r="AV1635" s="200"/>
      <c r="AW1635" s="200"/>
      <c r="AX1635" s="200"/>
      <c r="AY1635" s="200"/>
      <c r="AZ1635" s="200"/>
      <c r="BA1635" s="200"/>
      <c r="BB1635" s="160"/>
      <c r="BC1635" s="201"/>
      <c r="BD1635" s="201"/>
      <c r="BE1635" s="202"/>
      <c r="BF1635" s="202"/>
      <c r="BG1635" s="150"/>
      <c r="BH1635" s="150"/>
      <c r="BI1635" s="150"/>
      <c r="BJ1635" s="150"/>
      <c r="BK1635" s="150"/>
      <c r="BL1635" s="150"/>
      <c r="BM1635" s="150"/>
      <c r="BN1635" s="150"/>
      <c r="BO1635" s="150"/>
      <c r="BP1635" s="150"/>
    </row>
    <row r="1636" spans="2:68" x14ac:dyDescent="0.25">
      <c r="B1636" s="113"/>
      <c r="C1636" s="118"/>
      <c r="D1636" s="89"/>
      <c r="E1636" s="89"/>
      <c r="F1636" s="119"/>
      <c r="G1636" s="118"/>
      <c r="H1636" s="118"/>
      <c r="I1636" s="118"/>
      <c r="J1636" s="118"/>
      <c r="K1636" s="118"/>
      <c r="L1636" s="86"/>
      <c r="M1636" s="86"/>
      <c r="N1636" s="86"/>
      <c r="O1636" s="86"/>
      <c r="P1636" s="129"/>
      <c r="Q1636" s="125"/>
      <c r="R1636" s="198"/>
      <c r="S1636" s="148"/>
      <c r="T1636" s="148"/>
      <c r="U1636" s="148"/>
      <c r="V1636" s="199"/>
      <c r="W1636" s="149"/>
      <c r="AR1636" s="129"/>
      <c r="AS1636" s="200"/>
      <c r="AT1636" s="200"/>
      <c r="AU1636" s="200"/>
      <c r="AV1636" s="200"/>
      <c r="AW1636" s="200"/>
      <c r="AX1636" s="200"/>
      <c r="AY1636" s="200"/>
      <c r="AZ1636" s="200"/>
      <c r="BA1636" s="200"/>
      <c r="BB1636" s="160"/>
      <c r="BC1636" s="201"/>
      <c r="BD1636" s="201"/>
      <c r="BE1636" s="202"/>
      <c r="BF1636" s="202"/>
      <c r="BG1636" s="150"/>
      <c r="BH1636" s="150"/>
      <c r="BI1636" s="150"/>
      <c r="BJ1636" s="150"/>
      <c r="BK1636" s="150"/>
      <c r="BL1636" s="150"/>
      <c r="BM1636" s="150"/>
      <c r="BN1636" s="150"/>
      <c r="BO1636" s="150"/>
      <c r="BP1636" s="150"/>
    </row>
    <row r="1637" spans="2:68" x14ac:dyDescent="0.25">
      <c r="B1637" s="113"/>
      <c r="C1637" s="118"/>
      <c r="D1637" s="89"/>
      <c r="E1637" s="89"/>
      <c r="F1637" s="119"/>
      <c r="G1637" s="118"/>
      <c r="H1637" s="118"/>
      <c r="I1637" s="118"/>
      <c r="J1637" s="118"/>
      <c r="K1637" s="118"/>
      <c r="L1637" s="86"/>
      <c r="M1637" s="86"/>
      <c r="N1637" s="86"/>
      <c r="O1637" s="86"/>
      <c r="P1637" s="129"/>
      <c r="Q1637" s="125"/>
      <c r="R1637" s="198"/>
      <c r="S1637" s="148"/>
      <c r="T1637" s="148"/>
      <c r="U1637" s="148"/>
      <c r="V1637" s="199"/>
      <c r="W1637" s="149"/>
      <c r="AR1637" s="129"/>
      <c r="AS1637" s="200"/>
      <c r="AT1637" s="200"/>
      <c r="AU1637" s="200"/>
      <c r="AV1637" s="200"/>
      <c r="AW1637" s="200"/>
      <c r="AX1637" s="200"/>
      <c r="AY1637" s="200"/>
      <c r="AZ1637" s="200"/>
      <c r="BA1637" s="200"/>
      <c r="BB1637" s="160"/>
      <c r="BC1637" s="201"/>
      <c r="BD1637" s="201"/>
      <c r="BE1637" s="202"/>
      <c r="BF1637" s="202"/>
      <c r="BG1637" s="150"/>
      <c r="BH1637" s="150"/>
      <c r="BI1637" s="150"/>
      <c r="BJ1637" s="150"/>
      <c r="BK1637" s="150"/>
      <c r="BL1637" s="150"/>
      <c r="BM1637" s="150"/>
      <c r="BN1637" s="150"/>
      <c r="BO1637" s="150"/>
      <c r="BP1637" s="150"/>
    </row>
    <row r="1638" spans="2:68" x14ac:dyDescent="0.25">
      <c r="B1638" s="113"/>
      <c r="C1638" s="118"/>
      <c r="D1638" s="89"/>
      <c r="E1638" s="89"/>
      <c r="F1638" s="119"/>
      <c r="G1638" s="118"/>
      <c r="H1638" s="118"/>
      <c r="I1638" s="118"/>
      <c r="J1638" s="118"/>
      <c r="K1638" s="118"/>
      <c r="L1638" s="86"/>
      <c r="M1638" s="86"/>
      <c r="N1638" s="86"/>
      <c r="O1638" s="86"/>
      <c r="P1638" s="129"/>
      <c r="Q1638" s="125"/>
      <c r="R1638" s="198"/>
      <c r="S1638" s="148"/>
      <c r="T1638" s="148"/>
      <c r="U1638" s="148"/>
      <c r="V1638" s="199"/>
      <c r="W1638" s="149"/>
      <c r="AR1638" s="129"/>
      <c r="AS1638" s="200"/>
      <c r="AT1638" s="200"/>
      <c r="AU1638" s="200"/>
      <c r="AV1638" s="200"/>
      <c r="AW1638" s="200"/>
      <c r="AX1638" s="200"/>
      <c r="AY1638" s="200"/>
      <c r="AZ1638" s="200"/>
      <c r="BA1638" s="200"/>
      <c r="BB1638" s="160"/>
      <c r="BC1638" s="201"/>
      <c r="BD1638" s="201"/>
      <c r="BE1638" s="202"/>
      <c r="BF1638" s="202"/>
      <c r="BG1638" s="150"/>
      <c r="BH1638" s="150"/>
      <c r="BI1638" s="150"/>
      <c r="BJ1638" s="150"/>
      <c r="BK1638" s="150"/>
      <c r="BL1638" s="150"/>
      <c r="BM1638" s="150"/>
      <c r="BN1638" s="150"/>
      <c r="BO1638" s="150"/>
      <c r="BP1638" s="150"/>
    </row>
    <row r="1639" spans="2:68" x14ac:dyDescent="0.25">
      <c r="B1639" s="113"/>
      <c r="C1639" s="118"/>
      <c r="D1639" s="89"/>
      <c r="E1639" s="89"/>
      <c r="F1639" s="119"/>
      <c r="G1639" s="118"/>
      <c r="H1639" s="118"/>
      <c r="I1639" s="118"/>
      <c r="J1639" s="118"/>
      <c r="K1639" s="118"/>
      <c r="L1639" s="86"/>
      <c r="M1639" s="86"/>
      <c r="N1639" s="86"/>
      <c r="O1639" s="86"/>
      <c r="P1639" s="129"/>
      <c r="Q1639" s="125"/>
      <c r="R1639" s="198"/>
      <c r="S1639" s="148"/>
      <c r="T1639" s="148"/>
      <c r="U1639" s="148"/>
      <c r="V1639" s="199"/>
      <c r="W1639" s="149"/>
      <c r="AR1639" s="129"/>
      <c r="AS1639" s="200"/>
      <c r="AT1639" s="200"/>
      <c r="AU1639" s="200"/>
      <c r="AV1639" s="200"/>
      <c r="AW1639" s="200"/>
      <c r="AX1639" s="200"/>
      <c r="AY1639" s="200"/>
      <c r="AZ1639" s="200"/>
      <c r="BA1639" s="200"/>
      <c r="BB1639" s="160"/>
      <c r="BC1639" s="201"/>
      <c r="BD1639" s="201"/>
      <c r="BE1639" s="202"/>
      <c r="BF1639" s="202"/>
      <c r="BG1639" s="150"/>
      <c r="BH1639" s="150"/>
      <c r="BI1639" s="150"/>
      <c r="BJ1639" s="150"/>
      <c r="BK1639" s="150"/>
      <c r="BL1639" s="150"/>
      <c r="BM1639" s="150"/>
      <c r="BN1639" s="150"/>
      <c r="BO1639" s="150"/>
      <c r="BP1639" s="150"/>
    </row>
    <row r="1640" spans="2:68" x14ac:dyDescent="0.25">
      <c r="B1640" s="113"/>
      <c r="C1640" s="118"/>
      <c r="D1640" s="89"/>
      <c r="E1640" s="89"/>
      <c r="F1640" s="119"/>
      <c r="G1640" s="118"/>
      <c r="H1640" s="118"/>
      <c r="I1640" s="118"/>
      <c r="J1640" s="118"/>
      <c r="K1640" s="118"/>
      <c r="L1640" s="86"/>
      <c r="M1640" s="86"/>
      <c r="N1640" s="86"/>
      <c r="O1640" s="86"/>
      <c r="P1640" s="129"/>
      <c r="Q1640" s="125"/>
      <c r="R1640" s="198"/>
      <c r="S1640" s="148"/>
      <c r="T1640" s="148"/>
      <c r="U1640" s="148"/>
      <c r="V1640" s="199"/>
      <c r="W1640" s="149"/>
      <c r="AR1640" s="129"/>
      <c r="AS1640" s="200"/>
      <c r="AT1640" s="200"/>
      <c r="AU1640" s="200"/>
      <c r="AV1640" s="200"/>
      <c r="AW1640" s="200"/>
      <c r="AX1640" s="200"/>
      <c r="AY1640" s="200"/>
      <c r="AZ1640" s="200"/>
      <c r="BA1640" s="200"/>
      <c r="BB1640" s="160"/>
      <c r="BC1640" s="201"/>
      <c r="BD1640" s="201"/>
      <c r="BE1640" s="202"/>
      <c r="BF1640" s="202"/>
      <c r="BG1640" s="150"/>
      <c r="BH1640" s="150"/>
      <c r="BI1640" s="150"/>
      <c r="BJ1640" s="150"/>
      <c r="BK1640" s="150"/>
      <c r="BL1640" s="150"/>
      <c r="BM1640" s="150"/>
      <c r="BN1640" s="150"/>
      <c r="BO1640" s="150"/>
      <c r="BP1640" s="150"/>
    </row>
    <row r="1641" spans="2:68" x14ac:dyDescent="0.25">
      <c r="B1641" s="113"/>
      <c r="C1641" s="118"/>
      <c r="D1641" s="89"/>
      <c r="E1641" s="89"/>
      <c r="F1641" s="119"/>
      <c r="G1641" s="118"/>
      <c r="H1641" s="118"/>
      <c r="I1641" s="118"/>
      <c r="J1641" s="118"/>
      <c r="K1641" s="118"/>
      <c r="L1641" s="86"/>
      <c r="M1641" s="86"/>
      <c r="N1641" s="86"/>
      <c r="O1641" s="86"/>
      <c r="P1641" s="129"/>
      <c r="Q1641" s="125"/>
      <c r="R1641" s="198"/>
      <c r="S1641" s="148"/>
      <c r="T1641" s="148"/>
      <c r="U1641" s="148"/>
      <c r="V1641" s="199"/>
      <c r="W1641" s="149"/>
      <c r="AR1641" s="129"/>
      <c r="AS1641" s="200"/>
      <c r="AT1641" s="200"/>
      <c r="AU1641" s="200"/>
      <c r="AV1641" s="200"/>
      <c r="AW1641" s="200"/>
      <c r="AX1641" s="200"/>
      <c r="AY1641" s="200"/>
      <c r="AZ1641" s="200"/>
      <c r="BA1641" s="200"/>
      <c r="BB1641" s="160"/>
      <c r="BC1641" s="201"/>
      <c r="BD1641" s="201"/>
      <c r="BE1641" s="202"/>
      <c r="BF1641" s="202"/>
      <c r="BG1641" s="150"/>
      <c r="BH1641" s="150"/>
      <c r="BI1641" s="150"/>
      <c r="BJ1641" s="150"/>
      <c r="BK1641" s="150"/>
      <c r="BL1641" s="150"/>
      <c r="BM1641" s="150"/>
      <c r="BN1641" s="150"/>
      <c r="BO1641" s="150"/>
      <c r="BP1641" s="150"/>
    </row>
    <row r="1642" spans="2:68" x14ac:dyDescent="0.25">
      <c r="B1642" s="113"/>
      <c r="C1642" s="118"/>
      <c r="D1642" s="89"/>
      <c r="E1642" s="89"/>
      <c r="F1642" s="119"/>
      <c r="G1642" s="118"/>
      <c r="H1642" s="118"/>
      <c r="I1642" s="118"/>
      <c r="J1642" s="118"/>
      <c r="K1642" s="118"/>
      <c r="L1642" s="86"/>
      <c r="M1642" s="86"/>
      <c r="N1642" s="86"/>
      <c r="O1642" s="86"/>
      <c r="P1642" s="129"/>
      <c r="Q1642" s="125"/>
      <c r="R1642" s="198"/>
      <c r="S1642" s="148"/>
      <c r="T1642" s="148"/>
      <c r="U1642" s="148"/>
      <c r="V1642" s="199"/>
      <c r="W1642" s="149"/>
      <c r="AR1642" s="129"/>
      <c r="AS1642" s="200"/>
      <c r="AT1642" s="200"/>
      <c r="AU1642" s="200"/>
      <c r="AV1642" s="200"/>
      <c r="AW1642" s="200"/>
      <c r="AX1642" s="200"/>
      <c r="AY1642" s="200"/>
      <c r="AZ1642" s="200"/>
      <c r="BA1642" s="200"/>
      <c r="BB1642" s="160"/>
      <c r="BC1642" s="201"/>
      <c r="BD1642" s="201"/>
      <c r="BE1642" s="202"/>
      <c r="BF1642" s="202"/>
      <c r="BG1642" s="150"/>
      <c r="BH1642" s="150"/>
      <c r="BI1642" s="150"/>
      <c r="BJ1642" s="150"/>
      <c r="BK1642" s="150"/>
      <c r="BL1642" s="150"/>
      <c r="BM1642" s="150"/>
      <c r="BN1642" s="150"/>
      <c r="BO1642" s="150"/>
      <c r="BP1642" s="150"/>
    </row>
    <row r="1643" spans="2:68" x14ac:dyDescent="0.25">
      <c r="B1643" s="113"/>
      <c r="C1643" s="118"/>
      <c r="D1643" s="89"/>
      <c r="E1643" s="89"/>
      <c r="F1643" s="119"/>
      <c r="G1643" s="118"/>
      <c r="H1643" s="118"/>
      <c r="I1643" s="118"/>
      <c r="J1643" s="118"/>
      <c r="K1643" s="118"/>
      <c r="L1643" s="86"/>
      <c r="M1643" s="86"/>
      <c r="N1643" s="86"/>
      <c r="O1643" s="86"/>
      <c r="P1643" s="129"/>
      <c r="Q1643" s="125"/>
      <c r="R1643" s="198"/>
      <c r="S1643" s="148"/>
      <c r="T1643" s="148"/>
      <c r="U1643" s="148"/>
      <c r="V1643" s="199"/>
      <c r="W1643" s="149"/>
      <c r="AR1643" s="129"/>
      <c r="AS1643" s="200"/>
      <c r="AT1643" s="200"/>
      <c r="AU1643" s="200"/>
      <c r="AV1643" s="200"/>
      <c r="AW1643" s="200"/>
      <c r="AX1643" s="200"/>
      <c r="AY1643" s="200"/>
      <c r="AZ1643" s="200"/>
      <c r="BA1643" s="200"/>
      <c r="BB1643" s="160"/>
      <c r="BC1643" s="201"/>
      <c r="BD1643" s="201"/>
      <c r="BE1643" s="202"/>
      <c r="BF1643" s="202"/>
      <c r="BG1643" s="150"/>
      <c r="BH1643" s="150"/>
      <c r="BI1643" s="150"/>
      <c r="BJ1643" s="150"/>
      <c r="BK1643" s="150"/>
      <c r="BL1643" s="150"/>
      <c r="BM1643" s="150"/>
      <c r="BN1643" s="150"/>
      <c r="BO1643" s="150"/>
      <c r="BP1643" s="150"/>
    </row>
    <row r="1644" spans="2:68" x14ac:dyDescent="0.25">
      <c r="B1644" s="113"/>
      <c r="C1644" s="118"/>
      <c r="D1644" s="89"/>
      <c r="E1644" s="89"/>
      <c r="F1644" s="119"/>
      <c r="G1644" s="118"/>
      <c r="H1644" s="118"/>
      <c r="I1644" s="118"/>
      <c r="J1644" s="118"/>
      <c r="K1644" s="118"/>
      <c r="L1644" s="86"/>
      <c r="M1644" s="86"/>
      <c r="N1644" s="86"/>
      <c r="O1644" s="86"/>
      <c r="P1644" s="129"/>
      <c r="Q1644" s="125"/>
      <c r="R1644" s="198"/>
      <c r="S1644" s="148"/>
      <c r="T1644" s="148"/>
      <c r="U1644" s="148"/>
      <c r="V1644" s="199"/>
      <c r="W1644" s="149"/>
      <c r="AR1644" s="129"/>
      <c r="AS1644" s="200"/>
      <c r="AT1644" s="200"/>
      <c r="AU1644" s="200"/>
      <c r="AV1644" s="200"/>
      <c r="AW1644" s="200"/>
      <c r="AX1644" s="200"/>
      <c r="AY1644" s="200"/>
      <c r="AZ1644" s="200"/>
      <c r="BA1644" s="200"/>
      <c r="BB1644" s="160"/>
      <c r="BC1644" s="201"/>
      <c r="BD1644" s="201"/>
      <c r="BE1644" s="202"/>
      <c r="BF1644" s="202"/>
      <c r="BG1644" s="150"/>
      <c r="BH1644" s="150"/>
      <c r="BI1644" s="150"/>
      <c r="BJ1644" s="150"/>
      <c r="BK1644" s="150"/>
      <c r="BL1644" s="150"/>
      <c r="BM1644" s="150"/>
      <c r="BN1644" s="150"/>
      <c r="BO1644" s="150"/>
      <c r="BP1644" s="150"/>
    </row>
    <row r="1645" spans="2:68" x14ac:dyDescent="0.25">
      <c r="B1645" s="113"/>
      <c r="C1645" s="118"/>
      <c r="D1645" s="89"/>
      <c r="E1645" s="89"/>
      <c r="F1645" s="119"/>
      <c r="G1645" s="118"/>
      <c r="H1645" s="118"/>
      <c r="I1645" s="118"/>
      <c r="J1645" s="118"/>
      <c r="K1645" s="118"/>
      <c r="L1645" s="86"/>
      <c r="M1645" s="86"/>
      <c r="N1645" s="86"/>
      <c r="O1645" s="86"/>
      <c r="P1645" s="129"/>
      <c r="Q1645" s="125"/>
      <c r="R1645" s="198"/>
      <c r="S1645" s="148"/>
      <c r="T1645" s="148"/>
      <c r="U1645" s="148"/>
      <c r="V1645" s="199"/>
      <c r="W1645" s="149"/>
      <c r="AR1645" s="129"/>
      <c r="AS1645" s="200"/>
      <c r="AT1645" s="200"/>
      <c r="AU1645" s="200"/>
      <c r="AV1645" s="200"/>
      <c r="AW1645" s="200"/>
      <c r="AX1645" s="200"/>
      <c r="AY1645" s="200"/>
      <c r="AZ1645" s="200"/>
      <c r="BA1645" s="200"/>
      <c r="BB1645" s="160"/>
      <c r="BC1645" s="201"/>
      <c r="BD1645" s="201"/>
      <c r="BE1645" s="202"/>
      <c r="BF1645" s="202"/>
      <c r="BG1645" s="150"/>
      <c r="BH1645" s="150"/>
      <c r="BI1645" s="150"/>
      <c r="BJ1645" s="150"/>
      <c r="BK1645" s="150"/>
      <c r="BL1645" s="150"/>
      <c r="BM1645" s="150"/>
      <c r="BN1645" s="150"/>
      <c r="BO1645" s="150"/>
      <c r="BP1645" s="150"/>
    </row>
    <row r="1646" spans="2:68" x14ac:dyDescent="0.25">
      <c r="B1646" s="113"/>
      <c r="C1646" s="118"/>
      <c r="D1646" s="89"/>
      <c r="E1646" s="89"/>
      <c r="F1646" s="119"/>
      <c r="G1646" s="118"/>
      <c r="H1646" s="118"/>
      <c r="I1646" s="118"/>
      <c r="J1646" s="118"/>
      <c r="K1646" s="118"/>
      <c r="L1646" s="86"/>
      <c r="M1646" s="86"/>
      <c r="N1646" s="86"/>
      <c r="O1646" s="86"/>
      <c r="P1646" s="129"/>
      <c r="Q1646" s="125"/>
      <c r="R1646" s="198"/>
      <c r="S1646" s="148"/>
      <c r="T1646" s="148"/>
      <c r="U1646" s="148"/>
      <c r="V1646" s="199"/>
      <c r="W1646" s="149"/>
      <c r="AR1646" s="129"/>
      <c r="AS1646" s="200"/>
      <c r="AT1646" s="200"/>
      <c r="AU1646" s="200"/>
      <c r="AV1646" s="200"/>
      <c r="AW1646" s="200"/>
      <c r="AX1646" s="200"/>
      <c r="AY1646" s="200"/>
      <c r="AZ1646" s="200"/>
      <c r="BA1646" s="200"/>
      <c r="BB1646" s="160"/>
      <c r="BC1646" s="201"/>
      <c r="BD1646" s="201"/>
      <c r="BE1646" s="202"/>
      <c r="BF1646" s="202"/>
      <c r="BG1646" s="150"/>
      <c r="BH1646" s="150"/>
      <c r="BI1646" s="150"/>
      <c r="BJ1646" s="150"/>
      <c r="BK1646" s="150"/>
      <c r="BL1646" s="150"/>
      <c r="BM1646" s="150"/>
      <c r="BN1646" s="150"/>
      <c r="BO1646" s="150"/>
      <c r="BP1646" s="150"/>
    </row>
    <row r="1647" spans="2:68" x14ac:dyDescent="0.25">
      <c r="B1647" s="113"/>
      <c r="C1647" s="118"/>
      <c r="D1647" s="89"/>
      <c r="E1647" s="89"/>
      <c r="F1647" s="119"/>
      <c r="G1647" s="118"/>
      <c r="H1647" s="118"/>
      <c r="I1647" s="118"/>
      <c r="J1647" s="118"/>
      <c r="K1647" s="118"/>
      <c r="L1647" s="86"/>
      <c r="M1647" s="86"/>
      <c r="N1647" s="86"/>
      <c r="O1647" s="86"/>
      <c r="P1647" s="129"/>
      <c r="Q1647" s="125"/>
      <c r="R1647" s="198"/>
      <c r="S1647" s="148"/>
      <c r="T1647" s="148"/>
      <c r="U1647" s="148"/>
      <c r="V1647" s="199"/>
      <c r="W1647" s="149"/>
      <c r="AR1647" s="129"/>
      <c r="AS1647" s="200"/>
      <c r="AT1647" s="200"/>
      <c r="AU1647" s="200"/>
      <c r="AV1647" s="200"/>
      <c r="AW1647" s="200"/>
      <c r="AX1647" s="200"/>
      <c r="AY1647" s="200"/>
      <c r="AZ1647" s="200"/>
      <c r="BA1647" s="200"/>
      <c r="BB1647" s="160"/>
      <c r="BC1647" s="201"/>
      <c r="BD1647" s="201"/>
      <c r="BE1647" s="202"/>
      <c r="BF1647" s="202"/>
      <c r="BG1647" s="150"/>
      <c r="BH1647" s="150"/>
      <c r="BI1647" s="150"/>
      <c r="BJ1647" s="150"/>
      <c r="BK1647" s="150"/>
      <c r="BL1647" s="150"/>
      <c r="BM1647" s="150"/>
      <c r="BN1647" s="150"/>
      <c r="BO1647" s="150"/>
      <c r="BP1647" s="150"/>
    </row>
    <row r="1648" spans="2:68" x14ac:dyDescent="0.25">
      <c r="B1648" s="113"/>
      <c r="C1648" s="118"/>
      <c r="D1648" s="89"/>
      <c r="E1648" s="89"/>
      <c r="F1648" s="119"/>
      <c r="G1648" s="118"/>
      <c r="H1648" s="118"/>
      <c r="I1648" s="118"/>
      <c r="J1648" s="118"/>
      <c r="K1648" s="118"/>
      <c r="L1648" s="86"/>
      <c r="M1648" s="86"/>
      <c r="N1648" s="86"/>
      <c r="O1648" s="86"/>
      <c r="P1648" s="129"/>
      <c r="Q1648" s="125"/>
      <c r="R1648" s="198"/>
      <c r="S1648" s="148"/>
      <c r="T1648" s="148"/>
      <c r="U1648" s="148"/>
      <c r="V1648" s="199"/>
      <c r="W1648" s="149"/>
      <c r="AR1648" s="129"/>
      <c r="AS1648" s="200"/>
      <c r="AT1648" s="200"/>
      <c r="AU1648" s="200"/>
      <c r="AV1648" s="200"/>
      <c r="AW1648" s="200"/>
      <c r="AX1648" s="200"/>
      <c r="AY1648" s="200"/>
      <c r="AZ1648" s="200"/>
      <c r="BA1648" s="200"/>
      <c r="BB1648" s="160"/>
      <c r="BC1648" s="201"/>
      <c r="BD1648" s="201"/>
      <c r="BE1648" s="202"/>
      <c r="BF1648" s="202"/>
      <c r="BG1648" s="150"/>
      <c r="BH1648" s="150"/>
      <c r="BI1648" s="150"/>
      <c r="BJ1648" s="150"/>
      <c r="BK1648" s="150"/>
      <c r="BL1648" s="150"/>
      <c r="BM1648" s="150"/>
      <c r="BN1648" s="150"/>
      <c r="BO1648" s="150"/>
      <c r="BP1648" s="150"/>
    </row>
    <row r="1649" spans="2:68" x14ac:dyDescent="0.25">
      <c r="B1649" s="113"/>
      <c r="C1649" s="118"/>
      <c r="D1649" s="89"/>
      <c r="E1649" s="89"/>
      <c r="F1649" s="119"/>
      <c r="G1649" s="118"/>
      <c r="H1649" s="118"/>
      <c r="I1649" s="118"/>
      <c r="J1649" s="118"/>
      <c r="K1649" s="118"/>
      <c r="L1649" s="86"/>
      <c r="M1649" s="86"/>
      <c r="N1649" s="86"/>
      <c r="O1649" s="86"/>
      <c r="P1649" s="129"/>
      <c r="Q1649" s="125"/>
      <c r="R1649" s="198"/>
      <c r="S1649" s="148"/>
      <c r="T1649" s="148"/>
      <c r="U1649" s="148"/>
      <c r="V1649" s="199"/>
      <c r="W1649" s="149"/>
      <c r="AR1649" s="129"/>
      <c r="AS1649" s="200"/>
      <c r="AT1649" s="200"/>
      <c r="AU1649" s="200"/>
      <c r="AV1649" s="200"/>
      <c r="AW1649" s="200"/>
      <c r="AX1649" s="200"/>
      <c r="AY1649" s="200"/>
      <c r="AZ1649" s="200"/>
      <c r="BA1649" s="200"/>
      <c r="BB1649" s="160"/>
      <c r="BC1649" s="201"/>
      <c r="BD1649" s="201"/>
      <c r="BE1649" s="202"/>
      <c r="BF1649" s="202"/>
      <c r="BG1649" s="150"/>
      <c r="BH1649" s="150"/>
      <c r="BI1649" s="150"/>
      <c r="BJ1649" s="150"/>
      <c r="BK1649" s="150"/>
      <c r="BL1649" s="150"/>
      <c r="BM1649" s="150"/>
      <c r="BN1649" s="150"/>
      <c r="BO1649" s="150"/>
      <c r="BP1649" s="150"/>
    </row>
    <row r="1650" spans="2:68" x14ac:dyDescent="0.25">
      <c r="B1650" s="113"/>
      <c r="C1650" s="118"/>
      <c r="D1650" s="89"/>
      <c r="E1650" s="89"/>
      <c r="F1650" s="119"/>
      <c r="G1650" s="118"/>
      <c r="H1650" s="118"/>
      <c r="I1650" s="118"/>
      <c r="J1650" s="118"/>
      <c r="K1650" s="118"/>
      <c r="L1650" s="86"/>
      <c r="M1650" s="86"/>
      <c r="N1650" s="86"/>
      <c r="O1650" s="86"/>
      <c r="P1650" s="129"/>
      <c r="Q1650" s="125"/>
      <c r="R1650" s="198"/>
      <c r="S1650" s="148"/>
      <c r="T1650" s="148"/>
      <c r="U1650" s="148"/>
      <c r="V1650" s="199"/>
      <c r="W1650" s="149"/>
      <c r="AR1650" s="129"/>
      <c r="AS1650" s="200"/>
      <c r="AT1650" s="200"/>
      <c r="AU1650" s="200"/>
      <c r="AV1650" s="200"/>
      <c r="AW1650" s="200"/>
      <c r="AX1650" s="200"/>
      <c r="AY1650" s="200"/>
      <c r="AZ1650" s="200"/>
      <c r="BA1650" s="200"/>
      <c r="BB1650" s="160"/>
      <c r="BC1650" s="201"/>
      <c r="BD1650" s="201"/>
      <c r="BE1650" s="202"/>
      <c r="BF1650" s="202"/>
      <c r="BG1650" s="150"/>
      <c r="BH1650" s="150"/>
      <c r="BI1650" s="150"/>
      <c r="BJ1650" s="150"/>
      <c r="BK1650" s="150"/>
      <c r="BL1650" s="150"/>
      <c r="BM1650" s="150"/>
      <c r="BN1650" s="150"/>
      <c r="BO1650" s="150"/>
      <c r="BP1650" s="150"/>
    </row>
    <row r="1651" spans="2:68" x14ac:dyDescent="0.25">
      <c r="B1651" s="113"/>
      <c r="C1651" s="118"/>
      <c r="D1651" s="89"/>
      <c r="E1651" s="89"/>
      <c r="F1651" s="119"/>
      <c r="G1651" s="118"/>
      <c r="H1651" s="118"/>
      <c r="I1651" s="118"/>
      <c r="J1651" s="118"/>
      <c r="K1651" s="118"/>
      <c r="L1651" s="86"/>
      <c r="M1651" s="86"/>
      <c r="N1651" s="86"/>
      <c r="O1651" s="86"/>
      <c r="P1651" s="129"/>
      <c r="Q1651" s="125"/>
      <c r="R1651" s="198"/>
      <c r="S1651" s="148"/>
      <c r="T1651" s="148"/>
      <c r="U1651" s="148"/>
      <c r="V1651" s="199"/>
      <c r="W1651" s="149"/>
      <c r="AR1651" s="129"/>
      <c r="AS1651" s="200"/>
      <c r="AT1651" s="200"/>
      <c r="AU1651" s="200"/>
      <c r="AV1651" s="200"/>
      <c r="AW1651" s="200"/>
      <c r="AX1651" s="200"/>
      <c r="AY1651" s="200"/>
      <c r="AZ1651" s="200"/>
      <c r="BA1651" s="200"/>
      <c r="BB1651" s="160"/>
      <c r="BC1651" s="201"/>
      <c r="BD1651" s="201"/>
      <c r="BE1651" s="202"/>
      <c r="BF1651" s="202"/>
      <c r="BG1651" s="150"/>
      <c r="BH1651" s="150"/>
      <c r="BI1651" s="150"/>
      <c r="BJ1651" s="150"/>
      <c r="BK1651" s="150"/>
      <c r="BL1651" s="150"/>
      <c r="BM1651" s="150"/>
      <c r="BN1651" s="150"/>
      <c r="BO1651" s="150"/>
      <c r="BP1651" s="150"/>
    </row>
    <row r="1652" spans="2:68" x14ac:dyDescent="0.25">
      <c r="B1652" s="113"/>
      <c r="C1652" s="118"/>
      <c r="D1652" s="89"/>
      <c r="E1652" s="89"/>
      <c r="F1652" s="119"/>
      <c r="G1652" s="118"/>
      <c r="H1652" s="118"/>
      <c r="I1652" s="118"/>
      <c r="J1652" s="118"/>
      <c r="K1652" s="118"/>
      <c r="L1652" s="86"/>
      <c r="M1652" s="86"/>
      <c r="N1652" s="86"/>
      <c r="O1652" s="86"/>
      <c r="P1652" s="129"/>
      <c r="Q1652" s="125"/>
      <c r="R1652" s="198"/>
      <c r="S1652" s="148"/>
      <c r="T1652" s="148"/>
      <c r="U1652" s="148"/>
      <c r="V1652" s="199"/>
      <c r="W1652" s="149"/>
      <c r="AR1652" s="129"/>
      <c r="AS1652" s="200"/>
      <c r="AT1652" s="200"/>
      <c r="AU1652" s="200"/>
      <c r="AV1652" s="200"/>
      <c r="AW1652" s="200"/>
      <c r="AX1652" s="200"/>
      <c r="AY1652" s="200"/>
      <c r="AZ1652" s="200"/>
      <c r="BA1652" s="200"/>
      <c r="BB1652" s="160"/>
      <c r="BC1652" s="201"/>
      <c r="BD1652" s="201"/>
      <c r="BE1652" s="202"/>
      <c r="BF1652" s="202"/>
      <c r="BG1652" s="150"/>
      <c r="BH1652" s="150"/>
      <c r="BI1652" s="150"/>
      <c r="BJ1652" s="150"/>
      <c r="BK1652" s="150"/>
      <c r="BL1652" s="150"/>
      <c r="BM1652" s="150"/>
      <c r="BN1652" s="150"/>
      <c r="BO1652" s="150"/>
      <c r="BP1652" s="150"/>
    </row>
    <row r="1653" spans="2:68" x14ac:dyDescent="0.25">
      <c r="B1653" s="113"/>
      <c r="C1653" s="118"/>
      <c r="D1653" s="89"/>
      <c r="E1653" s="89"/>
      <c r="F1653" s="119"/>
      <c r="G1653" s="118"/>
      <c r="H1653" s="118"/>
      <c r="I1653" s="118"/>
      <c r="J1653" s="118"/>
      <c r="K1653" s="118"/>
      <c r="L1653" s="86"/>
      <c r="M1653" s="86"/>
      <c r="N1653" s="86"/>
      <c r="O1653" s="86"/>
      <c r="P1653" s="129"/>
      <c r="Q1653" s="125"/>
      <c r="R1653" s="198"/>
      <c r="S1653" s="148"/>
      <c r="T1653" s="148"/>
      <c r="U1653" s="148"/>
      <c r="V1653" s="199"/>
      <c r="W1653" s="149"/>
      <c r="AR1653" s="129"/>
      <c r="AS1653" s="200"/>
      <c r="AT1653" s="200"/>
      <c r="AU1653" s="200"/>
      <c r="AV1653" s="200"/>
      <c r="AW1653" s="200"/>
      <c r="AX1653" s="200"/>
      <c r="AY1653" s="200"/>
      <c r="AZ1653" s="200"/>
      <c r="BA1653" s="200"/>
      <c r="BB1653" s="160"/>
      <c r="BC1653" s="201"/>
      <c r="BD1653" s="201"/>
      <c r="BE1653" s="202"/>
      <c r="BF1653" s="202"/>
      <c r="BG1653" s="150"/>
      <c r="BH1653" s="150"/>
      <c r="BI1653" s="150"/>
      <c r="BJ1653" s="150"/>
      <c r="BK1653" s="150"/>
      <c r="BL1653" s="150"/>
      <c r="BM1653" s="150"/>
      <c r="BN1653" s="150"/>
      <c r="BO1653" s="150"/>
      <c r="BP1653" s="150"/>
    </row>
    <row r="1654" spans="2:68" x14ac:dyDescent="0.25">
      <c r="B1654" s="113"/>
      <c r="C1654" s="118"/>
      <c r="D1654" s="89"/>
      <c r="E1654" s="89"/>
      <c r="F1654" s="119"/>
      <c r="G1654" s="118"/>
      <c r="H1654" s="118"/>
      <c r="I1654" s="118"/>
      <c r="J1654" s="118"/>
      <c r="K1654" s="118"/>
      <c r="L1654" s="86"/>
      <c r="M1654" s="86"/>
      <c r="N1654" s="86"/>
      <c r="O1654" s="86"/>
      <c r="P1654" s="129"/>
      <c r="Q1654" s="125"/>
      <c r="R1654" s="198"/>
      <c r="S1654" s="148"/>
      <c r="T1654" s="148"/>
      <c r="U1654" s="148"/>
      <c r="V1654" s="199"/>
      <c r="W1654" s="149"/>
      <c r="AR1654" s="129"/>
      <c r="AS1654" s="200"/>
      <c r="AT1654" s="200"/>
      <c r="AU1654" s="200"/>
      <c r="AV1654" s="200"/>
      <c r="AW1654" s="200"/>
      <c r="AX1654" s="200"/>
      <c r="AY1654" s="200"/>
      <c r="AZ1654" s="200"/>
      <c r="BA1654" s="200"/>
      <c r="BB1654" s="160"/>
      <c r="BC1654" s="201"/>
      <c r="BD1654" s="201"/>
      <c r="BE1654" s="202"/>
      <c r="BF1654" s="202"/>
      <c r="BG1654" s="150"/>
      <c r="BH1654" s="150"/>
      <c r="BI1654" s="150"/>
      <c r="BJ1654" s="150"/>
      <c r="BK1654" s="150"/>
      <c r="BL1654" s="150"/>
      <c r="BM1654" s="150"/>
      <c r="BN1654" s="150"/>
      <c r="BO1654" s="150"/>
      <c r="BP1654" s="150"/>
    </row>
    <row r="1655" spans="2:68" x14ac:dyDescent="0.25">
      <c r="B1655" s="113"/>
      <c r="C1655" s="118"/>
      <c r="D1655" s="89"/>
      <c r="E1655" s="89"/>
      <c r="F1655" s="119"/>
      <c r="G1655" s="118"/>
      <c r="H1655" s="118"/>
      <c r="I1655" s="118"/>
      <c r="J1655" s="118"/>
      <c r="K1655" s="118"/>
      <c r="L1655" s="86"/>
      <c r="M1655" s="86"/>
      <c r="N1655" s="86"/>
      <c r="O1655" s="86"/>
      <c r="P1655" s="129"/>
      <c r="Q1655" s="125"/>
      <c r="R1655" s="198"/>
      <c r="S1655" s="148"/>
      <c r="T1655" s="148"/>
      <c r="U1655" s="148"/>
      <c r="V1655" s="199"/>
      <c r="W1655" s="149"/>
      <c r="AR1655" s="129"/>
      <c r="AS1655" s="200"/>
      <c r="AT1655" s="200"/>
      <c r="AU1655" s="200"/>
      <c r="AV1655" s="200"/>
      <c r="AW1655" s="200"/>
      <c r="AX1655" s="200"/>
      <c r="AY1655" s="200"/>
      <c r="AZ1655" s="200"/>
      <c r="BA1655" s="200"/>
      <c r="BB1655" s="160"/>
      <c r="BC1655" s="201"/>
      <c r="BD1655" s="201"/>
      <c r="BE1655" s="202"/>
      <c r="BF1655" s="202"/>
      <c r="BG1655" s="150"/>
      <c r="BH1655" s="150"/>
      <c r="BI1655" s="150"/>
      <c r="BJ1655" s="150"/>
      <c r="BK1655" s="150"/>
      <c r="BL1655" s="150"/>
      <c r="BM1655" s="150"/>
      <c r="BN1655" s="150"/>
      <c r="BO1655" s="150"/>
      <c r="BP1655" s="150"/>
    </row>
    <row r="1656" spans="2:68" x14ac:dyDescent="0.25">
      <c r="B1656" s="113"/>
      <c r="C1656" s="118"/>
      <c r="D1656" s="89"/>
      <c r="E1656" s="89"/>
      <c r="F1656" s="119"/>
      <c r="G1656" s="118"/>
      <c r="H1656" s="118"/>
      <c r="I1656" s="118"/>
      <c r="J1656" s="118"/>
      <c r="K1656" s="118"/>
      <c r="L1656" s="86"/>
      <c r="M1656" s="86"/>
      <c r="N1656" s="86"/>
      <c r="O1656" s="86"/>
      <c r="P1656" s="129"/>
      <c r="Q1656" s="125"/>
      <c r="R1656" s="198"/>
      <c r="S1656" s="148"/>
      <c r="T1656" s="148"/>
      <c r="U1656" s="148"/>
      <c r="V1656" s="199"/>
      <c r="W1656" s="149"/>
      <c r="AR1656" s="129"/>
      <c r="AS1656" s="200"/>
      <c r="AT1656" s="200"/>
      <c r="AU1656" s="200"/>
      <c r="AV1656" s="200"/>
      <c r="AW1656" s="200"/>
      <c r="AX1656" s="200"/>
      <c r="AY1656" s="200"/>
      <c r="AZ1656" s="200"/>
      <c r="BA1656" s="200"/>
      <c r="BB1656" s="160"/>
      <c r="BC1656" s="201"/>
      <c r="BD1656" s="201"/>
      <c r="BE1656" s="202"/>
      <c r="BF1656" s="202"/>
      <c r="BG1656" s="150"/>
      <c r="BH1656" s="150"/>
      <c r="BI1656" s="150"/>
      <c r="BJ1656" s="150"/>
      <c r="BK1656" s="150"/>
      <c r="BL1656" s="150"/>
      <c r="BM1656" s="150"/>
      <c r="BN1656" s="150"/>
      <c r="BO1656" s="150"/>
      <c r="BP1656" s="150"/>
    </row>
    <row r="1657" spans="2:68" x14ac:dyDescent="0.25">
      <c r="B1657" s="113"/>
      <c r="C1657" s="118"/>
      <c r="D1657" s="89"/>
      <c r="E1657" s="89"/>
      <c r="F1657" s="119"/>
      <c r="G1657" s="118"/>
      <c r="H1657" s="118"/>
      <c r="I1657" s="118"/>
      <c r="J1657" s="118"/>
      <c r="K1657" s="118"/>
      <c r="L1657" s="86"/>
      <c r="M1657" s="86"/>
      <c r="N1657" s="86"/>
      <c r="O1657" s="86"/>
      <c r="P1657" s="129"/>
      <c r="Q1657" s="125"/>
      <c r="R1657" s="198"/>
      <c r="S1657" s="148"/>
      <c r="T1657" s="148"/>
      <c r="U1657" s="148"/>
      <c r="V1657" s="199"/>
      <c r="W1657" s="149"/>
      <c r="AR1657" s="129"/>
      <c r="AS1657" s="200"/>
      <c r="AT1657" s="200"/>
      <c r="AU1657" s="200"/>
      <c r="AV1657" s="200"/>
      <c r="AW1657" s="200"/>
      <c r="AX1657" s="200"/>
      <c r="AY1657" s="200"/>
      <c r="AZ1657" s="200"/>
      <c r="BA1657" s="200"/>
      <c r="BB1657" s="160"/>
      <c r="BC1657" s="201"/>
      <c r="BD1657" s="201"/>
      <c r="BE1657" s="202"/>
      <c r="BF1657" s="202"/>
      <c r="BG1657" s="150"/>
      <c r="BH1657" s="150"/>
      <c r="BI1657" s="150"/>
      <c r="BJ1657" s="150"/>
      <c r="BK1657" s="150"/>
      <c r="BL1657" s="150"/>
      <c r="BM1657" s="150"/>
      <c r="BN1657" s="150"/>
      <c r="BO1657" s="150"/>
      <c r="BP1657" s="150"/>
    </row>
    <row r="1658" spans="2:68" x14ac:dyDescent="0.25">
      <c r="B1658" s="113"/>
      <c r="C1658" s="118"/>
      <c r="D1658" s="89"/>
      <c r="E1658" s="89"/>
      <c r="F1658" s="119"/>
      <c r="G1658" s="118"/>
      <c r="H1658" s="118"/>
      <c r="I1658" s="118"/>
      <c r="J1658" s="118"/>
      <c r="K1658" s="118"/>
      <c r="L1658" s="86"/>
      <c r="M1658" s="86"/>
      <c r="N1658" s="86"/>
      <c r="O1658" s="86"/>
      <c r="P1658" s="129"/>
      <c r="Q1658" s="125"/>
      <c r="R1658" s="198"/>
      <c r="S1658" s="148"/>
      <c r="T1658" s="148"/>
      <c r="U1658" s="148"/>
      <c r="V1658" s="199"/>
      <c r="W1658" s="149"/>
      <c r="AR1658" s="129"/>
      <c r="AS1658" s="200"/>
      <c r="AT1658" s="200"/>
      <c r="AU1658" s="200"/>
      <c r="AV1658" s="200"/>
      <c r="AW1658" s="200"/>
      <c r="AX1658" s="200"/>
      <c r="AY1658" s="200"/>
      <c r="AZ1658" s="200"/>
      <c r="BA1658" s="200"/>
      <c r="BB1658" s="160"/>
      <c r="BC1658" s="201"/>
      <c r="BD1658" s="201"/>
      <c r="BE1658" s="202"/>
      <c r="BF1658" s="202"/>
      <c r="BG1658" s="150"/>
      <c r="BH1658" s="150"/>
      <c r="BI1658" s="150"/>
      <c r="BJ1658" s="150"/>
      <c r="BK1658" s="150"/>
      <c r="BL1658" s="150"/>
      <c r="BM1658" s="150"/>
      <c r="BN1658" s="150"/>
      <c r="BO1658" s="150"/>
      <c r="BP1658" s="150"/>
    </row>
    <row r="1659" spans="2:68" x14ac:dyDescent="0.25">
      <c r="B1659" s="113"/>
      <c r="C1659" s="118"/>
      <c r="D1659" s="89"/>
      <c r="E1659" s="89"/>
      <c r="F1659" s="119"/>
      <c r="G1659" s="118"/>
      <c r="H1659" s="118"/>
      <c r="I1659" s="118"/>
      <c r="J1659" s="118"/>
      <c r="K1659" s="118"/>
      <c r="L1659" s="86"/>
      <c r="M1659" s="86"/>
      <c r="N1659" s="86"/>
      <c r="O1659" s="86"/>
      <c r="P1659" s="129"/>
      <c r="Q1659" s="125"/>
      <c r="R1659" s="198"/>
      <c r="S1659" s="148"/>
      <c r="T1659" s="148"/>
      <c r="U1659" s="148"/>
      <c r="V1659" s="199"/>
      <c r="W1659" s="149"/>
      <c r="AR1659" s="129"/>
      <c r="AS1659" s="200"/>
      <c r="AT1659" s="200"/>
      <c r="AU1659" s="200"/>
      <c r="AV1659" s="200"/>
      <c r="AW1659" s="200"/>
      <c r="AX1659" s="200"/>
      <c r="AY1659" s="200"/>
      <c r="AZ1659" s="200"/>
      <c r="BA1659" s="200"/>
      <c r="BB1659" s="160"/>
      <c r="BC1659" s="201"/>
      <c r="BD1659" s="201"/>
      <c r="BE1659" s="202"/>
      <c r="BF1659" s="202"/>
      <c r="BG1659" s="150"/>
      <c r="BH1659" s="150"/>
      <c r="BI1659" s="150"/>
      <c r="BJ1659" s="150"/>
      <c r="BK1659" s="150"/>
      <c r="BL1659" s="150"/>
      <c r="BM1659" s="150"/>
      <c r="BN1659" s="150"/>
      <c r="BO1659" s="150"/>
      <c r="BP1659" s="150"/>
    </row>
    <row r="1660" spans="2:68" x14ac:dyDescent="0.25">
      <c r="B1660" s="113"/>
      <c r="C1660" s="118"/>
      <c r="D1660" s="89"/>
      <c r="E1660" s="89"/>
      <c r="F1660" s="119"/>
      <c r="G1660" s="118"/>
      <c r="H1660" s="118"/>
      <c r="I1660" s="118"/>
      <c r="J1660" s="118"/>
      <c r="K1660" s="118"/>
      <c r="L1660" s="86"/>
      <c r="M1660" s="86"/>
      <c r="N1660" s="86"/>
      <c r="O1660" s="86"/>
      <c r="P1660" s="129"/>
      <c r="Q1660" s="125"/>
      <c r="R1660" s="198"/>
      <c r="S1660" s="148"/>
      <c r="T1660" s="148"/>
      <c r="U1660" s="148"/>
      <c r="V1660" s="199"/>
      <c r="W1660" s="149"/>
      <c r="AR1660" s="129"/>
      <c r="AS1660" s="200"/>
      <c r="AT1660" s="200"/>
      <c r="AU1660" s="200"/>
      <c r="AV1660" s="200"/>
      <c r="AW1660" s="200"/>
      <c r="AX1660" s="200"/>
      <c r="AY1660" s="200"/>
      <c r="AZ1660" s="200"/>
      <c r="BA1660" s="200"/>
      <c r="BB1660" s="160"/>
      <c r="BC1660" s="201"/>
      <c r="BD1660" s="201"/>
      <c r="BE1660" s="202"/>
      <c r="BF1660" s="202"/>
      <c r="BG1660" s="150"/>
      <c r="BH1660" s="150"/>
      <c r="BI1660" s="150"/>
      <c r="BJ1660" s="150"/>
      <c r="BK1660" s="150"/>
      <c r="BL1660" s="150"/>
      <c r="BM1660" s="150"/>
      <c r="BN1660" s="150"/>
      <c r="BO1660" s="150"/>
      <c r="BP1660" s="150"/>
    </row>
    <row r="1661" spans="2:68" x14ac:dyDescent="0.25">
      <c r="B1661" s="113"/>
      <c r="C1661" s="118"/>
      <c r="D1661" s="89"/>
      <c r="E1661" s="89"/>
      <c r="F1661" s="119"/>
      <c r="G1661" s="118"/>
      <c r="H1661" s="118"/>
      <c r="I1661" s="118"/>
      <c r="J1661" s="118"/>
      <c r="K1661" s="118"/>
      <c r="L1661" s="86"/>
      <c r="M1661" s="86"/>
      <c r="N1661" s="86"/>
      <c r="O1661" s="86"/>
      <c r="P1661" s="129"/>
      <c r="Q1661" s="125"/>
      <c r="R1661" s="198"/>
      <c r="S1661" s="148"/>
      <c r="T1661" s="148"/>
      <c r="U1661" s="148"/>
      <c r="V1661" s="199"/>
      <c r="W1661" s="149"/>
      <c r="AR1661" s="129"/>
      <c r="AS1661" s="200"/>
      <c r="AT1661" s="200"/>
      <c r="AU1661" s="200"/>
      <c r="AV1661" s="200"/>
      <c r="AW1661" s="200"/>
      <c r="AX1661" s="200"/>
      <c r="AY1661" s="200"/>
      <c r="AZ1661" s="200"/>
      <c r="BA1661" s="200"/>
      <c r="BB1661" s="160"/>
      <c r="BC1661" s="201"/>
      <c r="BD1661" s="201"/>
      <c r="BE1661" s="202"/>
      <c r="BF1661" s="202"/>
      <c r="BG1661" s="150"/>
      <c r="BH1661" s="150"/>
      <c r="BI1661" s="150"/>
      <c r="BJ1661" s="150"/>
      <c r="BK1661" s="150"/>
      <c r="BL1661" s="150"/>
      <c r="BM1661" s="150"/>
      <c r="BN1661" s="150"/>
      <c r="BO1661" s="150"/>
      <c r="BP1661" s="150"/>
    </row>
    <row r="1662" spans="2:68" x14ac:dyDescent="0.25">
      <c r="B1662" s="113"/>
      <c r="C1662" s="118"/>
      <c r="D1662" s="89"/>
      <c r="E1662" s="89"/>
      <c r="F1662" s="119"/>
      <c r="G1662" s="118"/>
      <c r="H1662" s="118"/>
      <c r="I1662" s="118"/>
      <c r="J1662" s="118"/>
      <c r="K1662" s="118"/>
      <c r="L1662" s="86"/>
      <c r="M1662" s="86"/>
      <c r="N1662" s="86"/>
      <c r="O1662" s="86"/>
      <c r="P1662" s="129"/>
      <c r="Q1662" s="125"/>
      <c r="R1662" s="198"/>
      <c r="S1662" s="148"/>
      <c r="T1662" s="148"/>
      <c r="U1662" s="148"/>
      <c r="V1662" s="199"/>
      <c r="W1662" s="149"/>
      <c r="AR1662" s="129"/>
      <c r="AS1662" s="200"/>
      <c r="AT1662" s="200"/>
      <c r="AU1662" s="200"/>
      <c r="AV1662" s="200"/>
      <c r="AW1662" s="200"/>
      <c r="AX1662" s="200"/>
      <c r="AY1662" s="200"/>
      <c r="AZ1662" s="200"/>
      <c r="BA1662" s="200"/>
      <c r="BB1662" s="160"/>
      <c r="BC1662" s="201"/>
      <c r="BD1662" s="201"/>
      <c r="BE1662" s="202"/>
      <c r="BF1662" s="202"/>
      <c r="BG1662" s="150"/>
      <c r="BH1662" s="150"/>
      <c r="BI1662" s="150"/>
      <c r="BJ1662" s="150"/>
      <c r="BK1662" s="150"/>
      <c r="BL1662" s="150"/>
      <c r="BM1662" s="150"/>
      <c r="BN1662" s="150"/>
      <c r="BO1662" s="150"/>
      <c r="BP1662" s="150"/>
    </row>
    <row r="1663" spans="2:68" x14ac:dyDescent="0.25">
      <c r="B1663" s="113"/>
      <c r="C1663" s="118"/>
      <c r="D1663" s="89"/>
      <c r="E1663" s="89"/>
      <c r="F1663" s="119"/>
      <c r="G1663" s="118"/>
      <c r="H1663" s="118"/>
      <c r="I1663" s="118"/>
      <c r="J1663" s="118"/>
      <c r="K1663" s="118"/>
      <c r="L1663" s="86"/>
      <c r="M1663" s="86"/>
      <c r="N1663" s="86"/>
      <c r="O1663" s="86"/>
      <c r="P1663" s="129"/>
      <c r="Q1663" s="125"/>
      <c r="R1663" s="198"/>
      <c r="S1663" s="148"/>
      <c r="T1663" s="148"/>
      <c r="U1663" s="148"/>
      <c r="V1663" s="199"/>
      <c r="W1663" s="149"/>
      <c r="AR1663" s="129"/>
      <c r="AS1663" s="200"/>
      <c r="AT1663" s="200"/>
      <c r="AU1663" s="200"/>
      <c r="AV1663" s="200"/>
      <c r="AW1663" s="200"/>
      <c r="AX1663" s="200"/>
      <c r="AY1663" s="200"/>
      <c r="AZ1663" s="200"/>
      <c r="BA1663" s="200"/>
      <c r="BB1663" s="160"/>
      <c r="BC1663" s="201"/>
      <c r="BD1663" s="201"/>
      <c r="BE1663" s="202"/>
      <c r="BF1663" s="202"/>
      <c r="BG1663" s="150"/>
      <c r="BH1663" s="150"/>
      <c r="BI1663" s="150"/>
      <c r="BJ1663" s="150"/>
      <c r="BK1663" s="150"/>
      <c r="BL1663" s="150"/>
      <c r="BM1663" s="150"/>
      <c r="BN1663" s="150"/>
      <c r="BO1663" s="150"/>
      <c r="BP1663" s="150"/>
    </row>
    <row r="1664" spans="2:68" x14ac:dyDescent="0.25">
      <c r="B1664" s="113"/>
      <c r="C1664" s="118"/>
      <c r="D1664" s="89"/>
      <c r="E1664" s="89"/>
      <c r="F1664" s="119"/>
      <c r="G1664" s="118"/>
      <c r="H1664" s="118"/>
      <c r="I1664" s="118"/>
      <c r="J1664" s="118"/>
      <c r="K1664" s="118"/>
      <c r="L1664" s="86"/>
      <c r="M1664" s="86"/>
      <c r="N1664" s="86"/>
      <c r="O1664" s="86"/>
      <c r="P1664" s="129"/>
      <c r="Q1664" s="125"/>
      <c r="R1664" s="198"/>
      <c r="S1664" s="148"/>
      <c r="T1664" s="148"/>
      <c r="U1664" s="148"/>
      <c r="V1664" s="199"/>
      <c r="W1664" s="149"/>
      <c r="AR1664" s="129"/>
      <c r="AS1664" s="200"/>
      <c r="AT1664" s="200"/>
      <c r="AU1664" s="200"/>
      <c r="AV1664" s="200"/>
      <c r="AW1664" s="200"/>
      <c r="AX1664" s="200"/>
      <c r="AY1664" s="200"/>
      <c r="AZ1664" s="200"/>
      <c r="BA1664" s="200"/>
      <c r="BB1664" s="160"/>
      <c r="BC1664" s="201"/>
      <c r="BD1664" s="201"/>
      <c r="BE1664" s="202"/>
      <c r="BF1664" s="202"/>
      <c r="BG1664" s="150"/>
      <c r="BH1664" s="150"/>
      <c r="BI1664" s="150"/>
      <c r="BJ1664" s="150"/>
      <c r="BK1664" s="150"/>
      <c r="BL1664" s="150"/>
      <c r="BM1664" s="150"/>
      <c r="BN1664" s="150"/>
      <c r="BO1664" s="150"/>
      <c r="BP1664" s="150"/>
    </row>
    <row r="1665" spans="2:68" x14ac:dyDescent="0.25">
      <c r="B1665" s="113"/>
      <c r="C1665" s="118"/>
      <c r="D1665" s="89"/>
      <c r="E1665" s="89"/>
      <c r="F1665" s="119"/>
      <c r="G1665" s="118"/>
      <c r="H1665" s="118"/>
      <c r="I1665" s="118"/>
      <c r="J1665" s="118"/>
      <c r="K1665" s="118"/>
      <c r="L1665" s="86"/>
      <c r="M1665" s="86"/>
      <c r="N1665" s="86"/>
      <c r="O1665" s="86"/>
      <c r="P1665" s="129"/>
      <c r="Q1665" s="125"/>
      <c r="R1665" s="198"/>
      <c r="S1665" s="148"/>
      <c r="T1665" s="148"/>
      <c r="U1665" s="148"/>
      <c r="V1665" s="199"/>
      <c r="W1665" s="149"/>
      <c r="AR1665" s="129"/>
      <c r="AS1665" s="200"/>
      <c r="AT1665" s="200"/>
      <c r="AU1665" s="200"/>
      <c r="AV1665" s="200"/>
      <c r="AW1665" s="200"/>
      <c r="AX1665" s="200"/>
      <c r="AY1665" s="200"/>
      <c r="AZ1665" s="200"/>
      <c r="BA1665" s="200"/>
      <c r="BB1665" s="160"/>
      <c r="BC1665" s="201"/>
      <c r="BD1665" s="201"/>
      <c r="BE1665" s="202"/>
      <c r="BF1665" s="202"/>
      <c r="BG1665" s="150"/>
      <c r="BH1665" s="150"/>
      <c r="BI1665" s="150"/>
      <c r="BJ1665" s="150"/>
      <c r="BK1665" s="150"/>
      <c r="BL1665" s="150"/>
      <c r="BM1665" s="150"/>
      <c r="BN1665" s="150"/>
      <c r="BO1665" s="150"/>
      <c r="BP1665" s="150"/>
    </row>
    <row r="1666" spans="2:68" x14ac:dyDescent="0.25">
      <c r="B1666" s="113"/>
      <c r="C1666" s="118"/>
      <c r="D1666" s="89"/>
      <c r="E1666" s="89"/>
      <c r="F1666" s="119"/>
      <c r="G1666" s="118"/>
      <c r="H1666" s="118"/>
      <c r="I1666" s="118"/>
      <c r="J1666" s="118"/>
      <c r="K1666" s="118"/>
      <c r="L1666" s="86"/>
      <c r="M1666" s="86"/>
      <c r="N1666" s="86"/>
      <c r="O1666" s="86"/>
      <c r="P1666" s="129"/>
      <c r="Q1666" s="125"/>
      <c r="R1666" s="198"/>
      <c r="S1666" s="148"/>
      <c r="T1666" s="148"/>
      <c r="U1666" s="148"/>
      <c r="V1666" s="199"/>
      <c r="W1666" s="149"/>
      <c r="AR1666" s="129"/>
      <c r="AS1666" s="200"/>
      <c r="AT1666" s="200"/>
      <c r="AU1666" s="200"/>
      <c r="AV1666" s="200"/>
      <c r="AW1666" s="200"/>
      <c r="AX1666" s="200"/>
      <c r="AY1666" s="200"/>
      <c r="AZ1666" s="200"/>
      <c r="BA1666" s="200"/>
      <c r="BB1666" s="160"/>
      <c r="BC1666" s="201"/>
      <c r="BD1666" s="201"/>
      <c r="BE1666" s="202"/>
      <c r="BF1666" s="202"/>
      <c r="BG1666" s="150"/>
      <c r="BH1666" s="150"/>
      <c r="BI1666" s="150"/>
      <c r="BJ1666" s="150"/>
      <c r="BK1666" s="150"/>
      <c r="BL1666" s="150"/>
      <c r="BM1666" s="150"/>
      <c r="BN1666" s="150"/>
      <c r="BO1666" s="150"/>
      <c r="BP1666" s="150"/>
    </row>
    <row r="1667" spans="2:68" x14ac:dyDescent="0.25">
      <c r="B1667" s="113"/>
      <c r="C1667" s="118"/>
      <c r="D1667" s="89"/>
      <c r="E1667" s="89"/>
      <c r="F1667" s="119"/>
      <c r="G1667" s="118"/>
      <c r="H1667" s="118"/>
      <c r="I1667" s="118"/>
      <c r="J1667" s="118"/>
      <c r="K1667" s="118"/>
      <c r="L1667" s="86"/>
      <c r="M1667" s="86"/>
      <c r="N1667" s="86"/>
      <c r="O1667" s="86"/>
      <c r="P1667" s="129"/>
      <c r="Q1667" s="125"/>
      <c r="R1667" s="198"/>
      <c r="S1667" s="148"/>
      <c r="T1667" s="148"/>
      <c r="U1667" s="148"/>
      <c r="V1667" s="199"/>
      <c r="W1667" s="149"/>
      <c r="AR1667" s="129"/>
      <c r="AS1667" s="200"/>
      <c r="AT1667" s="200"/>
      <c r="AU1667" s="200"/>
      <c r="AV1667" s="200"/>
      <c r="AW1667" s="200"/>
      <c r="AX1667" s="200"/>
      <c r="AY1667" s="200"/>
      <c r="AZ1667" s="200"/>
      <c r="BA1667" s="200"/>
      <c r="BB1667" s="160"/>
      <c r="BC1667" s="201"/>
      <c r="BD1667" s="201"/>
      <c r="BE1667" s="202"/>
      <c r="BF1667" s="202"/>
      <c r="BG1667" s="150"/>
      <c r="BH1667" s="150"/>
      <c r="BI1667" s="150"/>
      <c r="BJ1667" s="150"/>
      <c r="BK1667" s="150"/>
      <c r="BL1667" s="150"/>
      <c r="BM1667" s="150"/>
      <c r="BN1667" s="150"/>
      <c r="BO1667" s="150"/>
      <c r="BP1667" s="150"/>
    </row>
    <row r="1668" spans="2:68" x14ac:dyDescent="0.25">
      <c r="B1668" s="113"/>
      <c r="C1668" s="118"/>
      <c r="D1668" s="89"/>
      <c r="E1668" s="89"/>
      <c r="F1668" s="119"/>
      <c r="G1668" s="118"/>
      <c r="H1668" s="118"/>
      <c r="I1668" s="118"/>
      <c r="J1668" s="118"/>
      <c r="K1668" s="118"/>
      <c r="L1668" s="86"/>
      <c r="M1668" s="86"/>
      <c r="N1668" s="86"/>
      <c r="O1668" s="86"/>
      <c r="P1668" s="129"/>
      <c r="Q1668" s="125"/>
      <c r="R1668" s="198"/>
      <c r="S1668" s="148"/>
      <c r="T1668" s="148"/>
      <c r="U1668" s="148"/>
      <c r="V1668" s="199"/>
      <c r="W1668" s="149"/>
      <c r="AR1668" s="129"/>
      <c r="AS1668" s="200"/>
      <c r="AT1668" s="200"/>
      <c r="AU1668" s="200"/>
      <c r="AV1668" s="200"/>
      <c r="AW1668" s="200"/>
      <c r="AX1668" s="200"/>
      <c r="AY1668" s="200"/>
      <c r="AZ1668" s="200"/>
      <c r="BA1668" s="200"/>
      <c r="BB1668" s="160"/>
      <c r="BC1668" s="201"/>
      <c r="BD1668" s="201"/>
      <c r="BE1668" s="202"/>
      <c r="BF1668" s="202"/>
      <c r="BG1668" s="150"/>
      <c r="BH1668" s="150"/>
      <c r="BI1668" s="150"/>
      <c r="BJ1668" s="150"/>
      <c r="BK1668" s="150"/>
      <c r="BL1668" s="150"/>
      <c r="BM1668" s="150"/>
      <c r="BN1668" s="150"/>
      <c r="BO1668" s="150"/>
      <c r="BP1668" s="150"/>
    </row>
    <row r="1669" spans="2:68" x14ac:dyDescent="0.25">
      <c r="B1669" s="113"/>
      <c r="C1669" s="118"/>
      <c r="D1669" s="89"/>
      <c r="E1669" s="89"/>
      <c r="F1669" s="119"/>
      <c r="G1669" s="118"/>
      <c r="H1669" s="118"/>
      <c r="I1669" s="118"/>
      <c r="J1669" s="118"/>
      <c r="K1669" s="118"/>
      <c r="L1669" s="86"/>
      <c r="M1669" s="86"/>
      <c r="N1669" s="86"/>
      <c r="O1669" s="86"/>
      <c r="P1669" s="129"/>
      <c r="Q1669" s="125"/>
      <c r="R1669" s="198"/>
      <c r="S1669" s="148"/>
      <c r="T1669" s="148"/>
      <c r="U1669" s="148"/>
      <c r="V1669" s="199"/>
      <c r="W1669" s="149"/>
      <c r="AR1669" s="129"/>
      <c r="AS1669" s="200"/>
      <c r="AT1669" s="200"/>
      <c r="AU1669" s="200"/>
      <c r="AV1669" s="200"/>
      <c r="AW1669" s="200"/>
      <c r="AX1669" s="200"/>
      <c r="AY1669" s="200"/>
      <c r="AZ1669" s="200"/>
      <c r="BA1669" s="200"/>
      <c r="BB1669" s="160"/>
      <c r="BC1669" s="201"/>
      <c r="BD1669" s="201"/>
      <c r="BE1669" s="202"/>
      <c r="BF1669" s="202"/>
      <c r="BG1669" s="150"/>
      <c r="BH1669" s="150"/>
      <c r="BI1669" s="150"/>
      <c r="BJ1669" s="150"/>
      <c r="BK1669" s="150"/>
      <c r="BL1669" s="150"/>
      <c r="BM1669" s="150"/>
      <c r="BN1669" s="150"/>
      <c r="BO1669" s="150"/>
      <c r="BP1669" s="150"/>
    </row>
    <row r="1670" spans="2:68" x14ac:dyDescent="0.25">
      <c r="B1670" s="113"/>
      <c r="C1670" s="118"/>
      <c r="D1670" s="89"/>
      <c r="E1670" s="89"/>
      <c r="F1670" s="119"/>
      <c r="G1670" s="118"/>
      <c r="H1670" s="118"/>
      <c r="I1670" s="118"/>
      <c r="J1670" s="118"/>
      <c r="K1670" s="118"/>
      <c r="L1670" s="86"/>
      <c r="M1670" s="86"/>
      <c r="N1670" s="86"/>
      <c r="O1670" s="86"/>
      <c r="P1670" s="129"/>
      <c r="Q1670" s="125"/>
      <c r="R1670" s="198"/>
      <c r="S1670" s="148"/>
      <c r="T1670" s="148"/>
      <c r="U1670" s="148"/>
      <c r="V1670" s="199"/>
      <c r="W1670" s="149"/>
      <c r="AR1670" s="129"/>
      <c r="AS1670" s="200"/>
      <c r="AT1670" s="200"/>
      <c r="AU1670" s="200"/>
      <c r="AV1670" s="200"/>
      <c r="AW1670" s="200"/>
      <c r="AX1670" s="200"/>
      <c r="AY1670" s="200"/>
      <c r="AZ1670" s="200"/>
      <c r="BA1670" s="200"/>
      <c r="BB1670" s="160"/>
      <c r="BC1670" s="201"/>
      <c r="BD1670" s="201"/>
      <c r="BE1670" s="202"/>
      <c r="BF1670" s="202"/>
      <c r="BG1670" s="150"/>
      <c r="BH1670" s="150"/>
      <c r="BI1670" s="150"/>
      <c r="BJ1670" s="150"/>
      <c r="BK1670" s="150"/>
      <c r="BL1670" s="150"/>
      <c r="BM1670" s="150"/>
      <c r="BN1670" s="150"/>
      <c r="BO1670" s="150"/>
      <c r="BP1670" s="150"/>
    </row>
    <row r="1671" spans="2:68" x14ac:dyDescent="0.25">
      <c r="B1671" s="113"/>
      <c r="C1671" s="118"/>
      <c r="D1671" s="89"/>
      <c r="E1671" s="89"/>
      <c r="F1671" s="119"/>
      <c r="G1671" s="118"/>
      <c r="H1671" s="118"/>
      <c r="I1671" s="118"/>
      <c r="J1671" s="118"/>
      <c r="K1671" s="118"/>
      <c r="L1671" s="86"/>
      <c r="M1671" s="86"/>
      <c r="N1671" s="86"/>
      <c r="O1671" s="86"/>
      <c r="P1671" s="129"/>
      <c r="Q1671" s="125"/>
      <c r="R1671" s="198"/>
      <c r="S1671" s="148"/>
      <c r="T1671" s="148"/>
      <c r="U1671" s="148"/>
      <c r="V1671" s="199"/>
      <c r="W1671" s="149"/>
      <c r="AR1671" s="129"/>
      <c r="AS1671" s="200"/>
      <c r="AT1671" s="200"/>
      <c r="AU1671" s="200"/>
      <c r="AV1671" s="200"/>
      <c r="AW1671" s="200"/>
      <c r="AX1671" s="200"/>
      <c r="AY1671" s="200"/>
      <c r="AZ1671" s="200"/>
      <c r="BA1671" s="200"/>
      <c r="BB1671" s="160"/>
      <c r="BC1671" s="201"/>
      <c r="BD1671" s="201"/>
      <c r="BE1671" s="202"/>
      <c r="BF1671" s="202"/>
      <c r="BG1671" s="150"/>
      <c r="BH1671" s="150"/>
      <c r="BI1671" s="150"/>
      <c r="BJ1671" s="150"/>
      <c r="BK1671" s="150"/>
      <c r="BL1671" s="150"/>
      <c r="BM1671" s="150"/>
      <c r="BN1671" s="150"/>
      <c r="BO1671" s="150"/>
      <c r="BP1671" s="150"/>
    </row>
    <row r="1672" spans="2:68" x14ac:dyDescent="0.25">
      <c r="B1672" s="113"/>
      <c r="C1672" s="118"/>
      <c r="D1672" s="89"/>
      <c r="E1672" s="89"/>
      <c r="F1672" s="119"/>
      <c r="G1672" s="118"/>
      <c r="H1672" s="118"/>
      <c r="I1672" s="118"/>
      <c r="J1672" s="118"/>
      <c r="K1672" s="118"/>
      <c r="L1672" s="86"/>
      <c r="M1672" s="86"/>
      <c r="N1672" s="86"/>
      <c r="O1672" s="86"/>
      <c r="P1672" s="129"/>
      <c r="Q1672" s="125"/>
      <c r="R1672" s="198"/>
      <c r="S1672" s="148"/>
      <c r="T1672" s="148"/>
      <c r="U1672" s="148"/>
      <c r="V1672" s="199"/>
      <c r="W1672" s="149"/>
      <c r="AR1672" s="129"/>
      <c r="AS1672" s="200"/>
      <c r="AT1672" s="200"/>
      <c r="AU1672" s="200"/>
      <c r="AV1672" s="200"/>
      <c r="AW1672" s="200"/>
      <c r="AX1672" s="200"/>
      <c r="AY1672" s="200"/>
      <c r="AZ1672" s="200"/>
      <c r="BA1672" s="200"/>
      <c r="BB1672" s="160"/>
      <c r="BC1672" s="201"/>
      <c r="BD1672" s="201"/>
      <c r="BE1672" s="202"/>
      <c r="BF1672" s="202"/>
      <c r="BG1672" s="150"/>
      <c r="BH1672" s="150"/>
      <c r="BI1672" s="150"/>
      <c r="BJ1672" s="150"/>
      <c r="BK1672" s="150"/>
      <c r="BL1672" s="150"/>
      <c r="BM1672" s="150"/>
      <c r="BN1672" s="150"/>
      <c r="BO1672" s="150"/>
      <c r="BP1672" s="150"/>
    </row>
    <row r="1673" spans="2:68" x14ac:dyDescent="0.25">
      <c r="B1673" s="113"/>
      <c r="C1673" s="118"/>
      <c r="D1673" s="89"/>
      <c r="E1673" s="89"/>
      <c r="F1673" s="119"/>
      <c r="G1673" s="118"/>
      <c r="H1673" s="118"/>
      <c r="I1673" s="118"/>
      <c r="J1673" s="118"/>
      <c r="K1673" s="118"/>
      <c r="L1673" s="86"/>
      <c r="M1673" s="86"/>
      <c r="N1673" s="86"/>
      <c r="O1673" s="86"/>
      <c r="P1673" s="129"/>
      <c r="Q1673" s="125"/>
      <c r="R1673" s="198"/>
      <c r="S1673" s="148"/>
      <c r="T1673" s="148"/>
      <c r="U1673" s="148"/>
      <c r="V1673" s="199"/>
      <c r="W1673" s="149"/>
      <c r="AR1673" s="129"/>
      <c r="AS1673" s="200"/>
      <c r="AT1673" s="200"/>
      <c r="AU1673" s="200"/>
      <c r="AV1673" s="200"/>
      <c r="AW1673" s="200"/>
      <c r="AX1673" s="200"/>
      <c r="AY1673" s="200"/>
      <c r="AZ1673" s="200"/>
      <c r="BA1673" s="200"/>
      <c r="BB1673" s="160"/>
      <c r="BC1673" s="201"/>
      <c r="BD1673" s="201"/>
      <c r="BE1673" s="202"/>
      <c r="BF1673" s="202"/>
      <c r="BG1673" s="150"/>
      <c r="BH1673" s="150"/>
      <c r="BI1673" s="150"/>
      <c r="BJ1673" s="150"/>
      <c r="BK1673" s="150"/>
      <c r="BL1673" s="150"/>
      <c r="BM1673" s="150"/>
      <c r="BN1673" s="150"/>
      <c r="BO1673" s="150"/>
      <c r="BP1673" s="150"/>
    </row>
    <row r="1674" spans="2:68" x14ac:dyDescent="0.25">
      <c r="B1674" s="113"/>
      <c r="C1674" s="118"/>
      <c r="D1674" s="89"/>
      <c r="E1674" s="89"/>
      <c r="F1674" s="119"/>
      <c r="G1674" s="118"/>
      <c r="H1674" s="118"/>
      <c r="I1674" s="118"/>
      <c r="J1674" s="118"/>
      <c r="K1674" s="118"/>
      <c r="L1674" s="86"/>
      <c r="M1674" s="86"/>
      <c r="N1674" s="86"/>
      <c r="O1674" s="86"/>
      <c r="P1674" s="129"/>
      <c r="Q1674" s="125"/>
      <c r="R1674" s="198"/>
      <c r="S1674" s="148"/>
      <c r="T1674" s="148"/>
      <c r="U1674" s="148"/>
      <c r="V1674" s="199"/>
      <c r="W1674" s="149"/>
      <c r="AR1674" s="129"/>
      <c r="AS1674" s="200"/>
      <c r="AT1674" s="200"/>
      <c r="AU1674" s="200"/>
      <c r="AV1674" s="200"/>
      <c r="AW1674" s="200"/>
      <c r="AX1674" s="200"/>
      <c r="AY1674" s="200"/>
      <c r="AZ1674" s="200"/>
      <c r="BA1674" s="200"/>
      <c r="BB1674" s="160"/>
      <c r="BC1674" s="201"/>
      <c r="BD1674" s="201"/>
      <c r="BE1674" s="202"/>
      <c r="BF1674" s="202"/>
      <c r="BG1674" s="150"/>
      <c r="BH1674" s="150"/>
      <c r="BI1674" s="150"/>
      <c r="BJ1674" s="150"/>
      <c r="BK1674" s="150"/>
      <c r="BL1674" s="150"/>
      <c r="BM1674" s="150"/>
      <c r="BN1674" s="150"/>
      <c r="BO1674" s="150"/>
      <c r="BP1674" s="150"/>
    </row>
    <row r="1675" spans="2:68" x14ac:dyDescent="0.25">
      <c r="B1675" s="113"/>
      <c r="C1675" s="118"/>
      <c r="D1675" s="89"/>
      <c r="E1675" s="89"/>
      <c r="F1675" s="119"/>
      <c r="G1675" s="118"/>
      <c r="H1675" s="118"/>
      <c r="I1675" s="118"/>
      <c r="J1675" s="118"/>
      <c r="K1675" s="118"/>
      <c r="L1675" s="86"/>
      <c r="M1675" s="86"/>
      <c r="N1675" s="86"/>
      <c r="O1675" s="86"/>
      <c r="P1675" s="129"/>
      <c r="Q1675" s="125"/>
      <c r="R1675" s="198"/>
      <c r="S1675" s="148"/>
      <c r="T1675" s="148"/>
      <c r="U1675" s="148"/>
      <c r="V1675" s="199"/>
      <c r="W1675" s="149"/>
      <c r="AR1675" s="129"/>
      <c r="AS1675" s="200"/>
      <c r="AT1675" s="200"/>
      <c r="AU1675" s="200"/>
      <c r="AV1675" s="200"/>
      <c r="AW1675" s="200"/>
      <c r="AX1675" s="200"/>
      <c r="AY1675" s="200"/>
      <c r="AZ1675" s="200"/>
      <c r="BA1675" s="200"/>
      <c r="BB1675" s="160"/>
      <c r="BC1675" s="201"/>
      <c r="BD1675" s="201"/>
      <c r="BE1675" s="202"/>
      <c r="BF1675" s="202"/>
      <c r="BG1675" s="150"/>
      <c r="BH1675" s="150"/>
      <c r="BI1675" s="150"/>
      <c r="BJ1675" s="150"/>
      <c r="BK1675" s="150"/>
      <c r="BL1675" s="150"/>
      <c r="BM1675" s="150"/>
      <c r="BN1675" s="150"/>
      <c r="BO1675" s="150"/>
      <c r="BP1675" s="150"/>
    </row>
    <row r="1676" spans="2:68" x14ac:dyDescent="0.25">
      <c r="B1676" s="113"/>
      <c r="C1676" s="118"/>
      <c r="D1676" s="89"/>
      <c r="E1676" s="89"/>
      <c r="F1676" s="119"/>
      <c r="G1676" s="118"/>
      <c r="H1676" s="118"/>
      <c r="I1676" s="118"/>
      <c r="J1676" s="118"/>
      <c r="K1676" s="118"/>
      <c r="L1676" s="86"/>
      <c r="M1676" s="86"/>
      <c r="N1676" s="86"/>
      <c r="O1676" s="86"/>
      <c r="P1676" s="129"/>
      <c r="Q1676" s="125"/>
      <c r="R1676" s="198"/>
      <c r="S1676" s="148"/>
      <c r="T1676" s="148"/>
      <c r="U1676" s="148"/>
      <c r="V1676" s="199"/>
      <c r="W1676" s="149"/>
      <c r="AR1676" s="129"/>
      <c r="AS1676" s="200"/>
      <c r="AT1676" s="200"/>
      <c r="AU1676" s="200"/>
      <c r="AV1676" s="200"/>
      <c r="AW1676" s="200"/>
      <c r="AX1676" s="200"/>
      <c r="AY1676" s="200"/>
      <c r="AZ1676" s="200"/>
      <c r="BA1676" s="200"/>
      <c r="BB1676" s="160"/>
      <c r="BC1676" s="201"/>
      <c r="BD1676" s="201"/>
      <c r="BE1676" s="202"/>
      <c r="BF1676" s="202"/>
      <c r="BG1676" s="150"/>
      <c r="BH1676" s="150"/>
      <c r="BI1676" s="150"/>
      <c r="BJ1676" s="150"/>
      <c r="BK1676" s="150"/>
      <c r="BL1676" s="150"/>
      <c r="BM1676" s="150"/>
      <c r="BN1676" s="150"/>
      <c r="BO1676" s="150"/>
      <c r="BP1676" s="150"/>
    </row>
    <row r="1677" spans="2:68" x14ac:dyDescent="0.25">
      <c r="B1677" s="113"/>
      <c r="C1677" s="118"/>
      <c r="D1677" s="89"/>
      <c r="E1677" s="89"/>
      <c r="F1677" s="119"/>
      <c r="G1677" s="118"/>
      <c r="H1677" s="118"/>
      <c r="I1677" s="118"/>
      <c r="J1677" s="118"/>
      <c r="K1677" s="118"/>
      <c r="L1677" s="86"/>
      <c r="M1677" s="86"/>
      <c r="N1677" s="86"/>
      <c r="O1677" s="86"/>
      <c r="P1677" s="129"/>
      <c r="Q1677" s="125"/>
      <c r="R1677" s="198"/>
      <c r="S1677" s="148"/>
      <c r="T1677" s="148"/>
      <c r="U1677" s="148"/>
      <c r="V1677" s="199"/>
      <c r="W1677" s="149"/>
      <c r="AR1677" s="129"/>
      <c r="AS1677" s="200"/>
      <c r="AT1677" s="200"/>
      <c r="AU1677" s="200"/>
      <c r="AV1677" s="200"/>
      <c r="AW1677" s="200"/>
      <c r="AX1677" s="200"/>
      <c r="AY1677" s="200"/>
      <c r="AZ1677" s="200"/>
      <c r="BA1677" s="200"/>
      <c r="BB1677" s="160"/>
      <c r="BC1677" s="201"/>
      <c r="BD1677" s="201"/>
      <c r="BE1677" s="202"/>
      <c r="BF1677" s="202"/>
      <c r="BG1677" s="150"/>
      <c r="BH1677" s="150"/>
      <c r="BI1677" s="150"/>
      <c r="BJ1677" s="150"/>
      <c r="BK1677" s="150"/>
      <c r="BL1677" s="150"/>
      <c r="BM1677" s="150"/>
      <c r="BN1677" s="150"/>
      <c r="BO1677" s="150"/>
      <c r="BP1677" s="150"/>
    </row>
    <row r="1678" spans="2:68" x14ac:dyDescent="0.25">
      <c r="B1678" s="113"/>
      <c r="C1678" s="118"/>
      <c r="D1678" s="89"/>
      <c r="E1678" s="89"/>
      <c r="F1678" s="119"/>
      <c r="G1678" s="118"/>
      <c r="H1678" s="118"/>
      <c r="I1678" s="118"/>
      <c r="J1678" s="118"/>
      <c r="K1678" s="118"/>
      <c r="L1678" s="86"/>
      <c r="M1678" s="86"/>
      <c r="N1678" s="86"/>
      <c r="O1678" s="86"/>
      <c r="P1678" s="129"/>
      <c r="Q1678" s="125"/>
      <c r="R1678" s="198"/>
      <c r="S1678" s="148"/>
      <c r="T1678" s="148"/>
      <c r="U1678" s="148"/>
      <c r="V1678" s="199"/>
      <c r="W1678" s="149"/>
      <c r="AR1678" s="129"/>
      <c r="AS1678" s="200"/>
      <c r="AT1678" s="200"/>
      <c r="AU1678" s="200"/>
      <c r="AV1678" s="200"/>
      <c r="AW1678" s="200"/>
      <c r="AX1678" s="200"/>
      <c r="AY1678" s="200"/>
      <c r="AZ1678" s="200"/>
      <c r="BA1678" s="200"/>
      <c r="BB1678" s="160"/>
      <c r="BC1678" s="201"/>
      <c r="BD1678" s="201"/>
      <c r="BE1678" s="202"/>
      <c r="BF1678" s="202"/>
      <c r="BG1678" s="150"/>
      <c r="BH1678" s="150"/>
      <c r="BI1678" s="150"/>
      <c r="BJ1678" s="150"/>
      <c r="BK1678" s="150"/>
      <c r="BL1678" s="150"/>
      <c r="BM1678" s="150"/>
      <c r="BN1678" s="150"/>
      <c r="BO1678" s="150"/>
      <c r="BP1678" s="150"/>
    </row>
    <row r="1679" spans="2:68" x14ac:dyDescent="0.25">
      <c r="B1679" s="113"/>
      <c r="C1679" s="118"/>
      <c r="D1679" s="89"/>
      <c r="E1679" s="89"/>
      <c r="F1679" s="119"/>
      <c r="G1679" s="118"/>
      <c r="H1679" s="118"/>
      <c r="I1679" s="118"/>
      <c r="J1679" s="118"/>
      <c r="K1679" s="118"/>
      <c r="L1679" s="86"/>
      <c r="M1679" s="86"/>
      <c r="N1679" s="86"/>
      <c r="O1679" s="86"/>
      <c r="P1679" s="129"/>
      <c r="Q1679" s="125"/>
      <c r="R1679" s="198"/>
      <c r="S1679" s="148"/>
      <c r="T1679" s="148"/>
      <c r="U1679" s="148"/>
      <c r="V1679" s="199"/>
      <c r="W1679" s="149"/>
      <c r="AR1679" s="129"/>
      <c r="AS1679" s="200"/>
      <c r="AT1679" s="200"/>
      <c r="AU1679" s="200"/>
      <c r="AV1679" s="200"/>
      <c r="AW1679" s="200"/>
      <c r="AX1679" s="200"/>
      <c r="AY1679" s="200"/>
      <c r="AZ1679" s="200"/>
      <c r="BA1679" s="200"/>
      <c r="BB1679" s="160"/>
      <c r="BC1679" s="201"/>
      <c r="BD1679" s="201"/>
      <c r="BE1679" s="202"/>
      <c r="BF1679" s="202"/>
      <c r="BG1679" s="150"/>
      <c r="BH1679" s="150"/>
      <c r="BI1679" s="150"/>
      <c r="BJ1679" s="150"/>
      <c r="BK1679" s="150"/>
      <c r="BL1679" s="150"/>
      <c r="BM1679" s="150"/>
      <c r="BN1679" s="150"/>
      <c r="BO1679" s="150"/>
      <c r="BP1679" s="150"/>
    </row>
    <row r="1680" spans="2:68" x14ac:dyDescent="0.25">
      <c r="B1680" s="113"/>
      <c r="C1680" s="118"/>
      <c r="D1680" s="89"/>
      <c r="E1680" s="89"/>
      <c r="F1680" s="119"/>
      <c r="G1680" s="118"/>
      <c r="H1680" s="118"/>
      <c r="I1680" s="118"/>
      <c r="J1680" s="118"/>
      <c r="K1680" s="118"/>
      <c r="L1680" s="86"/>
      <c r="M1680" s="86"/>
      <c r="N1680" s="86"/>
      <c r="O1680" s="86"/>
      <c r="P1680" s="129"/>
      <c r="Q1680" s="125"/>
      <c r="R1680" s="198"/>
      <c r="S1680" s="148"/>
      <c r="T1680" s="148"/>
      <c r="U1680" s="148"/>
      <c r="V1680" s="199"/>
      <c r="W1680" s="149"/>
      <c r="AR1680" s="129"/>
      <c r="AS1680" s="200"/>
      <c r="AT1680" s="200"/>
      <c r="AU1680" s="200"/>
      <c r="AV1680" s="200"/>
      <c r="AW1680" s="200"/>
      <c r="AX1680" s="200"/>
      <c r="AY1680" s="200"/>
      <c r="AZ1680" s="200"/>
      <c r="BA1680" s="200"/>
      <c r="BB1680" s="160"/>
      <c r="BC1680" s="201"/>
      <c r="BD1680" s="201"/>
      <c r="BE1680" s="202"/>
      <c r="BF1680" s="202"/>
      <c r="BG1680" s="150"/>
      <c r="BH1680" s="150"/>
      <c r="BI1680" s="150"/>
      <c r="BJ1680" s="150"/>
      <c r="BK1680" s="150"/>
      <c r="BL1680" s="150"/>
      <c r="BM1680" s="150"/>
      <c r="BN1680" s="150"/>
      <c r="BO1680" s="150"/>
      <c r="BP1680" s="150"/>
    </row>
    <row r="1681" spans="2:68" x14ac:dyDescent="0.25">
      <c r="B1681" s="113"/>
      <c r="C1681" s="118"/>
      <c r="D1681" s="89"/>
      <c r="E1681" s="89"/>
      <c r="F1681" s="119"/>
      <c r="G1681" s="118"/>
      <c r="H1681" s="118"/>
      <c r="I1681" s="118"/>
      <c r="J1681" s="118"/>
      <c r="K1681" s="118"/>
      <c r="L1681" s="86"/>
      <c r="M1681" s="86"/>
      <c r="N1681" s="86"/>
      <c r="O1681" s="86"/>
      <c r="P1681" s="129"/>
      <c r="Q1681" s="125"/>
      <c r="R1681" s="198"/>
      <c r="S1681" s="148"/>
      <c r="T1681" s="148"/>
      <c r="U1681" s="148"/>
      <c r="V1681" s="199"/>
      <c r="W1681" s="149"/>
      <c r="AR1681" s="129"/>
      <c r="AS1681" s="200"/>
      <c r="AT1681" s="200"/>
      <c r="AU1681" s="200"/>
      <c r="AV1681" s="200"/>
      <c r="AW1681" s="200"/>
      <c r="AX1681" s="200"/>
      <c r="AY1681" s="200"/>
      <c r="AZ1681" s="200"/>
      <c r="BA1681" s="200"/>
      <c r="BB1681" s="160"/>
      <c r="BC1681" s="201"/>
      <c r="BD1681" s="201"/>
      <c r="BE1681" s="202"/>
      <c r="BF1681" s="202"/>
      <c r="BG1681" s="150"/>
      <c r="BH1681" s="150"/>
      <c r="BI1681" s="150"/>
      <c r="BJ1681" s="150"/>
      <c r="BK1681" s="150"/>
      <c r="BL1681" s="150"/>
      <c r="BM1681" s="150"/>
      <c r="BN1681" s="150"/>
      <c r="BO1681" s="150"/>
      <c r="BP1681" s="150"/>
    </row>
    <row r="1682" spans="2:68" x14ac:dyDescent="0.25">
      <c r="B1682" s="113"/>
      <c r="C1682" s="118"/>
      <c r="D1682" s="89"/>
      <c r="E1682" s="89"/>
      <c r="F1682" s="119"/>
      <c r="G1682" s="118"/>
      <c r="H1682" s="118"/>
      <c r="I1682" s="118"/>
      <c r="J1682" s="118"/>
      <c r="K1682" s="118"/>
      <c r="L1682" s="86"/>
      <c r="M1682" s="86"/>
      <c r="N1682" s="86"/>
      <c r="O1682" s="86"/>
      <c r="P1682" s="129"/>
      <c r="Q1682" s="125"/>
      <c r="R1682" s="198"/>
      <c r="S1682" s="148"/>
      <c r="T1682" s="148"/>
      <c r="U1682" s="148"/>
      <c r="V1682" s="199"/>
      <c r="W1682" s="149"/>
      <c r="AR1682" s="129"/>
      <c r="AS1682" s="200"/>
      <c r="AT1682" s="200"/>
      <c r="AU1682" s="200"/>
      <c r="AV1682" s="200"/>
      <c r="AW1682" s="200"/>
      <c r="AX1682" s="200"/>
      <c r="AY1682" s="200"/>
      <c r="AZ1682" s="200"/>
      <c r="BA1682" s="200"/>
      <c r="BB1682" s="160"/>
      <c r="BC1682" s="201"/>
      <c r="BD1682" s="201"/>
      <c r="BE1682" s="202"/>
      <c r="BF1682" s="202"/>
      <c r="BG1682" s="150"/>
      <c r="BH1682" s="150"/>
      <c r="BI1682" s="150"/>
      <c r="BJ1682" s="150"/>
      <c r="BK1682" s="150"/>
      <c r="BL1682" s="150"/>
      <c r="BM1682" s="150"/>
      <c r="BN1682" s="150"/>
      <c r="BO1682" s="150"/>
      <c r="BP1682" s="150"/>
    </row>
    <row r="1683" spans="2:68" x14ac:dyDescent="0.25">
      <c r="B1683" s="113"/>
      <c r="C1683" s="118"/>
      <c r="D1683" s="89"/>
      <c r="E1683" s="89"/>
      <c r="F1683" s="119"/>
      <c r="G1683" s="118"/>
      <c r="H1683" s="118"/>
      <c r="I1683" s="118"/>
      <c r="J1683" s="118"/>
      <c r="K1683" s="118"/>
      <c r="L1683" s="86"/>
      <c r="M1683" s="86"/>
      <c r="N1683" s="86"/>
      <c r="O1683" s="86"/>
      <c r="P1683" s="129"/>
      <c r="Q1683" s="125"/>
      <c r="R1683" s="198"/>
      <c r="S1683" s="148"/>
      <c r="T1683" s="148"/>
      <c r="U1683" s="148"/>
      <c r="V1683" s="199"/>
      <c r="W1683" s="149"/>
      <c r="AR1683" s="129"/>
      <c r="AS1683" s="200"/>
      <c r="AT1683" s="200"/>
      <c r="AU1683" s="200"/>
      <c r="AV1683" s="200"/>
      <c r="AW1683" s="200"/>
      <c r="AX1683" s="200"/>
      <c r="AY1683" s="200"/>
      <c r="AZ1683" s="200"/>
      <c r="BA1683" s="200"/>
      <c r="BB1683" s="160"/>
      <c r="BC1683" s="201"/>
      <c r="BD1683" s="201"/>
      <c r="BE1683" s="202"/>
      <c r="BF1683" s="202"/>
      <c r="BG1683" s="150"/>
      <c r="BH1683" s="150"/>
      <c r="BI1683" s="150"/>
      <c r="BJ1683" s="150"/>
      <c r="BK1683" s="150"/>
      <c r="BL1683" s="150"/>
      <c r="BM1683" s="150"/>
      <c r="BN1683" s="150"/>
      <c r="BO1683" s="150"/>
      <c r="BP1683" s="150"/>
    </row>
    <row r="1684" spans="2:68" x14ac:dyDescent="0.25">
      <c r="B1684" s="113"/>
      <c r="C1684" s="118"/>
      <c r="D1684" s="89"/>
      <c r="E1684" s="89"/>
      <c r="F1684" s="119"/>
      <c r="G1684" s="118"/>
      <c r="H1684" s="118"/>
      <c r="I1684" s="118"/>
      <c r="J1684" s="118"/>
      <c r="K1684" s="118"/>
      <c r="L1684" s="86"/>
      <c r="M1684" s="86"/>
      <c r="N1684" s="86"/>
      <c r="O1684" s="86"/>
      <c r="P1684" s="129"/>
      <c r="Q1684" s="125"/>
      <c r="R1684" s="198"/>
      <c r="S1684" s="148"/>
      <c r="T1684" s="148"/>
      <c r="U1684" s="148"/>
      <c r="V1684" s="199"/>
      <c r="W1684" s="149"/>
      <c r="AR1684" s="129"/>
      <c r="AS1684" s="200"/>
      <c r="AT1684" s="200"/>
      <c r="AU1684" s="200"/>
      <c r="AV1684" s="200"/>
      <c r="AW1684" s="200"/>
      <c r="AX1684" s="200"/>
      <c r="AY1684" s="200"/>
      <c r="AZ1684" s="200"/>
      <c r="BA1684" s="200"/>
      <c r="BB1684" s="160"/>
      <c r="BC1684" s="201"/>
      <c r="BD1684" s="201"/>
      <c r="BE1684" s="202"/>
      <c r="BF1684" s="202"/>
      <c r="BG1684" s="150"/>
      <c r="BH1684" s="150"/>
      <c r="BI1684" s="150"/>
      <c r="BJ1684" s="150"/>
      <c r="BK1684" s="150"/>
      <c r="BL1684" s="150"/>
      <c r="BM1684" s="150"/>
      <c r="BN1684" s="150"/>
      <c r="BO1684" s="150"/>
      <c r="BP1684" s="150"/>
    </row>
    <row r="1685" spans="2:68" x14ac:dyDescent="0.25">
      <c r="B1685" s="113"/>
      <c r="C1685" s="118"/>
      <c r="D1685" s="89"/>
      <c r="E1685" s="89"/>
      <c r="F1685" s="119"/>
      <c r="G1685" s="118"/>
      <c r="H1685" s="118"/>
      <c r="I1685" s="118"/>
      <c r="J1685" s="118"/>
      <c r="K1685" s="118"/>
      <c r="L1685" s="86"/>
      <c r="M1685" s="86"/>
      <c r="N1685" s="86"/>
      <c r="O1685" s="86"/>
      <c r="P1685" s="129"/>
      <c r="Q1685" s="125"/>
      <c r="R1685" s="198"/>
      <c r="S1685" s="148"/>
      <c r="T1685" s="148"/>
      <c r="U1685" s="148"/>
      <c r="V1685" s="199"/>
      <c r="W1685" s="149"/>
      <c r="AR1685" s="129"/>
      <c r="AS1685" s="200"/>
      <c r="AT1685" s="200"/>
      <c r="AU1685" s="200"/>
      <c r="AV1685" s="200"/>
      <c r="AW1685" s="200"/>
      <c r="AX1685" s="200"/>
      <c r="AY1685" s="200"/>
      <c r="AZ1685" s="200"/>
      <c r="BA1685" s="200"/>
      <c r="BB1685" s="160"/>
      <c r="BC1685" s="201"/>
      <c r="BD1685" s="201"/>
      <c r="BE1685" s="202"/>
      <c r="BF1685" s="202"/>
      <c r="BG1685" s="150"/>
      <c r="BH1685" s="150"/>
      <c r="BI1685" s="150"/>
      <c r="BJ1685" s="150"/>
      <c r="BK1685" s="150"/>
      <c r="BL1685" s="150"/>
      <c r="BM1685" s="150"/>
      <c r="BN1685" s="150"/>
      <c r="BO1685" s="150"/>
      <c r="BP1685" s="150"/>
    </row>
    <row r="1686" spans="2:68" x14ac:dyDescent="0.25">
      <c r="B1686" s="113"/>
      <c r="C1686" s="118"/>
      <c r="D1686" s="89"/>
      <c r="E1686" s="89"/>
      <c r="F1686" s="119"/>
      <c r="G1686" s="118"/>
      <c r="H1686" s="118"/>
      <c r="I1686" s="118"/>
      <c r="J1686" s="118"/>
      <c r="K1686" s="118"/>
      <c r="L1686" s="86"/>
      <c r="M1686" s="86"/>
      <c r="N1686" s="86"/>
      <c r="O1686" s="86"/>
      <c r="P1686" s="129"/>
      <c r="Q1686" s="125"/>
      <c r="R1686" s="198"/>
      <c r="S1686" s="148"/>
      <c r="T1686" s="148"/>
      <c r="U1686" s="148"/>
      <c r="V1686" s="199"/>
      <c r="W1686" s="149"/>
      <c r="AR1686" s="129"/>
      <c r="AS1686" s="200"/>
      <c r="AT1686" s="200"/>
      <c r="AU1686" s="200"/>
      <c r="AV1686" s="200"/>
      <c r="AW1686" s="200"/>
      <c r="AX1686" s="200"/>
      <c r="AY1686" s="200"/>
      <c r="AZ1686" s="200"/>
      <c r="BA1686" s="200"/>
      <c r="BB1686" s="160"/>
      <c r="BC1686" s="201"/>
      <c r="BD1686" s="201"/>
      <c r="BE1686" s="202"/>
      <c r="BF1686" s="202"/>
      <c r="BG1686" s="150"/>
      <c r="BH1686" s="150"/>
      <c r="BI1686" s="150"/>
      <c r="BJ1686" s="150"/>
      <c r="BK1686" s="150"/>
      <c r="BL1686" s="150"/>
      <c r="BM1686" s="150"/>
      <c r="BN1686" s="150"/>
      <c r="BO1686" s="150"/>
      <c r="BP1686" s="150"/>
    </row>
    <row r="1687" spans="2:68" x14ac:dyDescent="0.25">
      <c r="B1687" s="113"/>
      <c r="C1687" s="118"/>
      <c r="D1687" s="89"/>
      <c r="E1687" s="89"/>
      <c r="F1687" s="119"/>
      <c r="G1687" s="118"/>
      <c r="H1687" s="118"/>
      <c r="I1687" s="118"/>
      <c r="J1687" s="118"/>
      <c r="K1687" s="118"/>
      <c r="L1687" s="86"/>
      <c r="M1687" s="86"/>
      <c r="N1687" s="86"/>
      <c r="O1687" s="86"/>
      <c r="P1687" s="129"/>
      <c r="Q1687" s="125"/>
      <c r="R1687" s="198"/>
      <c r="S1687" s="148"/>
      <c r="T1687" s="148"/>
      <c r="U1687" s="148"/>
      <c r="V1687" s="199"/>
      <c r="W1687" s="149"/>
      <c r="AR1687" s="129"/>
      <c r="AS1687" s="200"/>
      <c r="AT1687" s="200"/>
      <c r="AU1687" s="200"/>
      <c r="AV1687" s="200"/>
      <c r="AW1687" s="200"/>
      <c r="AX1687" s="200"/>
      <c r="AY1687" s="200"/>
      <c r="AZ1687" s="200"/>
      <c r="BA1687" s="200"/>
      <c r="BB1687" s="160"/>
      <c r="BC1687" s="201"/>
      <c r="BD1687" s="201"/>
      <c r="BE1687" s="202"/>
      <c r="BF1687" s="202"/>
      <c r="BG1687" s="150"/>
      <c r="BH1687" s="150"/>
      <c r="BI1687" s="150"/>
      <c r="BJ1687" s="150"/>
      <c r="BK1687" s="150"/>
      <c r="BL1687" s="150"/>
      <c r="BM1687" s="150"/>
      <c r="BN1687" s="150"/>
      <c r="BO1687" s="150"/>
      <c r="BP1687" s="150"/>
    </row>
    <row r="1688" spans="2:68" x14ac:dyDescent="0.25">
      <c r="B1688" s="113"/>
      <c r="C1688" s="118"/>
      <c r="D1688" s="89"/>
      <c r="E1688" s="89"/>
      <c r="F1688" s="119"/>
      <c r="G1688" s="118"/>
      <c r="H1688" s="118"/>
      <c r="I1688" s="118"/>
      <c r="J1688" s="118"/>
      <c r="K1688" s="118"/>
      <c r="L1688" s="86"/>
      <c r="M1688" s="86"/>
      <c r="N1688" s="86"/>
      <c r="O1688" s="86"/>
      <c r="P1688" s="129"/>
      <c r="Q1688" s="125"/>
      <c r="R1688" s="198"/>
      <c r="S1688" s="148"/>
      <c r="T1688" s="148"/>
      <c r="U1688" s="148"/>
      <c r="V1688" s="199"/>
      <c r="W1688" s="149"/>
      <c r="AR1688" s="129"/>
      <c r="AS1688" s="200"/>
      <c r="AT1688" s="200"/>
      <c r="AU1688" s="200"/>
      <c r="AV1688" s="200"/>
      <c r="AW1688" s="200"/>
      <c r="AX1688" s="200"/>
      <c r="AY1688" s="200"/>
      <c r="AZ1688" s="200"/>
      <c r="BA1688" s="200"/>
      <c r="BB1688" s="160"/>
      <c r="BC1688" s="201"/>
      <c r="BD1688" s="201"/>
      <c r="BE1688" s="202"/>
      <c r="BF1688" s="202"/>
      <c r="BG1688" s="150"/>
      <c r="BH1688" s="150"/>
      <c r="BI1688" s="150"/>
      <c r="BJ1688" s="150"/>
      <c r="BK1688" s="150"/>
      <c r="BL1688" s="150"/>
      <c r="BM1688" s="150"/>
      <c r="BN1688" s="150"/>
      <c r="BO1688" s="150"/>
      <c r="BP1688" s="150"/>
    </row>
    <row r="1689" spans="2:68" x14ac:dyDescent="0.25">
      <c r="B1689" s="113"/>
      <c r="C1689" s="118"/>
      <c r="D1689" s="89"/>
      <c r="E1689" s="89"/>
      <c r="F1689" s="119"/>
      <c r="G1689" s="118"/>
      <c r="H1689" s="118"/>
      <c r="I1689" s="118"/>
      <c r="J1689" s="118"/>
      <c r="K1689" s="118"/>
      <c r="L1689" s="86"/>
      <c r="M1689" s="86"/>
      <c r="N1689" s="86"/>
      <c r="O1689" s="86"/>
      <c r="P1689" s="129"/>
      <c r="Q1689" s="125"/>
      <c r="R1689" s="198"/>
      <c r="S1689" s="148"/>
      <c r="T1689" s="148"/>
      <c r="U1689" s="148"/>
      <c r="V1689" s="199"/>
      <c r="W1689" s="149"/>
      <c r="AR1689" s="129"/>
      <c r="AS1689" s="200"/>
      <c r="AT1689" s="200"/>
      <c r="AU1689" s="200"/>
      <c r="AV1689" s="200"/>
      <c r="AW1689" s="200"/>
      <c r="AX1689" s="200"/>
      <c r="AY1689" s="200"/>
      <c r="AZ1689" s="200"/>
      <c r="BA1689" s="200"/>
      <c r="BB1689" s="160"/>
      <c r="BC1689" s="201"/>
      <c r="BD1689" s="201"/>
      <c r="BE1689" s="202"/>
      <c r="BF1689" s="202"/>
      <c r="BG1689" s="150"/>
      <c r="BH1689" s="150"/>
      <c r="BI1689" s="150"/>
      <c r="BJ1689" s="150"/>
      <c r="BK1689" s="150"/>
      <c r="BL1689" s="150"/>
      <c r="BM1689" s="150"/>
      <c r="BN1689" s="150"/>
      <c r="BO1689" s="150"/>
      <c r="BP1689" s="150"/>
    </row>
    <row r="1690" spans="2:68" x14ac:dyDescent="0.25">
      <c r="B1690" s="113"/>
      <c r="C1690" s="118"/>
      <c r="D1690" s="89"/>
      <c r="E1690" s="89"/>
      <c r="F1690" s="119"/>
      <c r="G1690" s="118"/>
      <c r="H1690" s="118"/>
      <c r="I1690" s="118"/>
      <c r="J1690" s="118"/>
      <c r="K1690" s="118"/>
      <c r="L1690" s="86"/>
      <c r="M1690" s="86"/>
      <c r="N1690" s="86"/>
      <c r="O1690" s="86"/>
      <c r="P1690" s="129"/>
      <c r="Q1690" s="125"/>
      <c r="R1690" s="198"/>
      <c r="S1690" s="148"/>
      <c r="T1690" s="148"/>
      <c r="U1690" s="148"/>
      <c r="V1690" s="199"/>
      <c r="W1690" s="149"/>
      <c r="AR1690" s="129"/>
      <c r="AS1690" s="200"/>
      <c r="AT1690" s="200"/>
      <c r="AU1690" s="200"/>
      <c r="AV1690" s="200"/>
      <c r="AW1690" s="200"/>
      <c r="AX1690" s="200"/>
      <c r="AY1690" s="200"/>
      <c r="AZ1690" s="200"/>
      <c r="BA1690" s="200"/>
      <c r="BB1690" s="160"/>
      <c r="BC1690" s="201"/>
      <c r="BD1690" s="201"/>
      <c r="BE1690" s="202"/>
      <c r="BF1690" s="202"/>
      <c r="BG1690" s="150"/>
      <c r="BH1690" s="150"/>
      <c r="BI1690" s="150"/>
      <c r="BJ1690" s="150"/>
      <c r="BK1690" s="150"/>
      <c r="BL1690" s="150"/>
      <c r="BM1690" s="150"/>
      <c r="BN1690" s="150"/>
      <c r="BO1690" s="150"/>
      <c r="BP1690" s="150"/>
    </row>
    <row r="1691" spans="2:68" x14ac:dyDescent="0.25">
      <c r="B1691" s="113"/>
      <c r="C1691" s="118"/>
      <c r="D1691" s="89"/>
      <c r="E1691" s="89"/>
      <c r="F1691" s="119"/>
      <c r="G1691" s="118"/>
      <c r="H1691" s="118"/>
      <c r="I1691" s="118"/>
      <c r="J1691" s="118"/>
      <c r="K1691" s="118"/>
      <c r="L1691" s="86"/>
      <c r="M1691" s="86"/>
      <c r="N1691" s="86"/>
      <c r="O1691" s="86"/>
      <c r="P1691" s="129"/>
      <c r="Q1691" s="125"/>
      <c r="R1691" s="198"/>
      <c r="S1691" s="148"/>
      <c r="T1691" s="148"/>
      <c r="U1691" s="148"/>
      <c r="V1691" s="199"/>
      <c r="W1691" s="149"/>
      <c r="AR1691" s="129"/>
      <c r="AS1691" s="200"/>
      <c r="AT1691" s="200"/>
      <c r="AU1691" s="200"/>
      <c r="AV1691" s="200"/>
      <c r="AW1691" s="200"/>
      <c r="AX1691" s="200"/>
      <c r="AY1691" s="200"/>
      <c r="AZ1691" s="200"/>
      <c r="BA1691" s="200"/>
      <c r="BB1691" s="160"/>
      <c r="BC1691" s="201"/>
      <c r="BD1691" s="201"/>
      <c r="BE1691" s="202"/>
      <c r="BF1691" s="202"/>
      <c r="BG1691" s="150"/>
      <c r="BH1691" s="150"/>
      <c r="BI1691" s="150"/>
      <c r="BJ1691" s="150"/>
      <c r="BK1691" s="150"/>
      <c r="BL1691" s="150"/>
      <c r="BM1691" s="150"/>
      <c r="BN1691" s="150"/>
      <c r="BO1691" s="150"/>
      <c r="BP1691" s="150"/>
    </row>
    <row r="1692" spans="2:68" x14ac:dyDescent="0.25">
      <c r="B1692" s="113"/>
      <c r="C1692" s="118"/>
      <c r="D1692" s="89"/>
      <c r="E1692" s="89"/>
      <c r="F1692" s="119"/>
      <c r="G1692" s="118"/>
      <c r="H1692" s="118"/>
      <c r="I1692" s="118"/>
      <c r="J1692" s="118"/>
      <c r="K1692" s="118"/>
      <c r="L1692" s="86"/>
      <c r="M1692" s="86"/>
      <c r="N1692" s="86"/>
      <c r="O1692" s="86"/>
      <c r="P1692" s="129"/>
      <c r="Q1692" s="125"/>
      <c r="R1692" s="198"/>
      <c r="S1692" s="148"/>
      <c r="T1692" s="148"/>
      <c r="U1692" s="148"/>
      <c r="V1692" s="199"/>
      <c r="W1692" s="149"/>
      <c r="AR1692" s="129"/>
      <c r="AS1692" s="200"/>
      <c r="AT1692" s="200"/>
      <c r="AU1692" s="200"/>
      <c r="AV1692" s="200"/>
      <c r="AW1692" s="200"/>
      <c r="AX1692" s="200"/>
      <c r="AY1692" s="200"/>
      <c r="AZ1692" s="200"/>
      <c r="BA1692" s="200"/>
      <c r="BB1692" s="160"/>
      <c r="BC1692" s="201"/>
      <c r="BD1692" s="201"/>
      <c r="BE1692" s="202"/>
      <c r="BF1692" s="202"/>
      <c r="BG1692" s="150"/>
      <c r="BH1692" s="150"/>
      <c r="BI1692" s="150"/>
      <c r="BJ1692" s="150"/>
      <c r="BK1692" s="150"/>
      <c r="BL1692" s="150"/>
      <c r="BM1692" s="150"/>
      <c r="BN1692" s="150"/>
      <c r="BO1692" s="150"/>
      <c r="BP1692" s="150"/>
    </row>
    <row r="1693" spans="2:68" x14ac:dyDescent="0.25">
      <c r="B1693" s="113"/>
      <c r="C1693" s="118"/>
      <c r="D1693" s="89"/>
      <c r="E1693" s="89"/>
      <c r="F1693" s="119"/>
      <c r="G1693" s="118"/>
      <c r="H1693" s="118"/>
      <c r="I1693" s="118"/>
      <c r="J1693" s="118"/>
      <c r="K1693" s="118"/>
      <c r="L1693" s="86"/>
      <c r="M1693" s="86"/>
      <c r="N1693" s="86"/>
      <c r="O1693" s="86"/>
      <c r="P1693" s="129"/>
      <c r="Q1693" s="125"/>
      <c r="R1693" s="198"/>
      <c r="S1693" s="148"/>
      <c r="T1693" s="148"/>
      <c r="U1693" s="148"/>
      <c r="V1693" s="199"/>
      <c r="W1693" s="149"/>
      <c r="AR1693" s="129"/>
      <c r="AS1693" s="200"/>
      <c r="AT1693" s="200"/>
      <c r="AU1693" s="200"/>
      <c r="AV1693" s="200"/>
      <c r="AW1693" s="200"/>
      <c r="AX1693" s="200"/>
      <c r="AY1693" s="200"/>
      <c r="AZ1693" s="200"/>
      <c r="BA1693" s="200"/>
      <c r="BB1693" s="160"/>
      <c r="BC1693" s="201"/>
      <c r="BD1693" s="201"/>
      <c r="BE1693" s="202"/>
      <c r="BF1693" s="202"/>
      <c r="BG1693" s="150"/>
      <c r="BH1693" s="150"/>
      <c r="BI1693" s="150"/>
      <c r="BJ1693" s="150"/>
      <c r="BK1693" s="150"/>
      <c r="BL1693" s="150"/>
      <c r="BM1693" s="150"/>
      <c r="BN1693" s="150"/>
      <c r="BO1693" s="150"/>
      <c r="BP1693" s="150"/>
    </row>
    <row r="1694" spans="2:68" x14ac:dyDescent="0.25">
      <c r="B1694" s="113"/>
      <c r="C1694" s="118"/>
      <c r="D1694" s="89"/>
      <c r="E1694" s="89"/>
      <c r="F1694" s="119"/>
      <c r="G1694" s="118"/>
      <c r="H1694" s="118"/>
      <c r="I1694" s="118"/>
      <c r="J1694" s="118"/>
      <c r="K1694" s="118"/>
      <c r="L1694" s="86"/>
      <c r="M1694" s="86"/>
      <c r="N1694" s="86"/>
      <c r="O1694" s="86"/>
      <c r="P1694" s="129"/>
      <c r="Q1694" s="125"/>
      <c r="R1694" s="198"/>
      <c r="S1694" s="148"/>
      <c r="T1694" s="148"/>
      <c r="U1694" s="148"/>
      <c r="V1694" s="199"/>
      <c r="W1694" s="149"/>
      <c r="AR1694" s="129"/>
      <c r="AS1694" s="200"/>
      <c r="AT1694" s="200"/>
      <c r="AU1694" s="200"/>
      <c r="AV1694" s="200"/>
      <c r="AW1694" s="200"/>
      <c r="AX1694" s="200"/>
      <c r="AY1694" s="200"/>
      <c r="AZ1694" s="200"/>
      <c r="BA1694" s="200"/>
      <c r="BB1694" s="160"/>
      <c r="BC1694" s="201"/>
      <c r="BD1694" s="201"/>
      <c r="BE1694" s="202"/>
      <c r="BF1694" s="202"/>
      <c r="BG1694" s="150"/>
      <c r="BH1694" s="150"/>
      <c r="BI1694" s="150"/>
      <c r="BJ1694" s="150"/>
      <c r="BK1694" s="150"/>
      <c r="BL1694" s="150"/>
      <c r="BM1694" s="150"/>
      <c r="BN1694" s="150"/>
      <c r="BO1694" s="150"/>
      <c r="BP1694" s="150"/>
    </row>
    <row r="1695" spans="2:68" x14ac:dyDescent="0.25">
      <c r="B1695" s="113"/>
      <c r="C1695" s="118"/>
      <c r="D1695" s="89"/>
      <c r="E1695" s="89"/>
      <c r="F1695" s="119"/>
      <c r="G1695" s="118"/>
      <c r="H1695" s="118"/>
      <c r="I1695" s="118"/>
      <c r="J1695" s="118"/>
      <c r="K1695" s="118"/>
      <c r="L1695" s="86"/>
      <c r="M1695" s="86"/>
      <c r="N1695" s="86"/>
      <c r="O1695" s="86"/>
      <c r="P1695" s="129"/>
      <c r="Q1695" s="125"/>
      <c r="R1695" s="198"/>
      <c r="S1695" s="148"/>
      <c r="T1695" s="148"/>
      <c r="U1695" s="148"/>
      <c r="V1695" s="199"/>
      <c r="W1695" s="149"/>
      <c r="AR1695" s="129"/>
      <c r="AS1695" s="200"/>
      <c r="AT1695" s="200"/>
      <c r="AU1695" s="200"/>
      <c r="AV1695" s="200"/>
      <c r="AW1695" s="200"/>
      <c r="AX1695" s="200"/>
      <c r="AY1695" s="200"/>
      <c r="AZ1695" s="200"/>
      <c r="BA1695" s="200"/>
      <c r="BB1695" s="160"/>
      <c r="BC1695" s="201"/>
      <c r="BD1695" s="201"/>
      <c r="BE1695" s="202"/>
      <c r="BF1695" s="202"/>
      <c r="BG1695" s="150"/>
      <c r="BH1695" s="150"/>
      <c r="BI1695" s="150"/>
      <c r="BJ1695" s="150"/>
      <c r="BK1695" s="150"/>
      <c r="BL1695" s="150"/>
      <c r="BM1695" s="150"/>
      <c r="BN1695" s="150"/>
      <c r="BO1695" s="150"/>
      <c r="BP1695" s="150"/>
    </row>
    <row r="1696" spans="2:68" x14ac:dyDescent="0.25">
      <c r="B1696" s="113"/>
      <c r="C1696" s="118"/>
      <c r="D1696" s="89"/>
      <c r="E1696" s="89"/>
      <c r="F1696" s="119"/>
      <c r="G1696" s="118"/>
      <c r="H1696" s="118"/>
      <c r="I1696" s="118"/>
      <c r="J1696" s="118"/>
      <c r="K1696" s="118"/>
      <c r="L1696" s="86"/>
      <c r="M1696" s="86"/>
      <c r="N1696" s="86"/>
      <c r="O1696" s="86"/>
      <c r="P1696" s="129"/>
      <c r="Q1696" s="125"/>
      <c r="R1696" s="198"/>
      <c r="S1696" s="148"/>
      <c r="T1696" s="148"/>
      <c r="U1696" s="148"/>
      <c r="V1696" s="199"/>
      <c r="W1696" s="149"/>
      <c r="AR1696" s="129"/>
      <c r="AS1696" s="200"/>
      <c r="AT1696" s="200"/>
      <c r="AU1696" s="200"/>
      <c r="AV1696" s="200"/>
      <c r="AW1696" s="200"/>
      <c r="AX1696" s="200"/>
      <c r="AY1696" s="200"/>
      <c r="AZ1696" s="200"/>
      <c r="BA1696" s="200"/>
      <c r="BB1696" s="160"/>
      <c r="BC1696" s="201"/>
      <c r="BD1696" s="201"/>
      <c r="BE1696" s="202"/>
      <c r="BF1696" s="202"/>
      <c r="BG1696" s="150"/>
      <c r="BH1696" s="150"/>
      <c r="BI1696" s="150"/>
      <c r="BJ1696" s="150"/>
      <c r="BK1696" s="150"/>
      <c r="BL1696" s="150"/>
      <c r="BM1696" s="150"/>
      <c r="BN1696" s="150"/>
      <c r="BO1696" s="150"/>
      <c r="BP1696" s="150"/>
    </row>
    <row r="1697" spans="2:68" x14ac:dyDescent="0.25">
      <c r="B1697" s="113"/>
      <c r="C1697" s="118"/>
      <c r="D1697" s="89"/>
      <c r="E1697" s="89"/>
      <c r="F1697" s="119"/>
      <c r="G1697" s="118"/>
      <c r="H1697" s="118"/>
      <c r="I1697" s="118"/>
      <c r="J1697" s="118"/>
      <c r="K1697" s="118"/>
      <c r="L1697" s="86"/>
      <c r="M1697" s="86"/>
      <c r="N1697" s="86"/>
      <c r="O1697" s="86"/>
      <c r="P1697" s="129"/>
      <c r="Q1697" s="125"/>
      <c r="R1697" s="198"/>
      <c r="S1697" s="148"/>
      <c r="T1697" s="148"/>
      <c r="U1697" s="148"/>
      <c r="V1697" s="199"/>
      <c r="W1697" s="149"/>
      <c r="AR1697" s="129"/>
      <c r="AS1697" s="200"/>
      <c r="AT1697" s="200"/>
      <c r="AU1697" s="200"/>
      <c r="AV1697" s="200"/>
      <c r="AW1697" s="200"/>
      <c r="AX1697" s="200"/>
      <c r="AY1697" s="200"/>
      <c r="AZ1697" s="200"/>
      <c r="BA1697" s="200"/>
      <c r="BB1697" s="160"/>
      <c r="BC1697" s="201"/>
      <c r="BD1697" s="201"/>
      <c r="BE1697" s="202"/>
      <c r="BF1697" s="202"/>
      <c r="BG1697" s="150"/>
      <c r="BH1697" s="150"/>
      <c r="BI1697" s="150"/>
      <c r="BJ1697" s="150"/>
      <c r="BK1697" s="150"/>
      <c r="BL1697" s="150"/>
      <c r="BM1697" s="150"/>
      <c r="BN1697" s="150"/>
      <c r="BO1697" s="150"/>
      <c r="BP1697" s="150"/>
    </row>
    <row r="1698" spans="2:68" x14ac:dyDescent="0.25">
      <c r="B1698" s="113"/>
      <c r="C1698" s="118"/>
      <c r="D1698" s="89"/>
      <c r="E1698" s="89"/>
      <c r="F1698" s="119"/>
      <c r="G1698" s="118"/>
      <c r="H1698" s="118"/>
      <c r="I1698" s="118"/>
      <c r="J1698" s="118"/>
      <c r="K1698" s="118"/>
      <c r="L1698" s="86"/>
      <c r="M1698" s="86"/>
      <c r="N1698" s="86"/>
      <c r="O1698" s="86"/>
      <c r="P1698" s="129"/>
      <c r="Q1698" s="125"/>
      <c r="R1698" s="198"/>
      <c r="S1698" s="148"/>
      <c r="T1698" s="148"/>
      <c r="U1698" s="148"/>
      <c r="V1698" s="199"/>
      <c r="W1698" s="149"/>
      <c r="AR1698" s="129"/>
      <c r="AS1698" s="200"/>
      <c r="AT1698" s="200"/>
      <c r="AU1698" s="200"/>
      <c r="AV1698" s="200"/>
      <c r="AW1698" s="200"/>
      <c r="AX1698" s="200"/>
      <c r="AY1698" s="200"/>
      <c r="AZ1698" s="200"/>
      <c r="BA1698" s="200"/>
      <c r="BB1698" s="160"/>
      <c r="BC1698" s="201"/>
      <c r="BD1698" s="201"/>
      <c r="BE1698" s="202"/>
      <c r="BF1698" s="202"/>
      <c r="BG1698" s="150"/>
      <c r="BH1698" s="150"/>
      <c r="BI1698" s="150"/>
      <c r="BJ1698" s="150"/>
      <c r="BK1698" s="150"/>
      <c r="BL1698" s="150"/>
      <c r="BM1698" s="150"/>
      <c r="BN1698" s="150"/>
      <c r="BO1698" s="150"/>
      <c r="BP1698" s="150"/>
    </row>
    <row r="1699" spans="2:68" x14ac:dyDescent="0.25">
      <c r="B1699" s="113"/>
      <c r="C1699" s="118"/>
      <c r="D1699" s="89"/>
      <c r="E1699" s="89"/>
      <c r="F1699" s="119"/>
      <c r="G1699" s="118"/>
      <c r="H1699" s="118"/>
      <c r="I1699" s="118"/>
      <c r="J1699" s="118"/>
      <c r="K1699" s="118"/>
      <c r="L1699" s="86"/>
      <c r="M1699" s="86"/>
      <c r="N1699" s="86"/>
      <c r="O1699" s="86"/>
      <c r="P1699" s="129"/>
      <c r="Q1699" s="125"/>
      <c r="R1699" s="198"/>
      <c r="S1699" s="148"/>
      <c r="T1699" s="148"/>
      <c r="U1699" s="148"/>
      <c r="V1699" s="199"/>
      <c r="W1699" s="149"/>
      <c r="AR1699" s="129"/>
      <c r="AS1699" s="200"/>
      <c r="AT1699" s="200"/>
      <c r="AU1699" s="200"/>
      <c r="AV1699" s="200"/>
      <c r="AW1699" s="200"/>
      <c r="AX1699" s="200"/>
      <c r="AY1699" s="200"/>
      <c r="AZ1699" s="200"/>
      <c r="BA1699" s="200"/>
      <c r="BB1699" s="160"/>
      <c r="BC1699" s="201"/>
      <c r="BD1699" s="201"/>
      <c r="BE1699" s="202"/>
      <c r="BF1699" s="202"/>
      <c r="BG1699" s="150"/>
      <c r="BH1699" s="150"/>
      <c r="BI1699" s="150"/>
      <c r="BJ1699" s="150"/>
      <c r="BK1699" s="150"/>
      <c r="BL1699" s="150"/>
      <c r="BM1699" s="150"/>
      <c r="BN1699" s="150"/>
      <c r="BO1699" s="150"/>
      <c r="BP1699" s="150"/>
    </row>
    <row r="1700" spans="2:68" x14ac:dyDescent="0.25">
      <c r="B1700" s="113"/>
      <c r="C1700" s="118"/>
      <c r="D1700" s="89"/>
      <c r="E1700" s="89"/>
      <c r="F1700" s="119"/>
      <c r="G1700" s="118"/>
      <c r="H1700" s="118"/>
      <c r="I1700" s="118"/>
      <c r="J1700" s="118"/>
      <c r="K1700" s="118"/>
      <c r="L1700" s="86"/>
      <c r="M1700" s="86"/>
      <c r="N1700" s="86"/>
      <c r="O1700" s="86"/>
      <c r="P1700" s="129"/>
      <c r="Q1700" s="125"/>
      <c r="R1700" s="198"/>
      <c r="S1700" s="148"/>
      <c r="T1700" s="148"/>
      <c r="U1700" s="148"/>
      <c r="V1700" s="199"/>
      <c r="W1700" s="149"/>
      <c r="AR1700" s="129"/>
      <c r="AS1700" s="200"/>
      <c r="AT1700" s="200"/>
      <c r="AU1700" s="200"/>
      <c r="AV1700" s="200"/>
      <c r="AW1700" s="200"/>
      <c r="AX1700" s="200"/>
      <c r="AY1700" s="200"/>
      <c r="AZ1700" s="200"/>
      <c r="BA1700" s="200"/>
      <c r="BB1700" s="160"/>
      <c r="BC1700" s="201"/>
      <c r="BD1700" s="201"/>
      <c r="BE1700" s="202"/>
      <c r="BF1700" s="202"/>
      <c r="BG1700" s="150"/>
      <c r="BH1700" s="150"/>
      <c r="BI1700" s="150"/>
      <c r="BJ1700" s="150"/>
      <c r="BK1700" s="150"/>
      <c r="BL1700" s="150"/>
      <c r="BM1700" s="150"/>
      <c r="BN1700" s="150"/>
      <c r="BO1700" s="150"/>
      <c r="BP1700" s="150"/>
    </row>
    <row r="1701" spans="2:68" x14ac:dyDescent="0.25">
      <c r="B1701" s="113"/>
      <c r="C1701" s="118"/>
      <c r="D1701" s="89"/>
      <c r="E1701" s="89"/>
      <c r="F1701" s="119"/>
      <c r="G1701" s="118"/>
      <c r="H1701" s="118"/>
      <c r="I1701" s="118"/>
      <c r="J1701" s="118"/>
      <c r="K1701" s="118"/>
      <c r="L1701" s="86"/>
      <c r="M1701" s="86"/>
      <c r="N1701" s="86"/>
      <c r="O1701" s="86"/>
      <c r="P1701" s="129"/>
      <c r="Q1701" s="125"/>
      <c r="R1701" s="198"/>
      <c r="S1701" s="148"/>
      <c r="T1701" s="148"/>
      <c r="U1701" s="148"/>
      <c r="V1701" s="199"/>
      <c r="W1701" s="149"/>
      <c r="AR1701" s="129"/>
      <c r="AS1701" s="200"/>
      <c r="AT1701" s="200"/>
      <c r="AU1701" s="200"/>
      <c r="AV1701" s="200"/>
      <c r="AW1701" s="200"/>
      <c r="AX1701" s="200"/>
      <c r="AY1701" s="200"/>
      <c r="AZ1701" s="200"/>
      <c r="BA1701" s="200"/>
      <c r="BB1701" s="160"/>
      <c r="BC1701" s="201"/>
      <c r="BD1701" s="201"/>
      <c r="BE1701" s="202"/>
      <c r="BF1701" s="202"/>
      <c r="BG1701" s="150"/>
      <c r="BH1701" s="150"/>
      <c r="BI1701" s="150"/>
      <c r="BJ1701" s="150"/>
      <c r="BK1701" s="150"/>
      <c r="BL1701" s="150"/>
      <c r="BM1701" s="150"/>
      <c r="BN1701" s="150"/>
      <c r="BO1701" s="150"/>
      <c r="BP1701" s="150"/>
    </row>
    <row r="1702" spans="2:68" x14ac:dyDescent="0.25">
      <c r="B1702" s="113"/>
      <c r="C1702" s="118"/>
      <c r="D1702" s="89"/>
      <c r="E1702" s="89"/>
      <c r="F1702" s="119"/>
      <c r="G1702" s="118"/>
      <c r="H1702" s="118"/>
      <c r="I1702" s="118"/>
      <c r="J1702" s="118"/>
      <c r="K1702" s="118"/>
      <c r="L1702" s="86"/>
      <c r="M1702" s="86"/>
      <c r="N1702" s="86"/>
      <c r="O1702" s="86"/>
      <c r="P1702" s="129"/>
      <c r="Q1702" s="125"/>
      <c r="R1702" s="198"/>
      <c r="S1702" s="148"/>
      <c r="T1702" s="148"/>
      <c r="U1702" s="148"/>
      <c r="V1702" s="199"/>
      <c r="W1702" s="149"/>
      <c r="AR1702" s="129"/>
      <c r="AS1702" s="200"/>
      <c r="AT1702" s="200"/>
      <c r="AU1702" s="200"/>
      <c r="AV1702" s="200"/>
      <c r="AW1702" s="200"/>
      <c r="AX1702" s="200"/>
      <c r="AY1702" s="200"/>
      <c r="AZ1702" s="200"/>
      <c r="BA1702" s="200"/>
      <c r="BB1702" s="160"/>
      <c r="BC1702" s="201"/>
      <c r="BD1702" s="201"/>
      <c r="BE1702" s="202"/>
      <c r="BF1702" s="202"/>
      <c r="BG1702" s="150"/>
      <c r="BH1702" s="150"/>
      <c r="BI1702" s="150"/>
      <c r="BJ1702" s="150"/>
      <c r="BK1702" s="150"/>
      <c r="BL1702" s="150"/>
      <c r="BM1702" s="150"/>
      <c r="BN1702" s="150"/>
      <c r="BO1702" s="150"/>
      <c r="BP1702" s="150"/>
    </row>
    <row r="1703" spans="2:68" x14ac:dyDescent="0.25">
      <c r="B1703" s="113"/>
      <c r="C1703" s="118"/>
      <c r="D1703" s="89"/>
      <c r="E1703" s="89"/>
      <c r="F1703" s="119"/>
      <c r="G1703" s="118"/>
      <c r="H1703" s="118"/>
      <c r="I1703" s="118"/>
      <c r="J1703" s="118"/>
      <c r="K1703" s="118"/>
      <c r="L1703" s="86"/>
      <c r="M1703" s="86"/>
      <c r="N1703" s="86"/>
      <c r="O1703" s="86"/>
      <c r="P1703" s="129"/>
      <c r="Q1703" s="125"/>
      <c r="R1703" s="198"/>
      <c r="S1703" s="148"/>
      <c r="T1703" s="148"/>
      <c r="U1703" s="148"/>
      <c r="V1703" s="199"/>
      <c r="W1703" s="149"/>
      <c r="AR1703" s="129"/>
      <c r="AS1703" s="200"/>
      <c r="AT1703" s="200"/>
      <c r="AU1703" s="200"/>
      <c r="AV1703" s="200"/>
      <c r="AW1703" s="200"/>
      <c r="AX1703" s="200"/>
      <c r="AY1703" s="200"/>
      <c r="AZ1703" s="200"/>
      <c r="BA1703" s="200"/>
      <c r="BB1703" s="160"/>
      <c r="BC1703" s="201"/>
      <c r="BD1703" s="201"/>
      <c r="BE1703" s="202"/>
      <c r="BF1703" s="202"/>
      <c r="BG1703" s="150"/>
      <c r="BH1703" s="150"/>
      <c r="BI1703" s="150"/>
      <c r="BJ1703" s="150"/>
      <c r="BK1703" s="150"/>
      <c r="BL1703" s="150"/>
      <c r="BM1703" s="150"/>
      <c r="BN1703" s="150"/>
      <c r="BO1703" s="150"/>
      <c r="BP1703" s="150"/>
    </row>
    <row r="1704" spans="2:68" x14ac:dyDescent="0.25">
      <c r="B1704" s="113"/>
      <c r="C1704" s="118"/>
      <c r="D1704" s="89"/>
      <c r="E1704" s="89"/>
      <c r="F1704" s="119"/>
      <c r="G1704" s="118"/>
      <c r="H1704" s="118"/>
      <c r="I1704" s="118"/>
      <c r="J1704" s="118"/>
      <c r="K1704" s="118"/>
      <c r="L1704" s="86"/>
      <c r="M1704" s="86"/>
      <c r="N1704" s="86"/>
      <c r="O1704" s="86"/>
      <c r="P1704" s="129"/>
      <c r="Q1704" s="125"/>
      <c r="R1704" s="198"/>
      <c r="S1704" s="148"/>
      <c r="T1704" s="148"/>
      <c r="U1704" s="148"/>
      <c r="V1704" s="199"/>
      <c r="W1704" s="149"/>
      <c r="AR1704" s="129"/>
      <c r="AS1704" s="200"/>
      <c r="AT1704" s="200"/>
      <c r="AU1704" s="200"/>
      <c r="AV1704" s="200"/>
      <c r="AW1704" s="200"/>
      <c r="AX1704" s="200"/>
      <c r="AY1704" s="200"/>
      <c r="AZ1704" s="200"/>
      <c r="BA1704" s="200"/>
      <c r="BB1704" s="160"/>
      <c r="BC1704" s="201"/>
      <c r="BD1704" s="201"/>
      <c r="BE1704" s="202"/>
      <c r="BF1704" s="202"/>
      <c r="BG1704" s="150"/>
      <c r="BH1704" s="150"/>
      <c r="BI1704" s="150"/>
      <c r="BJ1704" s="150"/>
      <c r="BK1704" s="150"/>
      <c r="BL1704" s="150"/>
      <c r="BM1704" s="150"/>
      <c r="BN1704" s="150"/>
      <c r="BO1704" s="150"/>
      <c r="BP1704" s="150"/>
    </row>
    <row r="1705" spans="2:68" x14ac:dyDescent="0.25">
      <c r="B1705" s="113"/>
      <c r="C1705" s="118"/>
      <c r="D1705" s="89"/>
      <c r="E1705" s="89"/>
      <c r="F1705" s="119"/>
      <c r="G1705" s="118"/>
      <c r="H1705" s="118"/>
      <c r="I1705" s="118"/>
      <c r="J1705" s="118"/>
      <c r="K1705" s="118"/>
      <c r="L1705" s="86"/>
      <c r="M1705" s="86"/>
      <c r="N1705" s="86"/>
      <c r="O1705" s="86"/>
      <c r="P1705" s="129"/>
      <c r="Q1705" s="125"/>
      <c r="R1705" s="198"/>
      <c r="S1705" s="148"/>
      <c r="T1705" s="148"/>
      <c r="U1705" s="148"/>
      <c r="V1705" s="199"/>
      <c r="W1705" s="149"/>
      <c r="AR1705" s="129"/>
      <c r="AS1705" s="200"/>
      <c r="AT1705" s="200"/>
      <c r="AU1705" s="200"/>
      <c r="AV1705" s="200"/>
      <c r="AW1705" s="200"/>
      <c r="AX1705" s="200"/>
      <c r="AY1705" s="200"/>
      <c r="AZ1705" s="200"/>
      <c r="BA1705" s="200"/>
      <c r="BB1705" s="160"/>
      <c r="BC1705" s="201"/>
      <c r="BD1705" s="201"/>
      <c r="BE1705" s="202"/>
      <c r="BF1705" s="202"/>
      <c r="BG1705" s="150"/>
      <c r="BH1705" s="150"/>
      <c r="BI1705" s="150"/>
      <c r="BJ1705" s="150"/>
      <c r="BK1705" s="150"/>
      <c r="BL1705" s="150"/>
      <c r="BM1705" s="150"/>
      <c r="BN1705" s="150"/>
      <c r="BO1705" s="150"/>
      <c r="BP1705" s="150"/>
    </row>
    <row r="1706" spans="2:68" x14ac:dyDescent="0.25">
      <c r="B1706" s="113"/>
      <c r="C1706" s="118"/>
      <c r="D1706" s="89"/>
      <c r="E1706" s="89"/>
      <c r="F1706" s="119"/>
      <c r="G1706" s="118"/>
      <c r="H1706" s="118"/>
      <c r="I1706" s="118"/>
      <c r="J1706" s="118"/>
      <c r="K1706" s="118"/>
      <c r="L1706" s="86"/>
      <c r="M1706" s="86"/>
      <c r="N1706" s="86"/>
      <c r="O1706" s="86"/>
      <c r="P1706" s="129"/>
      <c r="Q1706" s="125"/>
      <c r="R1706" s="198"/>
      <c r="S1706" s="148"/>
      <c r="T1706" s="148"/>
      <c r="U1706" s="148"/>
      <c r="V1706" s="199"/>
      <c r="W1706" s="149"/>
      <c r="AR1706" s="129"/>
      <c r="AS1706" s="200"/>
      <c r="AT1706" s="200"/>
      <c r="AU1706" s="200"/>
      <c r="AV1706" s="200"/>
      <c r="AW1706" s="200"/>
      <c r="AX1706" s="200"/>
      <c r="AY1706" s="200"/>
      <c r="AZ1706" s="200"/>
      <c r="BA1706" s="200"/>
      <c r="BB1706" s="160"/>
      <c r="BC1706" s="201"/>
      <c r="BD1706" s="201"/>
      <c r="BE1706" s="202"/>
      <c r="BF1706" s="202"/>
      <c r="BG1706" s="150"/>
      <c r="BH1706" s="150"/>
      <c r="BI1706" s="150"/>
      <c r="BJ1706" s="150"/>
      <c r="BK1706" s="150"/>
      <c r="BL1706" s="150"/>
      <c r="BM1706" s="150"/>
      <c r="BN1706" s="150"/>
      <c r="BO1706" s="150"/>
      <c r="BP1706" s="150"/>
    </row>
    <row r="1707" spans="2:68" x14ac:dyDescent="0.25">
      <c r="B1707" s="113"/>
      <c r="C1707" s="118"/>
      <c r="D1707" s="89"/>
      <c r="E1707" s="89"/>
      <c r="F1707" s="119"/>
      <c r="G1707" s="118"/>
      <c r="H1707" s="118"/>
      <c r="I1707" s="118"/>
      <c r="J1707" s="118"/>
      <c r="K1707" s="118"/>
      <c r="L1707" s="86"/>
      <c r="M1707" s="86"/>
      <c r="N1707" s="86"/>
      <c r="O1707" s="86"/>
      <c r="P1707" s="129"/>
      <c r="Q1707" s="125"/>
      <c r="R1707" s="198"/>
      <c r="S1707" s="148"/>
      <c r="T1707" s="148"/>
      <c r="U1707" s="148"/>
      <c r="V1707" s="199"/>
      <c r="W1707" s="149"/>
      <c r="AR1707" s="129"/>
      <c r="AS1707" s="200"/>
      <c r="AT1707" s="200"/>
      <c r="AU1707" s="200"/>
      <c r="AV1707" s="200"/>
      <c r="AW1707" s="200"/>
      <c r="AX1707" s="200"/>
      <c r="AY1707" s="200"/>
      <c r="AZ1707" s="200"/>
      <c r="BA1707" s="200"/>
      <c r="BB1707" s="160"/>
      <c r="BC1707" s="201"/>
      <c r="BD1707" s="201"/>
      <c r="BE1707" s="202"/>
      <c r="BF1707" s="202"/>
      <c r="BG1707" s="150"/>
      <c r="BH1707" s="150"/>
      <c r="BI1707" s="150"/>
      <c r="BJ1707" s="150"/>
      <c r="BK1707" s="150"/>
      <c r="BL1707" s="150"/>
      <c r="BM1707" s="150"/>
      <c r="BN1707" s="150"/>
      <c r="BO1707" s="150"/>
      <c r="BP1707" s="150"/>
    </row>
    <row r="1708" spans="2:68" x14ac:dyDescent="0.25">
      <c r="B1708" s="113"/>
      <c r="C1708" s="118"/>
      <c r="D1708" s="89"/>
      <c r="E1708" s="89"/>
      <c r="F1708" s="119"/>
      <c r="G1708" s="118"/>
      <c r="H1708" s="118"/>
      <c r="I1708" s="118"/>
      <c r="J1708" s="118"/>
      <c r="K1708" s="118"/>
      <c r="L1708" s="86"/>
      <c r="M1708" s="86"/>
      <c r="N1708" s="86"/>
      <c r="O1708" s="86"/>
      <c r="P1708" s="129"/>
      <c r="Q1708" s="125"/>
      <c r="R1708" s="198"/>
      <c r="S1708" s="148"/>
      <c r="T1708" s="148"/>
      <c r="U1708" s="148"/>
      <c r="V1708" s="199"/>
      <c r="W1708" s="149"/>
      <c r="AR1708" s="129"/>
      <c r="AS1708" s="200"/>
      <c r="AT1708" s="200"/>
      <c r="AU1708" s="200"/>
      <c r="AV1708" s="200"/>
      <c r="AW1708" s="200"/>
      <c r="AX1708" s="200"/>
      <c r="AY1708" s="200"/>
      <c r="AZ1708" s="200"/>
      <c r="BA1708" s="200"/>
      <c r="BB1708" s="160"/>
      <c r="BC1708" s="201"/>
      <c r="BD1708" s="201"/>
      <c r="BE1708" s="202"/>
      <c r="BF1708" s="202"/>
      <c r="BG1708" s="150"/>
      <c r="BH1708" s="150"/>
      <c r="BI1708" s="150"/>
      <c r="BJ1708" s="150"/>
      <c r="BK1708" s="150"/>
      <c r="BL1708" s="150"/>
      <c r="BM1708" s="150"/>
      <c r="BN1708" s="150"/>
      <c r="BO1708" s="150"/>
      <c r="BP1708" s="150"/>
    </row>
    <row r="1709" spans="2:68" x14ac:dyDescent="0.25">
      <c r="B1709" s="113"/>
      <c r="C1709" s="118"/>
      <c r="D1709" s="89"/>
      <c r="E1709" s="89"/>
      <c r="F1709" s="119"/>
      <c r="G1709" s="118"/>
      <c r="H1709" s="118"/>
      <c r="I1709" s="118"/>
      <c r="J1709" s="118"/>
      <c r="K1709" s="118"/>
      <c r="L1709" s="86"/>
      <c r="M1709" s="86"/>
      <c r="N1709" s="86"/>
      <c r="O1709" s="86"/>
      <c r="P1709" s="129"/>
      <c r="Q1709" s="125"/>
      <c r="R1709" s="198"/>
      <c r="S1709" s="148"/>
      <c r="T1709" s="148"/>
      <c r="U1709" s="148"/>
      <c r="V1709" s="199"/>
      <c r="W1709" s="149"/>
      <c r="AR1709" s="129"/>
      <c r="AS1709" s="200"/>
      <c r="AT1709" s="200"/>
      <c r="AU1709" s="200"/>
      <c r="AV1709" s="200"/>
      <c r="AW1709" s="200"/>
      <c r="AX1709" s="200"/>
      <c r="AY1709" s="200"/>
      <c r="AZ1709" s="200"/>
      <c r="BA1709" s="200"/>
      <c r="BB1709" s="160"/>
      <c r="BC1709" s="201"/>
      <c r="BD1709" s="201"/>
      <c r="BE1709" s="202"/>
      <c r="BF1709" s="202"/>
      <c r="BG1709" s="150"/>
      <c r="BH1709" s="150"/>
      <c r="BI1709" s="150"/>
      <c r="BJ1709" s="150"/>
      <c r="BK1709" s="150"/>
      <c r="BL1709" s="150"/>
      <c r="BM1709" s="150"/>
      <c r="BN1709" s="150"/>
      <c r="BO1709" s="150"/>
      <c r="BP1709" s="150"/>
    </row>
    <row r="1710" spans="2:68" x14ac:dyDescent="0.25">
      <c r="B1710" s="113"/>
      <c r="C1710" s="118"/>
      <c r="D1710" s="89"/>
      <c r="E1710" s="89"/>
      <c r="F1710" s="119"/>
      <c r="G1710" s="118"/>
      <c r="H1710" s="118"/>
      <c r="I1710" s="118"/>
      <c r="J1710" s="118"/>
      <c r="K1710" s="118"/>
      <c r="L1710" s="86"/>
      <c r="M1710" s="86"/>
      <c r="N1710" s="86"/>
      <c r="O1710" s="86"/>
      <c r="P1710" s="129"/>
      <c r="Q1710" s="125"/>
      <c r="R1710" s="198"/>
      <c r="S1710" s="148"/>
      <c r="T1710" s="148"/>
      <c r="U1710" s="148"/>
      <c r="V1710" s="199"/>
      <c r="W1710" s="149"/>
      <c r="AR1710" s="129"/>
      <c r="AS1710" s="200"/>
      <c r="AT1710" s="200"/>
      <c r="AU1710" s="200"/>
      <c r="AV1710" s="200"/>
      <c r="AW1710" s="200"/>
      <c r="AX1710" s="200"/>
      <c r="AY1710" s="200"/>
      <c r="AZ1710" s="200"/>
      <c r="BA1710" s="200"/>
      <c r="BB1710" s="160"/>
      <c r="BC1710" s="201"/>
      <c r="BD1710" s="201"/>
      <c r="BE1710" s="202"/>
      <c r="BF1710" s="202"/>
      <c r="BG1710" s="150"/>
      <c r="BH1710" s="150"/>
      <c r="BI1710" s="150"/>
      <c r="BJ1710" s="150"/>
      <c r="BK1710" s="150"/>
      <c r="BL1710" s="150"/>
      <c r="BM1710" s="150"/>
      <c r="BN1710" s="150"/>
      <c r="BO1710" s="150"/>
      <c r="BP1710" s="150"/>
    </row>
    <row r="1711" spans="2:68" x14ac:dyDescent="0.25">
      <c r="B1711" s="113"/>
      <c r="C1711" s="118"/>
      <c r="D1711" s="89"/>
      <c r="E1711" s="89"/>
      <c r="F1711" s="119"/>
      <c r="G1711" s="118"/>
      <c r="H1711" s="118"/>
      <c r="I1711" s="118"/>
      <c r="J1711" s="118"/>
      <c r="K1711" s="118"/>
      <c r="L1711" s="86"/>
      <c r="M1711" s="86"/>
      <c r="N1711" s="86"/>
      <c r="O1711" s="86"/>
      <c r="P1711" s="129"/>
      <c r="Q1711" s="125"/>
      <c r="R1711" s="198"/>
      <c r="S1711" s="148"/>
      <c r="T1711" s="148"/>
      <c r="U1711" s="148"/>
      <c r="V1711" s="199"/>
      <c r="W1711" s="149"/>
      <c r="AR1711" s="129"/>
      <c r="AS1711" s="200"/>
      <c r="AT1711" s="200"/>
      <c r="AU1711" s="200"/>
      <c r="AV1711" s="200"/>
      <c r="AW1711" s="200"/>
      <c r="AX1711" s="200"/>
      <c r="AY1711" s="200"/>
      <c r="AZ1711" s="200"/>
      <c r="BA1711" s="200"/>
      <c r="BB1711" s="160"/>
      <c r="BC1711" s="201"/>
      <c r="BD1711" s="201"/>
      <c r="BE1711" s="202"/>
      <c r="BF1711" s="202"/>
      <c r="BG1711" s="150"/>
      <c r="BH1711" s="150"/>
      <c r="BI1711" s="150"/>
      <c r="BJ1711" s="150"/>
      <c r="BK1711" s="150"/>
      <c r="BL1711" s="150"/>
      <c r="BM1711" s="150"/>
      <c r="BN1711" s="150"/>
      <c r="BO1711" s="150"/>
      <c r="BP1711" s="150"/>
    </row>
    <row r="1712" spans="2:68" x14ac:dyDescent="0.25">
      <c r="B1712" s="113"/>
      <c r="C1712" s="118"/>
      <c r="D1712" s="89"/>
      <c r="E1712" s="89"/>
      <c r="F1712" s="119"/>
      <c r="G1712" s="118"/>
      <c r="H1712" s="118"/>
      <c r="I1712" s="118"/>
      <c r="J1712" s="118"/>
      <c r="K1712" s="118"/>
      <c r="L1712" s="86"/>
      <c r="M1712" s="86"/>
      <c r="N1712" s="86"/>
      <c r="O1712" s="86"/>
      <c r="P1712" s="129"/>
      <c r="Q1712" s="125"/>
      <c r="R1712" s="198"/>
      <c r="S1712" s="148"/>
      <c r="T1712" s="148"/>
      <c r="U1712" s="148"/>
      <c r="V1712" s="199"/>
      <c r="W1712" s="149"/>
      <c r="AR1712" s="129"/>
      <c r="AS1712" s="200"/>
      <c r="AT1712" s="200"/>
      <c r="AU1712" s="200"/>
      <c r="AV1712" s="200"/>
      <c r="AW1712" s="200"/>
      <c r="AX1712" s="200"/>
      <c r="AY1712" s="200"/>
      <c r="AZ1712" s="200"/>
      <c r="BA1712" s="200"/>
      <c r="BB1712" s="160"/>
      <c r="BC1712" s="201"/>
      <c r="BD1712" s="201"/>
      <c r="BE1712" s="202"/>
      <c r="BF1712" s="202"/>
      <c r="BG1712" s="150"/>
      <c r="BH1712" s="150"/>
      <c r="BI1712" s="150"/>
      <c r="BJ1712" s="150"/>
      <c r="BK1712" s="150"/>
      <c r="BL1712" s="150"/>
      <c r="BM1712" s="150"/>
      <c r="BN1712" s="150"/>
      <c r="BO1712" s="150"/>
      <c r="BP1712" s="150"/>
    </row>
    <row r="1713" spans="2:68" x14ac:dyDescent="0.25">
      <c r="B1713" s="113"/>
      <c r="C1713" s="118"/>
      <c r="D1713" s="89"/>
      <c r="E1713" s="89"/>
      <c r="F1713" s="119"/>
      <c r="G1713" s="118"/>
      <c r="H1713" s="118"/>
      <c r="I1713" s="118"/>
      <c r="J1713" s="118"/>
      <c r="K1713" s="118"/>
      <c r="L1713" s="86"/>
      <c r="M1713" s="86"/>
      <c r="N1713" s="86"/>
      <c r="O1713" s="86"/>
      <c r="P1713" s="129"/>
      <c r="Q1713" s="125"/>
      <c r="R1713" s="198"/>
      <c r="S1713" s="148"/>
      <c r="T1713" s="148"/>
      <c r="U1713" s="148"/>
      <c r="V1713" s="199"/>
      <c r="W1713" s="149"/>
      <c r="AR1713" s="129"/>
      <c r="AS1713" s="200"/>
      <c r="AT1713" s="200"/>
      <c r="AU1713" s="200"/>
      <c r="AV1713" s="200"/>
      <c r="AW1713" s="200"/>
      <c r="AX1713" s="200"/>
      <c r="AY1713" s="200"/>
      <c r="AZ1713" s="200"/>
      <c r="BA1713" s="200"/>
      <c r="BB1713" s="160"/>
      <c r="BC1713" s="201"/>
      <c r="BD1713" s="201"/>
      <c r="BE1713" s="202"/>
      <c r="BF1713" s="202"/>
      <c r="BG1713" s="150"/>
      <c r="BH1713" s="150"/>
      <c r="BI1713" s="150"/>
      <c r="BJ1713" s="150"/>
      <c r="BK1713" s="150"/>
      <c r="BL1713" s="150"/>
      <c r="BM1713" s="150"/>
      <c r="BN1713" s="150"/>
      <c r="BO1713" s="150"/>
      <c r="BP1713" s="150"/>
    </row>
    <row r="1714" spans="2:68" x14ac:dyDescent="0.25">
      <c r="B1714" s="113"/>
      <c r="C1714" s="118"/>
      <c r="D1714" s="89"/>
      <c r="E1714" s="89"/>
      <c r="F1714" s="119"/>
      <c r="G1714" s="118"/>
      <c r="H1714" s="118"/>
      <c r="I1714" s="118"/>
      <c r="J1714" s="118"/>
      <c r="K1714" s="118"/>
      <c r="L1714" s="86"/>
      <c r="M1714" s="86"/>
      <c r="N1714" s="86"/>
      <c r="O1714" s="86"/>
      <c r="P1714" s="129"/>
      <c r="Q1714" s="125"/>
      <c r="R1714" s="198"/>
      <c r="S1714" s="148"/>
      <c r="T1714" s="148"/>
      <c r="U1714" s="148"/>
      <c r="V1714" s="199"/>
      <c r="W1714" s="149"/>
      <c r="AR1714" s="129"/>
      <c r="AS1714" s="200"/>
      <c r="AT1714" s="200"/>
      <c r="AU1714" s="200"/>
      <c r="AV1714" s="200"/>
      <c r="AW1714" s="200"/>
      <c r="AX1714" s="200"/>
      <c r="AY1714" s="200"/>
      <c r="AZ1714" s="200"/>
      <c r="BA1714" s="200"/>
      <c r="BB1714" s="160"/>
      <c r="BC1714" s="201"/>
      <c r="BD1714" s="201"/>
      <c r="BE1714" s="202"/>
      <c r="BF1714" s="202"/>
      <c r="BG1714" s="150"/>
      <c r="BH1714" s="150"/>
      <c r="BI1714" s="150"/>
      <c r="BJ1714" s="150"/>
      <c r="BK1714" s="150"/>
      <c r="BL1714" s="150"/>
      <c r="BM1714" s="150"/>
      <c r="BN1714" s="150"/>
      <c r="BO1714" s="150"/>
      <c r="BP1714" s="150"/>
    </row>
    <row r="1715" spans="2:68" x14ac:dyDescent="0.25">
      <c r="B1715" s="113"/>
      <c r="C1715" s="118"/>
      <c r="D1715" s="89"/>
      <c r="E1715" s="89"/>
      <c r="F1715" s="119"/>
      <c r="G1715" s="118"/>
      <c r="H1715" s="118"/>
      <c r="I1715" s="118"/>
      <c r="J1715" s="118"/>
      <c r="K1715" s="118"/>
      <c r="L1715" s="86"/>
      <c r="M1715" s="86"/>
      <c r="N1715" s="86"/>
      <c r="O1715" s="86"/>
      <c r="P1715" s="129"/>
      <c r="Q1715" s="125"/>
      <c r="R1715" s="198"/>
      <c r="S1715" s="148"/>
      <c r="T1715" s="148"/>
      <c r="U1715" s="148"/>
      <c r="V1715" s="199"/>
      <c r="W1715" s="149"/>
      <c r="AR1715" s="129"/>
      <c r="AS1715" s="200"/>
      <c r="AT1715" s="200"/>
      <c r="AU1715" s="200"/>
      <c r="AV1715" s="200"/>
      <c r="AW1715" s="200"/>
      <c r="AX1715" s="200"/>
      <c r="AY1715" s="200"/>
      <c r="AZ1715" s="200"/>
      <c r="BA1715" s="200"/>
      <c r="BB1715" s="160"/>
      <c r="BC1715" s="201"/>
      <c r="BD1715" s="201"/>
      <c r="BE1715" s="202"/>
      <c r="BF1715" s="202"/>
      <c r="BG1715" s="150"/>
      <c r="BH1715" s="150"/>
      <c r="BI1715" s="150"/>
      <c r="BJ1715" s="150"/>
      <c r="BK1715" s="150"/>
      <c r="BL1715" s="150"/>
      <c r="BM1715" s="150"/>
      <c r="BN1715" s="150"/>
      <c r="BO1715" s="150"/>
      <c r="BP1715" s="150"/>
    </row>
    <row r="1716" spans="2:68" x14ac:dyDescent="0.25">
      <c r="B1716" s="113"/>
      <c r="C1716" s="118"/>
      <c r="D1716" s="89"/>
      <c r="E1716" s="89"/>
      <c r="F1716" s="119"/>
      <c r="G1716" s="118"/>
      <c r="H1716" s="118"/>
      <c r="I1716" s="118"/>
      <c r="J1716" s="118"/>
      <c r="K1716" s="118"/>
      <c r="L1716" s="86"/>
      <c r="M1716" s="86"/>
      <c r="N1716" s="86"/>
      <c r="O1716" s="86"/>
      <c r="P1716" s="129"/>
      <c r="Q1716" s="125"/>
      <c r="R1716" s="198"/>
      <c r="S1716" s="148"/>
      <c r="T1716" s="148"/>
      <c r="U1716" s="148"/>
      <c r="V1716" s="199"/>
      <c r="W1716" s="149"/>
      <c r="AR1716" s="129"/>
      <c r="AS1716" s="200"/>
      <c r="AT1716" s="200"/>
      <c r="AU1716" s="200"/>
      <c r="AV1716" s="200"/>
      <c r="AW1716" s="200"/>
      <c r="AX1716" s="200"/>
      <c r="AY1716" s="200"/>
      <c r="AZ1716" s="200"/>
      <c r="BA1716" s="200"/>
      <c r="BB1716" s="160"/>
      <c r="BC1716" s="201"/>
      <c r="BD1716" s="201"/>
      <c r="BE1716" s="202"/>
      <c r="BF1716" s="202"/>
      <c r="BG1716" s="150"/>
      <c r="BH1716" s="150"/>
      <c r="BI1716" s="150"/>
      <c r="BJ1716" s="150"/>
      <c r="BK1716" s="150"/>
      <c r="BL1716" s="150"/>
      <c r="BM1716" s="150"/>
      <c r="BN1716" s="150"/>
      <c r="BO1716" s="150"/>
      <c r="BP1716" s="150"/>
    </row>
    <row r="1717" spans="2:68" x14ac:dyDescent="0.25">
      <c r="B1717" s="113"/>
      <c r="C1717" s="118"/>
      <c r="D1717" s="89"/>
      <c r="E1717" s="89"/>
      <c r="F1717" s="119"/>
      <c r="G1717" s="118"/>
      <c r="H1717" s="118"/>
      <c r="I1717" s="118"/>
      <c r="J1717" s="118"/>
      <c r="K1717" s="118"/>
      <c r="L1717" s="86"/>
      <c r="M1717" s="86"/>
      <c r="N1717" s="86"/>
      <c r="O1717" s="86"/>
      <c r="P1717" s="129"/>
      <c r="Q1717" s="125"/>
      <c r="R1717" s="198"/>
      <c r="S1717" s="148"/>
      <c r="T1717" s="148"/>
      <c r="U1717" s="148"/>
      <c r="V1717" s="199"/>
      <c r="W1717" s="149"/>
      <c r="AR1717" s="129"/>
      <c r="AS1717" s="200"/>
      <c r="AT1717" s="200"/>
      <c r="AU1717" s="200"/>
      <c r="AV1717" s="200"/>
      <c r="AW1717" s="200"/>
      <c r="AX1717" s="200"/>
      <c r="AY1717" s="200"/>
      <c r="AZ1717" s="200"/>
      <c r="BA1717" s="200"/>
      <c r="BB1717" s="160"/>
      <c r="BC1717" s="201"/>
      <c r="BD1717" s="201"/>
      <c r="BE1717" s="202"/>
      <c r="BF1717" s="202"/>
      <c r="BG1717" s="150"/>
      <c r="BH1717" s="150"/>
      <c r="BI1717" s="150"/>
      <c r="BJ1717" s="150"/>
      <c r="BK1717" s="150"/>
      <c r="BL1717" s="150"/>
      <c r="BM1717" s="150"/>
      <c r="BN1717" s="150"/>
      <c r="BO1717" s="150"/>
      <c r="BP1717" s="150"/>
    </row>
    <row r="1718" spans="2:68" x14ac:dyDescent="0.25">
      <c r="B1718" s="113"/>
      <c r="C1718" s="118"/>
      <c r="D1718" s="89"/>
      <c r="E1718" s="89"/>
      <c r="F1718" s="119"/>
      <c r="G1718" s="118"/>
      <c r="H1718" s="118"/>
      <c r="I1718" s="118"/>
      <c r="J1718" s="118"/>
      <c r="K1718" s="118"/>
      <c r="L1718" s="86"/>
      <c r="M1718" s="86"/>
      <c r="N1718" s="86"/>
      <c r="O1718" s="86"/>
      <c r="P1718" s="129"/>
      <c r="Q1718" s="125"/>
      <c r="R1718" s="198"/>
      <c r="S1718" s="148"/>
      <c r="T1718" s="148"/>
      <c r="U1718" s="148"/>
      <c r="V1718" s="199"/>
      <c r="W1718" s="149"/>
      <c r="AR1718" s="129"/>
      <c r="AS1718" s="200"/>
      <c r="AT1718" s="200"/>
      <c r="AU1718" s="200"/>
      <c r="AV1718" s="200"/>
      <c r="AW1718" s="200"/>
      <c r="AX1718" s="200"/>
      <c r="AY1718" s="200"/>
      <c r="AZ1718" s="200"/>
      <c r="BA1718" s="200"/>
      <c r="BB1718" s="160"/>
      <c r="BC1718" s="201"/>
      <c r="BD1718" s="201"/>
      <c r="BE1718" s="202"/>
      <c r="BF1718" s="202"/>
      <c r="BG1718" s="150"/>
      <c r="BH1718" s="150"/>
      <c r="BI1718" s="150"/>
      <c r="BJ1718" s="150"/>
      <c r="BK1718" s="150"/>
      <c r="BL1718" s="150"/>
      <c r="BM1718" s="150"/>
      <c r="BN1718" s="150"/>
      <c r="BO1718" s="150"/>
      <c r="BP1718" s="150"/>
    </row>
    <row r="1719" spans="2:68" x14ac:dyDescent="0.25">
      <c r="B1719" s="113"/>
      <c r="C1719" s="118"/>
      <c r="D1719" s="89"/>
      <c r="E1719" s="89"/>
      <c r="F1719" s="119"/>
      <c r="G1719" s="118"/>
      <c r="H1719" s="118"/>
      <c r="I1719" s="118"/>
      <c r="J1719" s="118"/>
      <c r="K1719" s="118"/>
      <c r="L1719" s="86"/>
      <c r="M1719" s="86"/>
      <c r="N1719" s="86"/>
      <c r="O1719" s="86"/>
      <c r="P1719" s="129"/>
      <c r="Q1719" s="125"/>
      <c r="R1719" s="198"/>
      <c r="S1719" s="148"/>
      <c r="T1719" s="148"/>
      <c r="U1719" s="148"/>
      <c r="V1719" s="199"/>
      <c r="W1719" s="149"/>
      <c r="AR1719" s="129"/>
      <c r="AS1719" s="200"/>
      <c r="AT1719" s="200"/>
      <c r="AU1719" s="200"/>
      <c r="AV1719" s="200"/>
      <c r="AW1719" s="200"/>
      <c r="AX1719" s="200"/>
      <c r="AY1719" s="200"/>
      <c r="AZ1719" s="200"/>
      <c r="BA1719" s="200"/>
      <c r="BB1719" s="160"/>
      <c r="BC1719" s="201"/>
      <c r="BD1719" s="201"/>
      <c r="BE1719" s="202"/>
      <c r="BF1719" s="202"/>
      <c r="BG1719" s="150"/>
      <c r="BH1719" s="150"/>
      <c r="BI1719" s="150"/>
      <c r="BJ1719" s="150"/>
      <c r="BK1719" s="150"/>
      <c r="BL1719" s="150"/>
      <c r="BM1719" s="150"/>
      <c r="BN1719" s="150"/>
      <c r="BO1719" s="150"/>
      <c r="BP1719" s="150"/>
    </row>
    <row r="1720" spans="2:68" x14ac:dyDescent="0.25">
      <c r="B1720" s="113"/>
      <c r="C1720" s="118"/>
      <c r="D1720" s="89"/>
      <c r="E1720" s="89"/>
      <c r="F1720" s="119"/>
      <c r="G1720" s="118"/>
      <c r="H1720" s="118"/>
      <c r="I1720" s="118"/>
      <c r="J1720" s="118"/>
      <c r="K1720" s="118"/>
      <c r="L1720" s="86"/>
      <c r="M1720" s="86"/>
      <c r="N1720" s="86"/>
      <c r="O1720" s="86"/>
      <c r="P1720" s="129"/>
      <c r="Q1720" s="125"/>
      <c r="R1720" s="198"/>
      <c r="S1720" s="148"/>
      <c r="T1720" s="148"/>
      <c r="U1720" s="148"/>
      <c r="V1720" s="199"/>
      <c r="W1720" s="149"/>
      <c r="AR1720" s="129"/>
      <c r="AS1720" s="200"/>
      <c r="AT1720" s="200"/>
      <c r="AU1720" s="200"/>
      <c r="AV1720" s="200"/>
      <c r="AW1720" s="200"/>
      <c r="AX1720" s="200"/>
      <c r="AY1720" s="200"/>
      <c r="AZ1720" s="200"/>
      <c r="BA1720" s="200"/>
      <c r="BB1720" s="160"/>
      <c r="BC1720" s="201"/>
      <c r="BD1720" s="201"/>
      <c r="BE1720" s="202"/>
      <c r="BF1720" s="202"/>
      <c r="BG1720" s="150"/>
      <c r="BH1720" s="150"/>
      <c r="BI1720" s="150"/>
      <c r="BJ1720" s="150"/>
      <c r="BK1720" s="150"/>
      <c r="BL1720" s="150"/>
      <c r="BM1720" s="150"/>
      <c r="BN1720" s="150"/>
      <c r="BO1720" s="150"/>
      <c r="BP1720" s="150"/>
    </row>
    <row r="1721" spans="2:68" x14ac:dyDescent="0.25">
      <c r="B1721" s="113"/>
      <c r="C1721" s="118"/>
      <c r="D1721" s="89"/>
      <c r="E1721" s="89"/>
      <c r="F1721" s="119"/>
      <c r="G1721" s="118"/>
      <c r="H1721" s="118"/>
      <c r="I1721" s="118"/>
      <c r="J1721" s="118"/>
      <c r="K1721" s="118"/>
      <c r="L1721" s="86"/>
      <c r="M1721" s="86"/>
      <c r="N1721" s="86"/>
      <c r="O1721" s="86"/>
      <c r="P1721" s="129"/>
      <c r="Q1721" s="125"/>
      <c r="R1721" s="198"/>
      <c r="S1721" s="148"/>
      <c r="T1721" s="148"/>
      <c r="U1721" s="148"/>
      <c r="V1721" s="199"/>
      <c r="W1721" s="149"/>
      <c r="AR1721" s="129"/>
      <c r="AS1721" s="200"/>
      <c r="AT1721" s="200"/>
      <c r="AU1721" s="200"/>
      <c r="AV1721" s="200"/>
      <c r="AW1721" s="200"/>
      <c r="AX1721" s="200"/>
      <c r="AY1721" s="200"/>
      <c r="AZ1721" s="200"/>
      <c r="BA1721" s="200"/>
      <c r="BB1721" s="160"/>
      <c r="BC1721" s="201"/>
      <c r="BD1721" s="201"/>
      <c r="BE1721" s="202"/>
      <c r="BF1721" s="202"/>
      <c r="BG1721" s="150"/>
      <c r="BH1721" s="150"/>
      <c r="BI1721" s="150"/>
      <c r="BJ1721" s="150"/>
      <c r="BK1721" s="150"/>
      <c r="BL1721" s="150"/>
      <c r="BM1721" s="150"/>
      <c r="BN1721" s="150"/>
      <c r="BO1721" s="150"/>
      <c r="BP1721" s="150"/>
    </row>
    <row r="1722" spans="2:68" x14ac:dyDescent="0.25">
      <c r="B1722" s="113"/>
      <c r="C1722" s="118"/>
      <c r="D1722" s="89"/>
      <c r="E1722" s="89"/>
      <c r="F1722" s="119"/>
      <c r="G1722" s="118"/>
      <c r="H1722" s="118"/>
      <c r="I1722" s="118"/>
      <c r="J1722" s="118"/>
      <c r="K1722" s="118"/>
      <c r="L1722" s="86"/>
      <c r="M1722" s="86"/>
      <c r="N1722" s="86"/>
      <c r="O1722" s="86"/>
      <c r="P1722" s="129"/>
      <c r="Q1722" s="125"/>
      <c r="R1722" s="198"/>
      <c r="S1722" s="148"/>
      <c r="T1722" s="148"/>
      <c r="U1722" s="148"/>
      <c r="V1722" s="199"/>
      <c r="W1722" s="149"/>
      <c r="AR1722" s="129"/>
      <c r="AS1722" s="200"/>
      <c r="AT1722" s="200"/>
      <c r="AU1722" s="200"/>
      <c r="AV1722" s="200"/>
      <c r="AW1722" s="200"/>
      <c r="AX1722" s="200"/>
      <c r="AY1722" s="200"/>
      <c r="AZ1722" s="200"/>
      <c r="BA1722" s="200"/>
      <c r="BB1722" s="160"/>
      <c r="BC1722" s="201"/>
      <c r="BD1722" s="201"/>
      <c r="BE1722" s="202"/>
      <c r="BF1722" s="202"/>
      <c r="BG1722" s="150"/>
      <c r="BH1722" s="150"/>
      <c r="BI1722" s="150"/>
      <c r="BJ1722" s="150"/>
      <c r="BK1722" s="150"/>
      <c r="BL1722" s="150"/>
      <c r="BM1722" s="150"/>
      <c r="BN1722" s="150"/>
      <c r="BO1722" s="150"/>
      <c r="BP1722" s="150"/>
    </row>
    <row r="1723" spans="2:68" x14ac:dyDescent="0.25">
      <c r="B1723" s="113"/>
      <c r="C1723" s="118"/>
      <c r="D1723" s="89"/>
      <c r="E1723" s="89"/>
      <c r="F1723" s="119"/>
      <c r="G1723" s="118"/>
      <c r="H1723" s="118"/>
      <c r="I1723" s="118"/>
      <c r="J1723" s="118"/>
      <c r="K1723" s="118"/>
      <c r="L1723" s="86"/>
      <c r="M1723" s="86"/>
      <c r="N1723" s="86"/>
      <c r="O1723" s="86"/>
      <c r="P1723" s="129"/>
      <c r="Q1723" s="125"/>
      <c r="R1723" s="198"/>
      <c r="S1723" s="148"/>
      <c r="T1723" s="148"/>
      <c r="U1723" s="148"/>
      <c r="V1723" s="199"/>
      <c r="W1723" s="149"/>
      <c r="AR1723" s="129"/>
      <c r="AS1723" s="200"/>
      <c r="AT1723" s="200"/>
      <c r="AU1723" s="200"/>
      <c r="AV1723" s="200"/>
      <c r="AW1723" s="200"/>
      <c r="AX1723" s="200"/>
      <c r="AY1723" s="200"/>
      <c r="AZ1723" s="200"/>
      <c r="BA1723" s="200"/>
      <c r="BB1723" s="160"/>
      <c r="BC1723" s="201"/>
      <c r="BD1723" s="201"/>
      <c r="BE1723" s="202"/>
      <c r="BF1723" s="202"/>
      <c r="BG1723" s="150"/>
      <c r="BH1723" s="150"/>
      <c r="BI1723" s="150"/>
      <c r="BJ1723" s="150"/>
      <c r="BK1723" s="150"/>
      <c r="BL1723" s="150"/>
      <c r="BM1723" s="150"/>
      <c r="BN1723" s="150"/>
      <c r="BO1723" s="150"/>
      <c r="BP1723" s="150"/>
    </row>
    <row r="1724" spans="2:68" x14ac:dyDescent="0.25">
      <c r="B1724" s="113"/>
      <c r="C1724" s="118"/>
      <c r="D1724" s="89"/>
      <c r="E1724" s="89"/>
      <c r="F1724" s="119"/>
      <c r="G1724" s="118"/>
      <c r="H1724" s="118"/>
      <c r="I1724" s="118"/>
      <c r="J1724" s="118"/>
      <c r="K1724" s="118"/>
      <c r="L1724" s="86"/>
      <c r="M1724" s="86"/>
      <c r="N1724" s="86"/>
      <c r="O1724" s="86"/>
      <c r="P1724" s="129"/>
      <c r="Q1724" s="125"/>
      <c r="R1724" s="198"/>
      <c r="S1724" s="148"/>
      <c r="T1724" s="148"/>
      <c r="U1724" s="148"/>
      <c r="V1724" s="199"/>
      <c r="W1724" s="149"/>
      <c r="AR1724" s="129"/>
      <c r="AS1724" s="200"/>
      <c r="AT1724" s="200"/>
      <c r="AU1724" s="200"/>
      <c r="AV1724" s="200"/>
      <c r="AW1724" s="200"/>
      <c r="AX1724" s="200"/>
      <c r="AY1724" s="200"/>
      <c r="AZ1724" s="200"/>
      <c r="BA1724" s="200"/>
      <c r="BB1724" s="160"/>
      <c r="BC1724" s="201"/>
      <c r="BD1724" s="201"/>
      <c r="BE1724" s="202"/>
      <c r="BF1724" s="202"/>
      <c r="BG1724" s="150"/>
      <c r="BH1724" s="150"/>
      <c r="BI1724" s="150"/>
      <c r="BJ1724" s="150"/>
      <c r="BK1724" s="150"/>
      <c r="BL1724" s="150"/>
      <c r="BM1724" s="150"/>
      <c r="BN1724" s="150"/>
      <c r="BO1724" s="150"/>
      <c r="BP1724" s="150"/>
    </row>
    <row r="1725" spans="2:68" x14ac:dyDescent="0.25">
      <c r="B1725" s="113"/>
      <c r="C1725" s="118"/>
      <c r="D1725" s="89"/>
      <c r="E1725" s="89"/>
      <c r="F1725" s="119"/>
      <c r="G1725" s="118"/>
      <c r="H1725" s="118"/>
      <c r="I1725" s="118"/>
      <c r="J1725" s="118"/>
      <c r="K1725" s="118"/>
      <c r="L1725" s="86"/>
      <c r="M1725" s="86"/>
      <c r="N1725" s="86"/>
      <c r="O1725" s="86"/>
      <c r="P1725" s="129"/>
      <c r="Q1725" s="125"/>
      <c r="R1725" s="198"/>
      <c r="S1725" s="148"/>
      <c r="T1725" s="148"/>
      <c r="U1725" s="148"/>
      <c r="V1725" s="199"/>
      <c r="W1725" s="149"/>
      <c r="AR1725" s="129"/>
      <c r="AS1725" s="200"/>
      <c r="AT1725" s="200"/>
      <c r="AU1725" s="200"/>
      <c r="AV1725" s="200"/>
      <c r="AW1725" s="200"/>
      <c r="AX1725" s="200"/>
      <c r="AY1725" s="200"/>
      <c r="AZ1725" s="200"/>
      <c r="BA1725" s="200"/>
      <c r="BB1725" s="160"/>
      <c r="BC1725" s="201"/>
      <c r="BD1725" s="201"/>
      <c r="BE1725" s="202"/>
      <c r="BF1725" s="202"/>
      <c r="BG1725" s="150"/>
      <c r="BH1725" s="150"/>
      <c r="BI1725" s="150"/>
      <c r="BJ1725" s="150"/>
      <c r="BK1725" s="150"/>
      <c r="BL1725" s="150"/>
      <c r="BM1725" s="150"/>
      <c r="BN1725" s="150"/>
      <c r="BO1725" s="150"/>
      <c r="BP1725" s="150"/>
    </row>
    <row r="1726" spans="2:68" x14ac:dyDescent="0.25">
      <c r="B1726" s="113"/>
      <c r="C1726" s="118"/>
      <c r="D1726" s="89"/>
      <c r="E1726" s="89"/>
      <c r="F1726" s="119"/>
      <c r="G1726" s="118"/>
      <c r="H1726" s="118"/>
      <c r="I1726" s="118"/>
      <c r="J1726" s="118"/>
      <c r="K1726" s="118"/>
      <c r="L1726" s="86"/>
      <c r="M1726" s="86"/>
      <c r="N1726" s="86"/>
      <c r="O1726" s="86"/>
      <c r="P1726" s="129"/>
      <c r="Q1726" s="125"/>
      <c r="R1726" s="198"/>
      <c r="S1726" s="148"/>
      <c r="T1726" s="148"/>
      <c r="U1726" s="148"/>
      <c r="V1726" s="199"/>
      <c r="W1726" s="149"/>
      <c r="AR1726" s="129"/>
      <c r="AS1726" s="200"/>
      <c r="AT1726" s="200"/>
      <c r="AU1726" s="200"/>
      <c r="AV1726" s="200"/>
      <c r="AW1726" s="200"/>
      <c r="AX1726" s="200"/>
      <c r="AY1726" s="200"/>
      <c r="AZ1726" s="200"/>
      <c r="BA1726" s="200"/>
      <c r="BB1726" s="160"/>
      <c r="BC1726" s="201"/>
      <c r="BD1726" s="201"/>
      <c r="BE1726" s="202"/>
      <c r="BF1726" s="202"/>
      <c r="BG1726" s="150"/>
      <c r="BH1726" s="150"/>
      <c r="BI1726" s="150"/>
      <c r="BJ1726" s="150"/>
      <c r="BK1726" s="150"/>
      <c r="BL1726" s="150"/>
      <c r="BM1726" s="150"/>
      <c r="BN1726" s="150"/>
      <c r="BO1726" s="150"/>
      <c r="BP1726" s="150"/>
    </row>
    <row r="1727" spans="2:68" x14ac:dyDescent="0.25">
      <c r="B1727" s="113"/>
      <c r="C1727" s="118"/>
      <c r="D1727" s="89"/>
      <c r="E1727" s="89"/>
      <c r="F1727" s="119"/>
      <c r="G1727" s="118"/>
      <c r="H1727" s="118"/>
      <c r="I1727" s="118"/>
      <c r="J1727" s="118"/>
      <c r="K1727" s="118"/>
      <c r="L1727" s="86"/>
      <c r="M1727" s="86"/>
      <c r="N1727" s="86"/>
      <c r="O1727" s="86"/>
      <c r="P1727" s="129"/>
      <c r="Q1727" s="125"/>
      <c r="R1727" s="198"/>
      <c r="S1727" s="148"/>
      <c r="T1727" s="148"/>
      <c r="U1727" s="148"/>
      <c r="V1727" s="199"/>
      <c r="W1727" s="149"/>
      <c r="AR1727" s="129"/>
      <c r="AS1727" s="200"/>
      <c r="AT1727" s="200"/>
      <c r="AU1727" s="200"/>
      <c r="AV1727" s="200"/>
      <c r="AW1727" s="200"/>
      <c r="AX1727" s="200"/>
      <c r="AY1727" s="200"/>
      <c r="AZ1727" s="200"/>
      <c r="BA1727" s="200"/>
      <c r="BB1727" s="160"/>
      <c r="BC1727" s="201"/>
      <c r="BD1727" s="201"/>
      <c r="BE1727" s="202"/>
      <c r="BF1727" s="202"/>
      <c r="BG1727" s="150"/>
      <c r="BH1727" s="150"/>
      <c r="BI1727" s="150"/>
      <c r="BJ1727" s="150"/>
      <c r="BK1727" s="150"/>
      <c r="BL1727" s="150"/>
      <c r="BM1727" s="150"/>
      <c r="BN1727" s="150"/>
      <c r="BO1727" s="150"/>
      <c r="BP1727" s="150"/>
    </row>
    <row r="1728" spans="2:68" x14ac:dyDescent="0.25">
      <c r="B1728" s="113"/>
      <c r="C1728" s="118"/>
      <c r="D1728" s="89"/>
      <c r="E1728" s="89"/>
      <c r="F1728" s="119"/>
      <c r="G1728" s="118"/>
      <c r="H1728" s="118"/>
      <c r="I1728" s="118"/>
      <c r="J1728" s="118"/>
      <c r="K1728" s="118"/>
      <c r="L1728" s="86"/>
      <c r="M1728" s="86"/>
      <c r="N1728" s="86"/>
      <c r="O1728" s="86"/>
      <c r="P1728" s="129"/>
      <c r="Q1728" s="125"/>
      <c r="R1728" s="198"/>
      <c r="S1728" s="148"/>
      <c r="T1728" s="148"/>
      <c r="U1728" s="148"/>
      <c r="V1728" s="199"/>
      <c r="W1728" s="149"/>
      <c r="AR1728" s="129"/>
      <c r="AS1728" s="200"/>
      <c r="AT1728" s="200"/>
      <c r="AU1728" s="200"/>
      <c r="AV1728" s="200"/>
      <c r="AW1728" s="200"/>
      <c r="AX1728" s="200"/>
      <c r="AY1728" s="200"/>
      <c r="AZ1728" s="200"/>
      <c r="BA1728" s="200"/>
      <c r="BB1728" s="160"/>
      <c r="BC1728" s="201"/>
      <c r="BD1728" s="201"/>
      <c r="BE1728" s="202"/>
      <c r="BF1728" s="202"/>
      <c r="BG1728" s="150"/>
      <c r="BH1728" s="150"/>
      <c r="BI1728" s="150"/>
      <c r="BJ1728" s="150"/>
      <c r="BK1728" s="150"/>
      <c r="BL1728" s="150"/>
      <c r="BM1728" s="150"/>
      <c r="BN1728" s="150"/>
      <c r="BO1728" s="150"/>
      <c r="BP1728" s="150"/>
    </row>
    <row r="1729" spans="2:68" x14ac:dyDescent="0.25">
      <c r="B1729" s="113"/>
      <c r="C1729" s="118"/>
      <c r="D1729" s="89"/>
      <c r="E1729" s="89"/>
      <c r="F1729" s="119"/>
      <c r="G1729" s="118"/>
      <c r="H1729" s="118"/>
      <c r="I1729" s="118"/>
      <c r="J1729" s="118"/>
      <c r="K1729" s="118"/>
      <c r="L1729" s="86"/>
      <c r="M1729" s="86"/>
      <c r="N1729" s="86"/>
      <c r="O1729" s="86"/>
      <c r="P1729" s="129"/>
      <c r="Q1729" s="125"/>
      <c r="R1729" s="198"/>
      <c r="S1729" s="148"/>
      <c r="T1729" s="148"/>
      <c r="U1729" s="148"/>
      <c r="V1729" s="199"/>
      <c r="W1729" s="149"/>
      <c r="AR1729" s="129"/>
      <c r="AS1729" s="200"/>
      <c r="AT1729" s="200"/>
      <c r="AU1729" s="200"/>
      <c r="AV1729" s="200"/>
      <c r="AW1729" s="200"/>
      <c r="AX1729" s="200"/>
      <c r="AY1729" s="200"/>
      <c r="AZ1729" s="200"/>
      <c r="BA1729" s="200"/>
      <c r="BB1729" s="160"/>
      <c r="BC1729" s="201"/>
      <c r="BD1729" s="201"/>
      <c r="BE1729" s="202"/>
      <c r="BF1729" s="202"/>
      <c r="BG1729" s="150"/>
      <c r="BH1729" s="150"/>
      <c r="BI1729" s="150"/>
      <c r="BJ1729" s="150"/>
      <c r="BK1729" s="150"/>
      <c r="BL1729" s="150"/>
      <c r="BM1729" s="150"/>
      <c r="BN1729" s="150"/>
      <c r="BO1729" s="150"/>
      <c r="BP1729" s="150"/>
    </row>
    <row r="1730" spans="2:68" x14ac:dyDescent="0.25">
      <c r="B1730" s="113"/>
      <c r="C1730" s="118"/>
      <c r="D1730" s="89"/>
      <c r="E1730" s="89"/>
      <c r="F1730" s="119"/>
      <c r="G1730" s="118"/>
      <c r="H1730" s="118"/>
      <c r="I1730" s="118"/>
      <c r="J1730" s="118"/>
      <c r="K1730" s="118"/>
      <c r="L1730" s="86"/>
      <c r="M1730" s="86"/>
      <c r="N1730" s="86"/>
      <c r="O1730" s="86"/>
      <c r="P1730" s="129"/>
      <c r="Q1730" s="125"/>
      <c r="R1730" s="198"/>
      <c r="S1730" s="148"/>
      <c r="T1730" s="148"/>
      <c r="U1730" s="148"/>
      <c r="V1730" s="199"/>
      <c r="W1730" s="149"/>
      <c r="AR1730" s="129"/>
      <c r="AS1730" s="200"/>
      <c r="AT1730" s="200"/>
      <c r="AU1730" s="200"/>
      <c r="AV1730" s="200"/>
      <c r="AW1730" s="200"/>
      <c r="AX1730" s="200"/>
      <c r="AY1730" s="200"/>
      <c r="AZ1730" s="200"/>
      <c r="BA1730" s="200"/>
      <c r="BB1730" s="160"/>
      <c r="BC1730" s="201"/>
      <c r="BD1730" s="201"/>
      <c r="BE1730" s="202"/>
      <c r="BF1730" s="202"/>
      <c r="BG1730" s="150"/>
      <c r="BH1730" s="150"/>
      <c r="BI1730" s="150"/>
      <c r="BJ1730" s="150"/>
      <c r="BK1730" s="150"/>
      <c r="BL1730" s="150"/>
      <c r="BM1730" s="150"/>
      <c r="BN1730" s="150"/>
      <c r="BO1730" s="150"/>
      <c r="BP1730" s="150"/>
    </row>
    <row r="1731" spans="2:68" x14ac:dyDescent="0.25">
      <c r="B1731" s="113"/>
      <c r="C1731" s="118"/>
      <c r="D1731" s="89"/>
      <c r="E1731" s="89"/>
      <c r="F1731" s="119"/>
      <c r="G1731" s="118"/>
      <c r="H1731" s="118"/>
      <c r="I1731" s="118"/>
      <c r="J1731" s="118"/>
      <c r="K1731" s="118"/>
      <c r="L1731" s="86"/>
      <c r="M1731" s="86"/>
      <c r="N1731" s="86"/>
      <c r="O1731" s="86"/>
      <c r="P1731" s="129"/>
      <c r="Q1731" s="125"/>
      <c r="R1731" s="198"/>
      <c r="S1731" s="148"/>
      <c r="T1731" s="148"/>
      <c r="U1731" s="148"/>
      <c r="V1731" s="199"/>
      <c r="W1731" s="149"/>
      <c r="AR1731" s="129"/>
      <c r="AS1731" s="200"/>
      <c r="AT1731" s="200"/>
      <c r="AU1731" s="200"/>
      <c r="AV1731" s="200"/>
      <c r="AW1731" s="200"/>
      <c r="AX1731" s="200"/>
      <c r="AY1731" s="200"/>
      <c r="AZ1731" s="200"/>
      <c r="BA1731" s="200"/>
      <c r="BB1731" s="160"/>
      <c r="BC1731" s="201"/>
      <c r="BD1731" s="201"/>
      <c r="BE1731" s="202"/>
      <c r="BF1731" s="202"/>
      <c r="BG1731" s="150"/>
      <c r="BH1731" s="150"/>
      <c r="BI1731" s="150"/>
      <c r="BJ1731" s="150"/>
      <c r="BK1731" s="150"/>
      <c r="BL1731" s="150"/>
      <c r="BM1731" s="150"/>
      <c r="BN1731" s="150"/>
      <c r="BO1731" s="150"/>
      <c r="BP1731" s="150"/>
    </row>
    <row r="1732" spans="2:68" x14ac:dyDescent="0.25">
      <c r="B1732" s="113"/>
      <c r="C1732" s="118"/>
      <c r="D1732" s="89"/>
      <c r="E1732" s="89"/>
      <c r="F1732" s="119"/>
      <c r="G1732" s="118"/>
      <c r="H1732" s="118"/>
      <c r="I1732" s="118"/>
      <c r="J1732" s="118"/>
      <c r="K1732" s="118"/>
      <c r="L1732" s="86"/>
      <c r="M1732" s="86"/>
      <c r="N1732" s="86"/>
      <c r="O1732" s="86"/>
      <c r="P1732" s="129"/>
      <c r="Q1732" s="125"/>
      <c r="R1732" s="198"/>
      <c r="S1732" s="148"/>
      <c r="T1732" s="148"/>
      <c r="U1732" s="148"/>
      <c r="V1732" s="199"/>
      <c r="W1732" s="149"/>
      <c r="AR1732" s="129"/>
      <c r="AS1732" s="200"/>
      <c r="AT1732" s="200"/>
      <c r="AU1732" s="200"/>
      <c r="AV1732" s="200"/>
      <c r="AW1732" s="200"/>
      <c r="AX1732" s="200"/>
      <c r="AY1732" s="200"/>
      <c r="AZ1732" s="200"/>
      <c r="BA1732" s="200"/>
      <c r="BB1732" s="160"/>
      <c r="BC1732" s="201"/>
      <c r="BD1732" s="201"/>
      <c r="BE1732" s="202"/>
      <c r="BF1732" s="202"/>
      <c r="BG1732" s="150"/>
      <c r="BH1732" s="150"/>
      <c r="BI1732" s="150"/>
      <c r="BJ1732" s="150"/>
      <c r="BK1732" s="150"/>
      <c r="BL1732" s="150"/>
      <c r="BM1732" s="150"/>
      <c r="BN1732" s="150"/>
      <c r="BO1732" s="150"/>
      <c r="BP1732" s="150"/>
    </row>
    <row r="1733" spans="2:68" x14ac:dyDescent="0.25">
      <c r="B1733" s="113"/>
      <c r="C1733" s="118"/>
      <c r="D1733" s="89"/>
      <c r="E1733" s="89"/>
      <c r="F1733" s="119"/>
      <c r="G1733" s="118"/>
      <c r="H1733" s="118"/>
      <c r="I1733" s="118"/>
      <c r="J1733" s="118"/>
      <c r="K1733" s="118"/>
      <c r="L1733" s="86"/>
      <c r="M1733" s="86"/>
      <c r="N1733" s="86"/>
      <c r="O1733" s="86"/>
      <c r="P1733" s="129"/>
      <c r="Q1733" s="125"/>
      <c r="R1733" s="198"/>
      <c r="S1733" s="148"/>
      <c r="T1733" s="148"/>
      <c r="U1733" s="148"/>
      <c r="V1733" s="199"/>
      <c r="W1733" s="149"/>
      <c r="AR1733" s="129"/>
      <c r="AS1733" s="200"/>
      <c r="AT1733" s="200"/>
      <c r="AU1733" s="200"/>
      <c r="AV1733" s="200"/>
      <c r="AW1733" s="200"/>
      <c r="AX1733" s="200"/>
      <c r="AY1733" s="200"/>
      <c r="AZ1733" s="200"/>
      <c r="BA1733" s="200"/>
      <c r="BB1733" s="160"/>
      <c r="BC1733" s="201"/>
      <c r="BD1733" s="201"/>
      <c r="BE1733" s="202"/>
      <c r="BF1733" s="202"/>
      <c r="BG1733" s="150"/>
      <c r="BH1733" s="150"/>
      <c r="BI1733" s="150"/>
      <c r="BJ1733" s="150"/>
      <c r="BK1733" s="150"/>
      <c r="BL1733" s="150"/>
      <c r="BM1733" s="150"/>
      <c r="BN1733" s="150"/>
      <c r="BO1733" s="150"/>
      <c r="BP1733" s="150"/>
    </row>
    <row r="1734" spans="2:68" x14ac:dyDescent="0.25">
      <c r="B1734" s="113"/>
      <c r="C1734" s="118"/>
      <c r="D1734" s="89"/>
      <c r="E1734" s="89"/>
      <c r="F1734" s="119"/>
      <c r="G1734" s="118"/>
      <c r="H1734" s="118"/>
      <c r="I1734" s="118"/>
      <c r="J1734" s="118"/>
      <c r="K1734" s="118"/>
      <c r="L1734" s="86"/>
      <c r="M1734" s="86"/>
      <c r="N1734" s="86"/>
      <c r="O1734" s="86"/>
      <c r="P1734" s="129"/>
      <c r="Q1734" s="125"/>
      <c r="R1734" s="198"/>
      <c r="S1734" s="148"/>
      <c r="T1734" s="148"/>
      <c r="U1734" s="148"/>
      <c r="V1734" s="199"/>
      <c r="W1734" s="149"/>
      <c r="AR1734" s="129"/>
      <c r="AS1734" s="200"/>
      <c r="AT1734" s="200"/>
      <c r="AU1734" s="200"/>
      <c r="AV1734" s="200"/>
      <c r="AW1734" s="200"/>
      <c r="AX1734" s="200"/>
      <c r="AY1734" s="200"/>
      <c r="AZ1734" s="200"/>
      <c r="BA1734" s="200"/>
      <c r="BB1734" s="160"/>
      <c r="BC1734" s="201"/>
      <c r="BD1734" s="201"/>
      <c r="BE1734" s="202"/>
      <c r="BF1734" s="202"/>
      <c r="BG1734" s="150"/>
      <c r="BH1734" s="150"/>
      <c r="BI1734" s="150"/>
      <c r="BJ1734" s="150"/>
      <c r="BK1734" s="150"/>
      <c r="BL1734" s="150"/>
      <c r="BM1734" s="150"/>
      <c r="BN1734" s="150"/>
      <c r="BO1734" s="150"/>
      <c r="BP1734" s="150"/>
    </row>
    <row r="1735" spans="2:68" x14ac:dyDescent="0.25">
      <c r="B1735" s="113"/>
      <c r="C1735" s="118"/>
      <c r="D1735" s="89"/>
      <c r="E1735" s="89"/>
      <c r="F1735" s="119"/>
      <c r="G1735" s="118"/>
      <c r="H1735" s="118"/>
      <c r="I1735" s="118"/>
      <c r="J1735" s="118"/>
      <c r="K1735" s="118"/>
      <c r="L1735" s="86"/>
      <c r="M1735" s="86"/>
      <c r="N1735" s="86"/>
      <c r="O1735" s="86"/>
      <c r="P1735" s="129"/>
      <c r="Q1735" s="125"/>
      <c r="R1735" s="198"/>
      <c r="S1735" s="148"/>
      <c r="T1735" s="148"/>
      <c r="U1735" s="148"/>
      <c r="V1735" s="199"/>
      <c r="W1735" s="149"/>
      <c r="AR1735" s="129"/>
      <c r="AS1735" s="200"/>
      <c r="AT1735" s="200"/>
      <c r="AU1735" s="200"/>
      <c r="AV1735" s="200"/>
      <c r="AW1735" s="200"/>
      <c r="AX1735" s="200"/>
      <c r="AY1735" s="200"/>
      <c r="AZ1735" s="200"/>
      <c r="BA1735" s="200"/>
      <c r="BB1735" s="160"/>
      <c r="BC1735" s="201"/>
      <c r="BD1735" s="201"/>
      <c r="BE1735" s="202"/>
      <c r="BF1735" s="202"/>
      <c r="BG1735" s="150"/>
      <c r="BH1735" s="150"/>
      <c r="BI1735" s="150"/>
      <c r="BJ1735" s="150"/>
      <c r="BK1735" s="150"/>
      <c r="BL1735" s="150"/>
      <c r="BM1735" s="150"/>
      <c r="BN1735" s="150"/>
      <c r="BO1735" s="150"/>
      <c r="BP1735" s="150"/>
    </row>
    <row r="1736" spans="2:68" x14ac:dyDescent="0.25">
      <c r="B1736" s="113"/>
      <c r="C1736" s="118"/>
      <c r="D1736" s="89"/>
      <c r="E1736" s="89"/>
      <c r="F1736" s="119"/>
      <c r="G1736" s="118"/>
      <c r="H1736" s="118"/>
      <c r="I1736" s="118"/>
      <c r="J1736" s="118"/>
      <c r="K1736" s="118"/>
      <c r="L1736" s="86"/>
      <c r="M1736" s="86"/>
      <c r="N1736" s="86"/>
      <c r="O1736" s="86"/>
      <c r="P1736" s="129"/>
      <c r="Q1736" s="125"/>
      <c r="R1736" s="198"/>
      <c r="S1736" s="148"/>
      <c r="T1736" s="148"/>
      <c r="U1736" s="148"/>
      <c r="V1736" s="199"/>
      <c r="W1736" s="149"/>
      <c r="AR1736" s="129"/>
      <c r="AS1736" s="200"/>
      <c r="AT1736" s="200"/>
      <c r="AU1736" s="200"/>
      <c r="AV1736" s="200"/>
      <c r="AW1736" s="200"/>
      <c r="AX1736" s="200"/>
      <c r="AY1736" s="200"/>
      <c r="AZ1736" s="200"/>
      <c r="BA1736" s="200"/>
      <c r="BB1736" s="160"/>
      <c r="BC1736" s="201"/>
      <c r="BD1736" s="201"/>
      <c r="BE1736" s="202"/>
      <c r="BF1736" s="202"/>
      <c r="BG1736" s="150"/>
      <c r="BH1736" s="150"/>
      <c r="BI1736" s="150"/>
      <c r="BJ1736" s="150"/>
      <c r="BK1736" s="150"/>
      <c r="BL1736" s="150"/>
      <c r="BM1736" s="150"/>
      <c r="BN1736" s="150"/>
      <c r="BO1736" s="150"/>
      <c r="BP1736" s="150"/>
    </row>
    <row r="1737" spans="2:68" x14ac:dyDescent="0.25">
      <c r="B1737" s="113"/>
      <c r="C1737" s="118"/>
      <c r="D1737" s="89"/>
      <c r="E1737" s="89"/>
      <c r="F1737" s="119"/>
      <c r="G1737" s="118"/>
      <c r="H1737" s="118"/>
      <c r="I1737" s="118"/>
      <c r="J1737" s="118"/>
      <c r="K1737" s="118"/>
      <c r="L1737" s="86"/>
      <c r="M1737" s="86"/>
      <c r="N1737" s="86"/>
      <c r="O1737" s="86"/>
      <c r="P1737" s="129"/>
      <c r="Q1737" s="125"/>
      <c r="R1737" s="198"/>
      <c r="S1737" s="148"/>
      <c r="T1737" s="148"/>
      <c r="U1737" s="148"/>
      <c r="V1737" s="199"/>
      <c r="W1737" s="149"/>
      <c r="AR1737" s="129"/>
      <c r="AS1737" s="200"/>
      <c r="AT1737" s="200"/>
      <c r="AU1737" s="200"/>
      <c r="AV1737" s="200"/>
      <c r="AW1737" s="200"/>
      <c r="AX1737" s="200"/>
      <c r="AY1737" s="200"/>
      <c r="AZ1737" s="200"/>
      <c r="BA1737" s="200"/>
      <c r="BB1737" s="160"/>
      <c r="BC1737" s="201"/>
      <c r="BD1737" s="201"/>
      <c r="BE1737" s="202"/>
      <c r="BF1737" s="202"/>
      <c r="BG1737" s="150"/>
      <c r="BH1737" s="150"/>
      <c r="BI1737" s="150"/>
      <c r="BJ1737" s="150"/>
      <c r="BK1737" s="150"/>
      <c r="BL1737" s="150"/>
      <c r="BM1737" s="150"/>
      <c r="BN1737" s="150"/>
      <c r="BO1737" s="150"/>
      <c r="BP1737" s="150"/>
    </row>
    <row r="1738" spans="2:68" x14ac:dyDescent="0.25">
      <c r="B1738" s="113"/>
      <c r="C1738" s="118"/>
      <c r="D1738" s="89"/>
      <c r="E1738" s="89"/>
      <c r="F1738" s="119"/>
      <c r="G1738" s="118"/>
      <c r="H1738" s="118"/>
      <c r="I1738" s="118"/>
      <c r="J1738" s="118"/>
      <c r="K1738" s="118"/>
      <c r="L1738" s="86"/>
      <c r="M1738" s="86"/>
      <c r="N1738" s="86"/>
      <c r="O1738" s="86"/>
      <c r="P1738" s="129"/>
      <c r="Q1738" s="125"/>
      <c r="R1738" s="198"/>
      <c r="S1738" s="148"/>
      <c r="T1738" s="148"/>
      <c r="U1738" s="148"/>
      <c r="V1738" s="199"/>
      <c r="W1738" s="149"/>
      <c r="AR1738" s="129"/>
      <c r="AS1738" s="200"/>
      <c r="AT1738" s="200"/>
      <c r="AU1738" s="200"/>
      <c r="AV1738" s="200"/>
      <c r="AW1738" s="200"/>
      <c r="AX1738" s="200"/>
      <c r="AY1738" s="200"/>
      <c r="AZ1738" s="200"/>
      <c r="BA1738" s="200"/>
      <c r="BB1738" s="160"/>
      <c r="BC1738" s="201"/>
      <c r="BD1738" s="201"/>
      <c r="BE1738" s="202"/>
      <c r="BF1738" s="202"/>
      <c r="BG1738" s="150"/>
      <c r="BH1738" s="150"/>
      <c r="BI1738" s="150"/>
      <c r="BJ1738" s="150"/>
      <c r="BK1738" s="150"/>
      <c r="BL1738" s="150"/>
      <c r="BM1738" s="150"/>
      <c r="BN1738" s="150"/>
      <c r="BO1738" s="150"/>
      <c r="BP1738" s="150"/>
    </row>
    <row r="1739" spans="2:68" x14ac:dyDescent="0.25">
      <c r="B1739" s="113"/>
      <c r="C1739" s="118"/>
      <c r="D1739" s="89"/>
      <c r="E1739" s="89"/>
      <c r="F1739" s="119"/>
      <c r="G1739" s="118"/>
      <c r="H1739" s="118"/>
      <c r="I1739" s="118"/>
      <c r="J1739" s="118"/>
      <c r="K1739" s="118"/>
      <c r="L1739" s="86"/>
      <c r="M1739" s="86"/>
      <c r="N1739" s="86"/>
      <c r="O1739" s="86"/>
      <c r="P1739" s="129"/>
      <c r="Q1739" s="125"/>
      <c r="R1739" s="198"/>
      <c r="S1739" s="148"/>
      <c r="T1739" s="148"/>
      <c r="U1739" s="148"/>
      <c r="V1739" s="199"/>
      <c r="W1739" s="149"/>
      <c r="AR1739" s="129"/>
      <c r="AS1739" s="200"/>
      <c r="AT1739" s="200"/>
      <c r="AU1739" s="200"/>
      <c r="AV1739" s="200"/>
      <c r="AW1739" s="200"/>
      <c r="AX1739" s="200"/>
      <c r="AY1739" s="200"/>
      <c r="AZ1739" s="200"/>
      <c r="BA1739" s="200"/>
      <c r="BB1739" s="160"/>
      <c r="BC1739" s="201"/>
      <c r="BD1739" s="201"/>
      <c r="BE1739" s="202"/>
      <c r="BF1739" s="202"/>
      <c r="BG1739" s="150"/>
      <c r="BH1739" s="150"/>
      <c r="BI1739" s="150"/>
      <c r="BJ1739" s="150"/>
      <c r="BK1739" s="150"/>
      <c r="BL1739" s="150"/>
      <c r="BM1739" s="150"/>
      <c r="BN1739" s="150"/>
      <c r="BO1739" s="150"/>
      <c r="BP1739" s="150"/>
    </row>
    <row r="1740" spans="2:68" x14ac:dyDescent="0.25">
      <c r="B1740" s="113"/>
      <c r="C1740" s="118"/>
      <c r="D1740" s="89"/>
      <c r="E1740" s="89"/>
      <c r="F1740" s="119"/>
      <c r="G1740" s="118"/>
      <c r="H1740" s="118"/>
      <c r="I1740" s="118"/>
      <c r="J1740" s="118"/>
      <c r="K1740" s="118"/>
      <c r="L1740" s="86"/>
      <c r="M1740" s="86"/>
      <c r="N1740" s="86"/>
      <c r="O1740" s="86"/>
      <c r="P1740" s="129"/>
      <c r="Q1740" s="125"/>
      <c r="R1740" s="198"/>
      <c r="S1740" s="148"/>
      <c r="T1740" s="148"/>
      <c r="U1740" s="148"/>
      <c r="V1740" s="199"/>
      <c r="W1740" s="149"/>
      <c r="AR1740" s="129"/>
      <c r="AS1740" s="200"/>
      <c r="AT1740" s="200"/>
      <c r="AU1740" s="200"/>
      <c r="AV1740" s="200"/>
      <c r="AW1740" s="200"/>
      <c r="AX1740" s="200"/>
      <c r="AY1740" s="200"/>
      <c r="AZ1740" s="200"/>
      <c r="BA1740" s="200"/>
      <c r="BB1740" s="160"/>
      <c r="BC1740" s="201"/>
      <c r="BD1740" s="201"/>
      <c r="BE1740" s="202"/>
      <c r="BF1740" s="202"/>
      <c r="BG1740" s="150"/>
      <c r="BH1740" s="150"/>
      <c r="BI1740" s="150"/>
      <c r="BJ1740" s="150"/>
      <c r="BK1740" s="150"/>
      <c r="BL1740" s="150"/>
      <c r="BM1740" s="150"/>
      <c r="BN1740" s="150"/>
      <c r="BO1740" s="150"/>
      <c r="BP1740" s="150"/>
    </row>
    <row r="1741" spans="2:68" x14ac:dyDescent="0.25">
      <c r="B1741" s="113"/>
      <c r="C1741" s="118"/>
      <c r="D1741" s="89"/>
      <c r="E1741" s="89"/>
      <c r="F1741" s="119"/>
      <c r="G1741" s="118"/>
      <c r="H1741" s="118"/>
      <c r="I1741" s="118"/>
      <c r="J1741" s="118"/>
      <c r="K1741" s="118"/>
      <c r="L1741" s="86"/>
      <c r="M1741" s="86"/>
      <c r="N1741" s="86"/>
      <c r="O1741" s="86"/>
      <c r="P1741" s="129"/>
      <c r="Q1741" s="125"/>
      <c r="R1741" s="198"/>
      <c r="S1741" s="148"/>
      <c r="T1741" s="148"/>
      <c r="U1741" s="148"/>
      <c r="V1741" s="199"/>
      <c r="W1741" s="149"/>
      <c r="AR1741" s="129"/>
      <c r="AS1741" s="200"/>
      <c r="AT1741" s="200"/>
      <c r="AU1741" s="200"/>
      <c r="AV1741" s="200"/>
      <c r="AW1741" s="200"/>
      <c r="AX1741" s="200"/>
      <c r="AY1741" s="200"/>
      <c r="AZ1741" s="200"/>
      <c r="BA1741" s="200"/>
      <c r="BB1741" s="160"/>
      <c r="BC1741" s="201"/>
      <c r="BD1741" s="201"/>
      <c r="BE1741" s="202"/>
      <c r="BF1741" s="202"/>
      <c r="BG1741" s="150"/>
      <c r="BH1741" s="150"/>
      <c r="BI1741" s="150"/>
      <c r="BJ1741" s="150"/>
      <c r="BK1741" s="150"/>
      <c r="BL1741" s="150"/>
      <c r="BM1741" s="150"/>
      <c r="BN1741" s="150"/>
      <c r="BO1741" s="150"/>
      <c r="BP1741" s="150"/>
    </row>
    <row r="1742" spans="2:68" x14ac:dyDescent="0.25">
      <c r="B1742" s="113"/>
      <c r="C1742" s="118"/>
      <c r="D1742" s="89"/>
      <c r="E1742" s="89"/>
      <c r="F1742" s="119"/>
      <c r="G1742" s="118"/>
      <c r="H1742" s="118"/>
      <c r="I1742" s="118"/>
      <c r="J1742" s="118"/>
      <c r="K1742" s="118"/>
      <c r="L1742" s="86"/>
      <c r="M1742" s="86"/>
      <c r="N1742" s="86"/>
      <c r="O1742" s="86"/>
      <c r="P1742" s="129"/>
      <c r="Q1742" s="125"/>
      <c r="R1742" s="198"/>
      <c r="S1742" s="148"/>
      <c r="T1742" s="148"/>
      <c r="U1742" s="148"/>
      <c r="V1742" s="199"/>
      <c r="W1742" s="149"/>
      <c r="AR1742" s="129"/>
      <c r="AS1742" s="200"/>
      <c r="AT1742" s="200"/>
      <c r="AU1742" s="200"/>
      <c r="AV1742" s="200"/>
      <c r="AW1742" s="200"/>
      <c r="AX1742" s="200"/>
      <c r="AY1742" s="200"/>
      <c r="AZ1742" s="200"/>
      <c r="BA1742" s="200"/>
      <c r="BB1742" s="160"/>
      <c r="BC1742" s="201"/>
      <c r="BD1742" s="201"/>
      <c r="BE1742" s="202"/>
      <c r="BF1742" s="202"/>
      <c r="BG1742" s="150"/>
      <c r="BH1742" s="150"/>
      <c r="BI1742" s="150"/>
      <c r="BJ1742" s="150"/>
      <c r="BK1742" s="150"/>
      <c r="BL1742" s="150"/>
      <c r="BM1742" s="150"/>
      <c r="BN1742" s="150"/>
      <c r="BO1742" s="150"/>
      <c r="BP1742" s="150"/>
    </row>
    <row r="1743" spans="2:68" x14ac:dyDescent="0.25">
      <c r="B1743" s="113"/>
      <c r="C1743" s="118"/>
      <c r="D1743" s="89"/>
      <c r="E1743" s="89"/>
      <c r="F1743" s="119"/>
      <c r="G1743" s="118"/>
      <c r="H1743" s="118"/>
      <c r="I1743" s="118"/>
      <c r="J1743" s="118"/>
      <c r="K1743" s="118"/>
      <c r="L1743" s="86"/>
      <c r="M1743" s="86"/>
      <c r="N1743" s="86"/>
      <c r="O1743" s="86"/>
      <c r="P1743" s="129"/>
      <c r="Q1743" s="125"/>
      <c r="R1743" s="198"/>
      <c r="S1743" s="148"/>
      <c r="T1743" s="148"/>
      <c r="U1743" s="148"/>
      <c r="V1743" s="199"/>
      <c r="W1743" s="149"/>
      <c r="AR1743" s="129"/>
      <c r="AS1743" s="200"/>
      <c r="AT1743" s="200"/>
      <c r="AU1743" s="200"/>
      <c r="AV1743" s="200"/>
      <c r="AW1743" s="200"/>
      <c r="AX1743" s="200"/>
      <c r="AY1743" s="200"/>
      <c r="AZ1743" s="200"/>
      <c r="BA1743" s="200"/>
      <c r="BB1743" s="160"/>
      <c r="BC1743" s="201"/>
      <c r="BD1743" s="201"/>
      <c r="BE1743" s="202"/>
      <c r="BF1743" s="202"/>
      <c r="BG1743" s="150"/>
      <c r="BH1743" s="150"/>
      <c r="BI1743" s="150"/>
      <c r="BJ1743" s="150"/>
      <c r="BK1743" s="150"/>
      <c r="BL1743" s="150"/>
      <c r="BM1743" s="150"/>
      <c r="BN1743" s="150"/>
      <c r="BO1743" s="150"/>
      <c r="BP1743" s="150"/>
    </row>
    <row r="1744" spans="2:68" x14ac:dyDescent="0.25">
      <c r="B1744" s="113"/>
      <c r="C1744" s="118"/>
      <c r="D1744" s="89"/>
      <c r="E1744" s="89"/>
      <c r="F1744" s="119"/>
      <c r="G1744" s="118"/>
      <c r="H1744" s="118"/>
      <c r="I1744" s="118"/>
      <c r="J1744" s="118"/>
      <c r="K1744" s="118"/>
      <c r="L1744" s="86"/>
      <c r="M1744" s="86"/>
      <c r="N1744" s="86"/>
      <c r="O1744" s="86"/>
      <c r="P1744" s="129"/>
      <c r="Q1744" s="125"/>
      <c r="R1744" s="198"/>
      <c r="S1744" s="148"/>
      <c r="T1744" s="148"/>
      <c r="U1744" s="148"/>
      <c r="V1744" s="199"/>
      <c r="W1744" s="149"/>
      <c r="AR1744" s="129"/>
      <c r="AS1744" s="200"/>
      <c r="AT1744" s="200"/>
      <c r="AU1744" s="200"/>
      <c r="AV1744" s="200"/>
      <c r="AW1744" s="200"/>
      <c r="AX1744" s="200"/>
      <c r="AY1744" s="200"/>
      <c r="AZ1744" s="200"/>
      <c r="BA1744" s="200"/>
      <c r="BB1744" s="160"/>
      <c r="BC1744" s="201"/>
      <c r="BD1744" s="201"/>
      <c r="BE1744" s="202"/>
      <c r="BF1744" s="202"/>
      <c r="BG1744" s="150"/>
      <c r="BH1744" s="150"/>
      <c r="BI1744" s="150"/>
      <c r="BJ1744" s="150"/>
      <c r="BK1744" s="150"/>
      <c r="BL1744" s="150"/>
      <c r="BM1744" s="150"/>
      <c r="BN1744" s="150"/>
      <c r="BO1744" s="150"/>
      <c r="BP1744" s="150"/>
    </row>
    <row r="1745" spans="2:68" x14ac:dyDescent="0.25">
      <c r="B1745" s="113"/>
      <c r="C1745" s="118"/>
      <c r="D1745" s="89"/>
      <c r="E1745" s="89"/>
      <c r="F1745" s="119"/>
      <c r="G1745" s="118"/>
      <c r="H1745" s="118"/>
      <c r="I1745" s="118"/>
      <c r="J1745" s="118"/>
      <c r="K1745" s="118"/>
      <c r="L1745" s="86"/>
      <c r="M1745" s="86"/>
      <c r="N1745" s="86"/>
      <c r="O1745" s="86"/>
      <c r="P1745" s="129"/>
      <c r="Q1745" s="125"/>
      <c r="R1745" s="198"/>
      <c r="S1745" s="148"/>
      <c r="T1745" s="148"/>
      <c r="U1745" s="148"/>
      <c r="V1745" s="199"/>
      <c r="W1745" s="149"/>
      <c r="AR1745" s="129"/>
      <c r="AS1745" s="200"/>
      <c r="AT1745" s="200"/>
      <c r="AU1745" s="200"/>
      <c r="AV1745" s="200"/>
      <c r="AW1745" s="200"/>
      <c r="AX1745" s="200"/>
      <c r="AY1745" s="200"/>
      <c r="AZ1745" s="200"/>
      <c r="BA1745" s="200"/>
      <c r="BB1745" s="160"/>
      <c r="BC1745" s="201"/>
      <c r="BD1745" s="201"/>
      <c r="BE1745" s="202"/>
      <c r="BF1745" s="202"/>
      <c r="BG1745" s="150"/>
      <c r="BH1745" s="150"/>
      <c r="BI1745" s="150"/>
      <c r="BJ1745" s="150"/>
      <c r="BK1745" s="150"/>
      <c r="BL1745" s="150"/>
      <c r="BM1745" s="150"/>
      <c r="BN1745" s="150"/>
      <c r="BO1745" s="150"/>
      <c r="BP1745" s="150"/>
    </row>
    <row r="1746" spans="2:68" x14ac:dyDescent="0.25">
      <c r="B1746" s="113"/>
      <c r="C1746" s="118"/>
      <c r="D1746" s="89"/>
      <c r="E1746" s="89"/>
      <c r="F1746" s="119"/>
      <c r="G1746" s="118"/>
      <c r="H1746" s="118"/>
      <c r="I1746" s="118"/>
      <c r="J1746" s="118"/>
      <c r="K1746" s="118"/>
      <c r="L1746" s="86"/>
      <c r="M1746" s="86"/>
      <c r="N1746" s="86"/>
      <c r="O1746" s="86"/>
      <c r="P1746" s="129"/>
      <c r="Q1746" s="125"/>
      <c r="R1746" s="198"/>
      <c r="S1746" s="148"/>
      <c r="T1746" s="148"/>
      <c r="U1746" s="148"/>
      <c r="V1746" s="199"/>
      <c r="W1746" s="149"/>
      <c r="AR1746" s="129"/>
      <c r="AS1746" s="200"/>
      <c r="AT1746" s="200"/>
      <c r="AU1746" s="200"/>
      <c r="AV1746" s="200"/>
      <c r="AW1746" s="200"/>
      <c r="AX1746" s="200"/>
      <c r="AY1746" s="200"/>
      <c r="AZ1746" s="200"/>
      <c r="BA1746" s="200"/>
      <c r="BB1746" s="160"/>
      <c r="BC1746" s="201"/>
      <c r="BD1746" s="201"/>
      <c r="BE1746" s="202"/>
      <c r="BF1746" s="202"/>
      <c r="BG1746" s="150"/>
      <c r="BH1746" s="150"/>
      <c r="BI1746" s="150"/>
      <c r="BJ1746" s="150"/>
      <c r="BK1746" s="150"/>
      <c r="BL1746" s="150"/>
      <c r="BM1746" s="150"/>
      <c r="BN1746" s="150"/>
      <c r="BO1746" s="150"/>
      <c r="BP1746" s="150"/>
    </row>
    <row r="1747" spans="2:68" x14ac:dyDescent="0.25">
      <c r="B1747" s="113"/>
      <c r="C1747" s="118"/>
      <c r="D1747" s="89"/>
      <c r="E1747" s="89"/>
      <c r="F1747" s="119"/>
      <c r="G1747" s="118"/>
      <c r="H1747" s="118"/>
      <c r="I1747" s="118"/>
      <c r="J1747" s="118"/>
      <c r="K1747" s="118"/>
      <c r="L1747" s="86"/>
      <c r="M1747" s="86"/>
      <c r="N1747" s="86"/>
      <c r="O1747" s="86"/>
      <c r="P1747" s="129"/>
      <c r="Q1747" s="125"/>
      <c r="R1747" s="198"/>
      <c r="S1747" s="148"/>
      <c r="T1747" s="148"/>
      <c r="U1747" s="148"/>
      <c r="V1747" s="199"/>
      <c r="W1747" s="149"/>
      <c r="AR1747" s="129"/>
      <c r="AS1747" s="200"/>
      <c r="AT1747" s="200"/>
      <c r="AU1747" s="200"/>
      <c r="AV1747" s="200"/>
      <c r="AW1747" s="200"/>
      <c r="AX1747" s="200"/>
      <c r="AY1747" s="200"/>
      <c r="AZ1747" s="200"/>
      <c r="BA1747" s="200"/>
      <c r="BB1747" s="160"/>
      <c r="BC1747" s="201"/>
      <c r="BD1747" s="201"/>
      <c r="BE1747" s="202"/>
      <c r="BF1747" s="202"/>
      <c r="BG1747" s="150"/>
      <c r="BH1747" s="150"/>
      <c r="BI1747" s="150"/>
      <c r="BJ1747" s="150"/>
      <c r="BK1747" s="150"/>
      <c r="BL1747" s="150"/>
      <c r="BM1747" s="150"/>
      <c r="BN1747" s="150"/>
      <c r="BO1747" s="150"/>
      <c r="BP1747" s="150"/>
    </row>
    <row r="1748" spans="2:68" x14ac:dyDescent="0.25">
      <c r="B1748" s="113"/>
      <c r="C1748" s="118"/>
      <c r="D1748" s="89"/>
      <c r="E1748" s="89"/>
      <c r="F1748" s="119"/>
      <c r="G1748" s="118"/>
      <c r="H1748" s="118"/>
      <c r="I1748" s="118"/>
      <c r="J1748" s="118"/>
      <c r="K1748" s="118"/>
      <c r="L1748" s="86"/>
      <c r="M1748" s="86"/>
      <c r="N1748" s="86"/>
      <c r="O1748" s="86"/>
      <c r="P1748" s="129"/>
      <c r="Q1748" s="125"/>
      <c r="R1748" s="198"/>
      <c r="S1748" s="148"/>
      <c r="T1748" s="148"/>
      <c r="U1748" s="148"/>
      <c r="V1748" s="199"/>
      <c r="W1748" s="149"/>
      <c r="AR1748" s="129"/>
      <c r="AS1748" s="200"/>
      <c r="AT1748" s="200"/>
      <c r="AU1748" s="200"/>
      <c r="AV1748" s="200"/>
      <c r="AW1748" s="200"/>
      <c r="AX1748" s="200"/>
      <c r="AY1748" s="200"/>
      <c r="AZ1748" s="200"/>
      <c r="BA1748" s="200"/>
      <c r="BB1748" s="160"/>
      <c r="BC1748" s="201"/>
      <c r="BD1748" s="201"/>
      <c r="BE1748" s="202"/>
      <c r="BF1748" s="202"/>
      <c r="BG1748" s="150"/>
      <c r="BH1748" s="150"/>
      <c r="BI1748" s="150"/>
      <c r="BJ1748" s="150"/>
      <c r="BK1748" s="150"/>
      <c r="BL1748" s="150"/>
      <c r="BM1748" s="150"/>
      <c r="BN1748" s="150"/>
      <c r="BO1748" s="150"/>
      <c r="BP1748" s="150"/>
    </row>
    <row r="1749" spans="2:68" x14ac:dyDescent="0.25">
      <c r="B1749" s="113"/>
      <c r="C1749" s="118"/>
      <c r="D1749" s="89"/>
      <c r="E1749" s="89"/>
      <c r="F1749" s="119"/>
      <c r="G1749" s="118"/>
      <c r="H1749" s="118"/>
      <c r="I1749" s="118"/>
      <c r="J1749" s="118"/>
      <c r="K1749" s="118"/>
      <c r="L1749" s="86"/>
      <c r="M1749" s="86"/>
      <c r="N1749" s="86"/>
      <c r="O1749" s="86"/>
      <c r="P1749" s="129"/>
      <c r="Q1749" s="125"/>
      <c r="R1749" s="198"/>
      <c r="S1749" s="148"/>
      <c r="T1749" s="148"/>
      <c r="U1749" s="148"/>
      <c r="V1749" s="199"/>
      <c r="W1749" s="149"/>
      <c r="AR1749" s="129"/>
      <c r="AS1749" s="200"/>
      <c r="AT1749" s="200"/>
      <c r="AU1749" s="200"/>
      <c r="AV1749" s="200"/>
      <c r="AW1749" s="200"/>
      <c r="AX1749" s="200"/>
      <c r="AY1749" s="200"/>
      <c r="AZ1749" s="200"/>
      <c r="BA1749" s="200"/>
      <c r="BB1749" s="160"/>
      <c r="BC1749" s="201"/>
      <c r="BD1749" s="201"/>
      <c r="BE1749" s="202"/>
      <c r="BF1749" s="202"/>
      <c r="BG1749" s="150"/>
      <c r="BH1749" s="150"/>
      <c r="BI1749" s="150"/>
      <c r="BJ1749" s="150"/>
      <c r="BK1749" s="150"/>
      <c r="BL1749" s="150"/>
      <c r="BM1749" s="150"/>
      <c r="BN1749" s="150"/>
      <c r="BO1749" s="150"/>
      <c r="BP1749" s="150"/>
    </row>
    <row r="1750" spans="2:68" x14ac:dyDescent="0.25">
      <c r="B1750" s="113"/>
      <c r="C1750" s="118"/>
      <c r="D1750" s="89"/>
      <c r="E1750" s="89"/>
      <c r="F1750" s="119"/>
      <c r="G1750" s="118"/>
      <c r="H1750" s="118"/>
      <c r="I1750" s="118"/>
      <c r="J1750" s="118"/>
      <c r="K1750" s="118"/>
      <c r="L1750" s="86"/>
      <c r="M1750" s="86"/>
      <c r="N1750" s="86"/>
      <c r="O1750" s="86"/>
      <c r="P1750" s="129"/>
      <c r="Q1750" s="125"/>
      <c r="R1750" s="198"/>
      <c r="S1750" s="148"/>
      <c r="T1750" s="148"/>
      <c r="U1750" s="148"/>
      <c r="V1750" s="199"/>
      <c r="W1750" s="149"/>
      <c r="AR1750" s="129"/>
      <c r="AS1750" s="200"/>
      <c r="AT1750" s="200"/>
      <c r="AU1750" s="200"/>
      <c r="AV1750" s="200"/>
      <c r="AW1750" s="200"/>
      <c r="AX1750" s="200"/>
      <c r="AY1750" s="200"/>
      <c r="AZ1750" s="200"/>
      <c r="BA1750" s="200"/>
      <c r="BB1750" s="160"/>
      <c r="BC1750" s="201"/>
      <c r="BD1750" s="201"/>
      <c r="BE1750" s="202"/>
      <c r="BF1750" s="202"/>
      <c r="BG1750" s="150"/>
      <c r="BH1750" s="150"/>
      <c r="BI1750" s="150"/>
      <c r="BJ1750" s="150"/>
      <c r="BK1750" s="150"/>
      <c r="BL1750" s="150"/>
      <c r="BM1750" s="150"/>
      <c r="BN1750" s="150"/>
      <c r="BO1750" s="150"/>
      <c r="BP1750" s="150"/>
    </row>
    <row r="1751" spans="2:68" x14ac:dyDescent="0.25">
      <c r="B1751" s="113"/>
      <c r="C1751" s="118"/>
      <c r="D1751" s="89"/>
      <c r="E1751" s="89"/>
      <c r="F1751" s="119"/>
      <c r="G1751" s="118"/>
      <c r="H1751" s="118"/>
      <c r="I1751" s="118"/>
      <c r="J1751" s="118"/>
      <c r="K1751" s="118"/>
      <c r="L1751" s="86"/>
      <c r="M1751" s="86"/>
      <c r="N1751" s="86"/>
      <c r="O1751" s="86"/>
      <c r="P1751" s="129"/>
      <c r="Q1751" s="125"/>
      <c r="R1751" s="198"/>
      <c r="S1751" s="148"/>
      <c r="T1751" s="148"/>
      <c r="U1751" s="148"/>
      <c r="V1751" s="199"/>
      <c r="W1751" s="149"/>
      <c r="AR1751" s="129"/>
      <c r="AS1751" s="200"/>
      <c r="AT1751" s="200"/>
      <c r="AU1751" s="200"/>
      <c r="AV1751" s="200"/>
      <c r="AW1751" s="200"/>
      <c r="AX1751" s="200"/>
      <c r="AY1751" s="200"/>
      <c r="AZ1751" s="200"/>
      <c r="BA1751" s="200"/>
      <c r="BB1751" s="160"/>
      <c r="BC1751" s="201"/>
      <c r="BD1751" s="201"/>
      <c r="BE1751" s="202"/>
      <c r="BF1751" s="202"/>
      <c r="BG1751" s="150"/>
      <c r="BH1751" s="150"/>
      <c r="BI1751" s="150"/>
      <c r="BJ1751" s="150"/>
      <c r="BK1751" s="150"/>
      <c r="BL1751" s="150"/>
      <c r="BM1751" s="150"/>
      <c r="BN1751" s="150"/>
      <c r="BO1751" s="150"/>
      <c r="BP1751" s="150"/>
    </row>
    <row r="1752" spans="2:68" x14ac:dyDescent="0.25">
      <c r="B1752" s="113"/>
      <c r="C1752" s="118"/>
      <c r="D1752" s="89"/>
      <c r="E1752" s="89"/>
      <c r="F1752" s="119"/>
      <c r="G1752" s="118"/>
      <c r="H1752" s="118"/>
      <c r="I1752" s="118"/>
      <c r="J1752" s="118"/>
      <c r="K1752" s="118"/>
      <c r="L1752" s="86"/>
      <c r="M1752" s="86"/>
      <c r="N1752" s="86"/>
      <c r="O1752" s="86"/>
      <c r="P1752" s="129"/>
      <c r="Q1752" s="125"/>
      <c r="R1752" s="198"/>
      <c r="S1752" s="148"/>
      <c r="T1752" s="148"/>
      <c r="U1752" s="148"/>
      <c r="V1752" s="199"/>
      <c r="W1752" s="149"/>
      <c r="AR1752" s="129"/>
      <c r="AS1752" s="200"/>
      <c r="AT1752" s="200"/>
      <c r="AU1752" s="200"/>
      <c r="AV1752" s="200"/>
      <c r="AW1752" s="200"/>
      <c r="AX1752" s="200"/>
      <c r="AY1752" s="200"/>
      <c r="AZ1752" s="200"/>
      <c r="BA1752" s="200"/>
      <c r="BB1752" s="160"/>
      <c r="BC1752" s="201"/>
      <c r="BD1752" s="201"/>
      <c r="BE1752" s="202"/>
      <c r="BF1752" s="202"/>
      <c r="BG1752" s="150"/>
      <c r="BH1752" s="150"/>
      <c r="BI1752" s="150"/>
      <c r="BJ1752" s="150"/>
      <c r="BK1752" s="150"/>
      <c r="BL1752" s="150"/>
      <c r="BM1752" s="150"/>
      <c r="BN1752" s="150"/>
      <c r="BO1752" s="150"/>
      <c r="BP1752" s="150"/>
    </row>
    <row r="1753" spans="2:68" x14ac:dyDescent="0.25">
      <c r="B1753" s="113"/>
      <c r="C1753" s="118"/>
      <c r="D1753" s="89"/>
      <c r="E1753" s="89"/>
      <c r="F1753" s="119"/>
      <c r="G1753" s="118"/>
      <c r="H1753" s="118"/>
      <c r="I1753" s="118"/>
      <c r="J1753" s="118"/>
      <c r="K1753" s="118"/>
      <c r="L1753" s="86"/>
      <c r="M1753" s="86"/>
      <c r="N1753" s="86"/>
      <c r="O1753" s="86"/>
      <c r="P1753" s="129"/>
      <c r="Q1753" s="125"/>
      <c r="R1753" s="198"/>
      <c r="S1753" s="148"/>
      <c r="T1753" s="148"/>
      <c r="U1753" s="148"/>
      <c r="V1753" s="199"/>
      <c r="W1753" s="149"/>
      <c r="AR1753" s="129"/>
      <c r="AS1753" s="200"/>
      <c r="AT1753" s="200"/>
      <c r="AU1753" s="200"/>
      <c r="AV1753" s="200"/>
      <c r="AW1753" s="200"/>
      <c r="AX1753" s="200"/>
      <c r="AY1753" s="200"/>
      <c r="AZ1753" s="200"/>
      <c r="BA1753" s="200"/>
      <c r="BB1753" s="160"/>
      <c r="BC1753" s="201"/>
      <c r="BD1753" s="201"/>
      <c r="BE1753" s="202"/>
      <c r="BF1753" s="202"/>
      <c r="BG1753" s="150"/>
      <c r="BH1753" s="150"/>
      <c r="BI1753" s="150"/>
      <c r="BJ1753" s="150"/>
      <c r="BK1753" s="150"/>
      <c r="BL1753" s="150"/>
      <c r="BM1753" s="150"/>
      <c r="BN1753" s="150"/>
      <c r="BO1753" s="150"/>
      <c r="BP1753" s="150"/>
    </row>
    <row r="1754" spans="2:68" x14ac:dyDescent="0.25">
      <c r="B1754" s="113"/>
      <c r="C1754" s="118"/>
      <c r="D1754" s="89"/>
      <c r="E1754" s="89"/>
      <c r="F1754" s="119"/>
      <c r="G1754" s="118"/>
      <c r="H1754" s="118"/>
      <c r="I1754" s="118"/>
      <c r="J1754" s="118"/>
      <c r="K1754" s="118"/>
      <c r="L1754" s="86"/>
      <c r="M1754" s="86"/>
      <c r="N1754" s="86"/>
      <c r="O1754" s="86"/>
      <c r="P1754" s="129"/>
      <c r="Q1754" s="125"/>
      <c r="R1754" s="198"/>
      <c r="S1754" s="148"/>
      <c r="T1754" s="148"/>
      <c r="U1754" s="148"/>
      <c r="V1754" s="199"/>
      <c r="W1754" s="149"/>
      <c r="AR1754" s="129"/>
      <c r="AS1754" s="200"/>
      <c r="AT1754" s="200"/>
      <c r="AU1754" s="200"/>
      <c r="AV1754" s="200"/>
      <c r="AW1754" s="200"/>
      <c r="AX1754" s="200"/>
      <c r="AY1754" s="200"/>
      <c r="AZ1754" s="200"/>
      <c r="BA1754" s="200"/>
      <c r="BB1754" s="160"/>
      <c r="BC1754" s="201"/>
      <c r="BD1754" s="201"/>
      <c r="BE1754" s="202"/>
      <c r="BF1754" s="202"/>
      <c r="BG1754" s="150"/>
      <c r="BH1754" s="150"/>
      <c r="BI1754" s="150"/>
      <c r="BJ1754" s="150"/>
      <c r="BK1754" s="150"/>
      <c r="BL1754" s="150"/>
      <c r="BM1754" s="150"/>
      <c r="BN1754" s="150"/>
      <c r="BO1754" s="150"/>
      <c r="BP1754" s="150"/>
    </row>
    <row r="1755" spans="2:68" x14ac:dyDescent="0.25">
      <c r="B1755" s="113"/>
      <c r="C1755" s="118"/>
      <c r="D1755" s="89"/>
      <c r="E1755" s="89"/>
      <c r="F1755" s="119"/>
      <c r="G1755" s="118"/>
      <c r="H1755" s="118"/>
      <c r="I1755" s="118"/>
      <c r="J1755" s="118"/>
      <c r="K1755" s="118"/>
      <c r="L1755" s="86"/>
      <c r="M1755" s="86"/>
      <c r="N1755" s="86"/>
      <c r="O1755" s="86"/>
      <c r="P1755" s="129"/>
      <c r="Q1755" s="125"/>
      <c r="R1755" s="198"/>
      <c r="S1755" s="148"/>
      <c r="T1755" s="148"/>
      <c r="U1755" s="148"/>
      <c r="V1755" s="199"/>
      <c r="W1755" s="149"/>
      <c r="AR1755" s="129"/>
      <c r="AS1755" s="200"/>
      <c r="AT1755" s="200"/>
      <c r="AU1755" s="200"/>
      <c r="AV1755" s="200"/>
      <c r="AW1755" s="200"/>
      <c r="AX1755" s="200"/>
      <c r="AY1755" s="200"/>
      <c r="AZ1755" s="200"/>
      <c r="BA1755" s="200"/>
      <c r="BB1755" s="160"/>
      <c r="BC1755" s="201"/>
      <c r="BD1755" s="201"/>
      <c r="BE1755" s="202"/>
      <c r="BF1755" s="202"/>
      <c r="BG1755" s="150"/>
      <c r="BH1755" s="150"/>
      <c r="BI1755" s="150"/>
      <c r="BJ1755" s="150"/>
      <c r="BK1755" s="150"/>
      <c r="BL1755" s="150"/>
      <c r="BM1755" s="150"/>
      <c r="BN1755" s="150"/>
      <c r="BO1755" s="150"/>
      <c r="BP1755" s="150"/>
    </row>
    <row r="1756" spans="2:68" x14ac:dyDescent="0.25">
      <c r="B1756" s="113"/>
      <c r="C1756" s="118"/>
      <c r="D1756" s="89"/>
      <c r="E1756" s="89"/>
      <c r="F1756" s="119"/>
      <c r="G1756" s="118"/>
      <c r="H1756" s="118"/>
      <c r="I1756" s="118"/>
      <c r="J1756" s="118"/>
      <c r="K1756" s="118"/>
      <c r="L1756" s="86"/>
      <c r="M1756" s="86"/>
      <c r="N1756" s="86"/>
      <c r="O1756" s="86"/>
      <c r="P1756" s="129"/>
      <c r="Q1756" s="125"/>
      <c r="R1756" s="198"/>
      <c r="S1756" s="148"/>
      <c r="T1756" s="148"/>
      <c r="U1756" s="148"/>
      <c r="V1756" s="199"/>
      <c r="W1756" s="149"/>
      <c r="AR1756" s="129"/>
      <c r="AS1756" s="200"/>
      <c r="AT1756" s="200"/>
      <c r="AU1756" s="200"/>
      <c r="AV1756" s="200"/>
      <c r="AW1756" s="200"/>
      <c r="AX1756" s="200"/>
      <c r="AY1756" s="200"/>
      <c r="AZ1756" s="200"/>
      <c r="BA1756" s="200"/>
      <c r="BB1756" s="160"/>
      <c r="BC1756" s="201"/>
      <c r="BD1756" s="201"/>
      <c r="BE1756" s="202"/>
      <c r="BF1756" s="202"/>
      <c r="BG1756" s="150"/>
      <c r="BH1756" s="150"/>
      <c r="BI1756" s="150"/>
      <c r="BJ1756" s="150"/>
      <c r="BK1756" s="150"/>
      <c r="BL1756" s="150"/>
      <c r="BM1756" s="150"/>
      <c r="BN1756" s="150"/>
      <c r="BO1756" s="150"/>
      <c r="BP1756" s="150"/>
    </row>
    <row r="1757" spans="2:68" x14ac:dyDescent="0.25">
      <c r="B1757" s="113"/>
      <c r="C1757" s="118"/>
      <c r="D1757" s="89"/>
      <c r="E1757" s="89"/>
      <c r="F1757" s="119"/>
      <c r="G1757" s="118"/>
      <c r="H1757" s="118"/>
      <c r="I1757" s="118"/>
      <c r="J1757" s="118"/>
      <c r="K1757" s="118"/>
      <c r="L1757" s="86"/>
      <c r="M1757" s="86"/>
      <c r="N1757" s="86"/>
      <c r="O1757" s="86"/>
      <c r="P1757" s="129"/>
      <c r="Q1757" s="125"/>
      <c r="R1757" s="198"/>
      <c r="S1757" s="148"/>
      <c r="T1757" s="148"/>
      <c r="U1757" s="148"/>
      <c r="V1757" s="199"/>
      <c r="W1757" s="149"/>
      <c r="AR1757" s="129"/>
      <c r="AS1757" s="200"/>
      <c r="AT1757" s="200"/>
      <c r="AU1757" s="200"/>
      <c r="AV1757" s="200"/>
      <c r="AW1757" s="200"/>
      <c r="AX1757" s="200"/>
      <c r="AY1757" s="200"/>
      <c r="AZ1757" s="200"/>
      <c r="BA1757" s="200"/>
      <c r="BB1757" s="160"/>
      <c r="BC1757" s="201"/>
      <c r="BD1757" s="201"/>
      <c r="BE1757" s="202"/>
      <c r="BF1757" s="202"/>
      <c r="BG1757" s="150"/>
      <c r="BH1757" s="150"/>
      <c r="BI1757" s="150"/>
      <c r="BJ1757" s="150"/>
      <c r="BK1757" s="150"/>
      <c r="BL1757" s="150"/>
      <c r="BM1757" s="150"/>
      <c r="BN1757" s="150"/>
      <c r="BO1757" s="150"/>
      <c r="BP1757" s="150"/>
    </row>
    <row r="1758" spans="2:68" x14ac:dyDescent="0.25">
      <c r="B1758" s="113"/>
      <c r="C1758" s="118"/>
      <c r="D1758" s="89"/>
      <c r="E1758" s="89"/>
      <c r="F1758" s="119"/>
      <c r="G1758" s="118"/>
      <c r="H1758" s="118"/>
      <c r="I1758" s="118"/>
      <c r="J1758" s="118"/>
      <c r="K1758" s="118"/>
      <c r="L1758" s="86"/>
      <c r="M1758" s="86"/>
      <c r="N1758" s="86"/>
      <c r="O1758" s="86"/>
      <c r="P1758" s="129"/>
      <c r="Q1758" s="125"/>
      <c r="R1758" s="198"/>
      <c r="S1758" s="148"/>
      <c r="T1758" s="148"/>
      <c r="U1758" s="148"/>
      <c r="V1758" s="199"/>
      <c r="W1758" s="149"/>
      <c r="AR1758" s="129"/>
      <c r="AS1758" s="200"/>
      <c r="AT1758" s="200"/>
      <c r="AU1758" s="200"/>
      <c r="AV1758" s="200"/>
      <c r="AW1758" s="200"/>
      <c r="AX1758" s="200"/>
      <c r="AY1758" s="200"/>
      <c r="AZ1758" s="200"/>
      <c r="BA1758" s="200"/>
      <c r="BB1758" s="160"/>
      <c r="BC1758" s="201"/>
      <c r="BD1758" s="201"/>
      <c r="BE1758" s="202"/>
      <c r="BF1758" s="202"/>
      <c r="BG1758" s="150"/>
      <c r="BH1758" s="150"/>
      <c r="BI1758" s="150"/>
      <c r="BJ1758" s="150"/>
      <c r="BK1758" s="150"/>
      <c r="BL1758" s="150"/>
      <c r="BM1758" s="150"/>
      <c r="BN1758" s="150"/>
      <c r="BO1758" s="150"/>
      <c r="BP1758" s="150"/>
    </row>
    <row r="1759" spans="2:68" x14ac:dyDescent="0.25">
      <c r="B1759" s="113"/>
      <c r="C1759" s="118"/>
      <c r="D1759" s="89"/>
      <c r="E1759" s="89"/>
      <c r="F1759" s="119"/>
      <c r="G1759" s="118"/>
      <c r="H1759" s="118"/>
      <c r="I1759" s="118"/>
      <c r="J1759" s="118"/>
      <c r="K1759" s="118"/>
      <c r="L1759" s="86"/>
      <c r="M1759" s="86"/>
      <c r="N1759" s="86"/>
      <c r="O1759" s="86"/>
      <c r="P1759" s="129"/>
      <c r="Q1759" s="125"/>
      <c r="R1759" s="198"/>
      <c r="S1759" s="148"/>
      <c r="T1759" s="148"/>
      <c r="U1759" s="148"/>
      <c r="V1759" s="199"/>
      <c r="W1759" s="149"/>
      <c r="AR1759" s="129"/>
      <c r="AS1759" s="200"/>
      <c r="AT1759" s="200"/>
      <c r="AU1759" s="200"/>
      <c r="AV1759" s="200"/>
      <c r="AW1759" s="200"/>
      <c r="AX1759" s="200"/>
      <c r="AY1759" s="200"/>
      <c r="AZ1759" s="200"/>
      <c r="BA1759" s="200"/>
      <c r="BB1759" s="160"/>
      <c r="BC1759" s="201"/>
      <c r="BD1759" s="201"/>
      <c r="BE1759" s="202"/>
      <c r="BF1759" s="202"/>
      <c r="BG1759" s="150"/>
      <c r="BH1759" s="150"/>
      <c r="BI1759" s="150"/>
      <c r="BJ1759" s="150"/>
      <c r="BK1759" s="150"/>
      <c r="BL1759" s="150"/>
      <c r="BM1759" s="150"/>
      <c r="BN1759" s="150"/>
      <c r="BO1759" s="150"/>
      <c r="BP1759" s="150"/>
    </row>
    <row r="1760" spans="2:68" x14ac:dyDescent="0.25">
      <c r="B1760" s="113"/>
      <c r="C1760" s="118"/>
      <c r="D1760" s="89"/>
      <c r="E1760" s="89"/>
      <c r="F1760" s="119"/>
      <c r="G1760" s="118"/>
      <c r="H1760" s="118"/>
      <c r="I1760" s="118"/>
      <c r="J1760" s="118"/>
      <c r="K1760" s="118"/>
      <c r="L1760" s="86"/>
      <c r="M1760" s="86"/>
      <c r="N1760" s="86"/>
      <c r="O1760" s="86"/>
      <c r="P1760" s="129"/>
      <c r="Q1760" s="125"/>
      <c r="R1760" s="198"/>
      <c r="S1760" s="148"/>
      <c r="T1760" s="148"/>
      <c r="U1760" s="148"/>
      <c r="V1760" s="199"/>
      <c r="W1760" s="149"/>
      <c r="AR1760" s="129"/>
      <c r="AS1760" s="200"/>
      <c r="AT1760" s="200"/>
      <c r="AU1760" s="200"/>
      <c r="AV1760" s="200"/>
      <c r="AW1760" s="200"/>
      <c r="AX1760" s="200"/>
      <c r="AY1760" s="200"/>
      <c r="AZ1760" s="200"/>
      <c r="BA1760" s="200"/>
      <c r="BB1760" s="160"/>
      <c r="BC1760" s="201"/>
      <c r="BD1760" s="201"/>
      <c r="BE1760" s="202"/>
      <c r="BF1760" s="202"/>
      <c r="BG1760" s="150"/>
      <c r="BH1760" s="150"/>
      <c r="BI1760" s="150"/>
      <c r="BJ1760" s="150"/>
      <c r="BK1760" s="150"/>
      <c r="BL1760" s="150"/>
      <c r="BM1760" s="150"/>
      <c r="BN1760" s="150"/>
      <c r="BO1760" s="150"/>
      <c r="BP1760" s="150"/>
    </row>
    <row r="1761" spans="2:68" x14ac:dyDescent="0.25">
      <c r="B1761" s="113"/>
      <c r="C1761" s="118"/>
      <c r="D1761" s="89"/>
      <c r="E1761" s="89"/>
      <c r="F1761" s="119"/>
      <c r="G1761" s="118"/>
      <c r="H1761" s="118"/>
      <c r="I1761" s="118"/>
      <c r="J1761" s="118"/>
      <c r="K1761" s="118"/>
      <c r="L1761" s="86"/>
      <c r="M1761" s="86"/>
      <c r="N1761" s="86"/>
      <c r="O1761" s="86"/>
      <c r="P1761" s="129"/>
      <c r="Q1761" s="125"/>
      <c r="R1761" s="198"/>
      <c r="S1761" s="148"/>
      <c r="T1761" s="148"/>
      <c r="U1761" s="148"/>
      <c r="V1761" s="199"/>
      <c r="W1761" s="149"/>
      <c r="AR1761" s="129"/>
      <c r="AS1761" s="200"/>
      <c r="AT1761" s="200"/>
      <c r="AU1761" s="200"/>
      <c r="AV1761" s="200"/>
      <c r="AW1761" s="200"/>
      <c r="AX1761" s="200"/>
      <c r="AY1761" s="200"/>
      <c r="AZ1761" s="200"/>
      <c r="BA1761" s="200"/>
      <c r="BB1761" s="160"/>
      <c r="BC1761" s="201"/>
      <c r="BD1761" s="201"/>
      <c r="BE1761" s="202"/>
      <c r="BF1761" s="202"/>
      <c r="BG1761" s="150"/>
      <c r="BH1761" s="150"/>
      <c r="BI1761" s="150"/>
      <c r="BJ1761" s="150"/>
      <c r="BK1761" s="150"/>
      <c r="BL1761" s="150"/>
      <c r="BM1761" s="150"/>
      <c r="BN1761" s="150"/>
      <c r="BO1761" s="150"/>
      <c r="BP1761" s="150"/>
    </row>
    <row r="1762" spans="2:68" x14ac:dyDescent="0.25">
      <c r="B1762" s="113"/>
      <c r="C1762" s="118"/>
      <c r="D1762" s="89"/>
      <c r="E1762" s="89"/>
      <c r="F1762" s="119"/>
      <c r="G1762" s="118"/>
      <c r="H1762" s="118"/>
      <c r="I1762" s="118"/>
      <c r="J1762" s="118"/>
      <c r="K1762" s="118"/>
      <c r="L1762" s="86"/>
      <c r="M1762" s="86"/>
      <c r="N1762" s="86"/>
      <c r="O1762" s="86"/>
      <c r="P1762" s="129"/>
      <c r="Q1762" s="125"/>
      <c r="R1762" s="198"/>
      <c r="S1762" s="148"/>
      <c r="T1762" s="148"/>
      <c r="U1762" s="148"/>
      <c r="V1762" s="199"/>
      <c r="W1762" s="149"/>
      <c r="AR1762" s="129"/>
      <c r="AS1762" s="200"/>
      <c r="AT1762" s="200"/>
      <c r="AU1762" s="200"/>
      <c r="AV1762" s="200"/>
      <c r="AW1762" s="200"/>
      <c r="AX1762" s="200"/>
      <c r="AY1762" s="200"/>
      <c r="AZ1762" s="200"/>
      <c r="BA1762" s="200"/>
      <c r="BB1762" s="160"/>
      <c r="BC1762" s="201"/>
      <c r="BD1762" s="201"/>
      <c r="BE1762" s="202"/>
      <c r="BF1762" s="202"/>
      <c r="BG1762" s="150"/>
      <c r="BH1762" s="150"/>
      <c r="BI1762" s="150"/>
      <c r="BJ1762" s="150"/>
      <c r="BK1762" s="150"/>
      <c r="BL1762" s="150"/>
      <c r="BM1762" s="150"/>
      <c r="BN1762" s="150"/>
      <c r="BO1762" s="150"/>
      <c r="BP1762" s="150"/>
    </row>
    <row r="1763" spans="2:68" x14ac:dyDescent="0.25">
      <c r="B1763" s="113"/>
      <c r="C1763" s="118"/>
      <c r="D1763" s="89"/>
      <c r="E1763" s="89"/>
      <c r="F1763" s="119"/>
      <c r="G1763" s="118"/>
      <c r="H1763" s="118"/>
      <c r="I1763" s="118"/>
      <c r="J1763" s="118"/>
      <c r="K1763" s="118"/>
      <c r="L1763" s="86"/>
      <c r="M1763" s="86"/>
      <c r="N1763" s="86"/>
      <c r="O1763" s="86"/>
      <c r="P1763" s="129"/>
      <c r="Q1763" s="125"/>
      <c r="R1763" s="198"/>
      <c r="S1763" s="148"/>
      <c r="T1763" s="148"/>
      <c r="U1763" s="148"/>
      <c r="V1763" s="199"/>
      <c r="W1763" s="149"/>
      <c r="AR1763" s="129"/>
      <c r="AS1763" s="200"/>
      <c r="AT1763" s="200"/>
      <c r="AU1763" s="200"/>
      <c r="AV1763" s="200"/>
      <c r="AW1763" s="200"/>
      <c r="AX1763" s="200"/>
      <c r="AY1763" s="200"/>
      <c r="AZ1763" s="200"/>
      <c r="BA1763" s="200"/>
      <c r="BB1763" s="160"/>
      <c r="BC1763" s="201"/>
      <c r="BD1763" s="201"/>
      <c r="BE1763" s="202"/>
      <c r="BF1763" s="202"/>
      <c r="BG1763" s="150"/>
      <c r="BH1763" s="150"/>
      <c r="BI1763" s="150"/>
      <c r="BJ1763" s="150"/>
      <c r="BK1763" s="150"/>
      <c r="BL1763" s="150"/>
      <c r="BM1763" s="150"/>
      <c r="BN1763" s="150"/>
      <c r="BO1763" s="150"/>
      <c r="BP1763" s="150"/>
    </row>
    <row r="1764" spans="2:68" x14ac:dyDescent="0.25">
      <c r="B1764" s="113"/>
      <c r="C1764" s="118"/>
      <c r="D1764" s="89"/>
      <c r="E1764" s="89"/>
      <c r="F1764" s="119"/>
      <c r="G1764" s="118"/>
      <c r="H1764" s="118"/>
      <c r="I1764" s="118"/>
      <c r="J1764" s="118"/>
      <c r="K1764" s="118"/>
      <c r="L1764" s="86"/>
      <c r="M1764" s="86"/>
      <c r="N1764" s="86"/>
      <c r="O1764" s="86"/>
      <c r="P1764" s="129"/>
      <c r="Q1764" s="125"/>
      <c r="R1764" s="198"/>
      <c r="S1764" s="148"/>
      <c r="T1764" s="148"/>
      <c r="U1764" s="148"/>
      <c r="V1764" s="199"/>
      <c r="W1764" s="149"/>
      <c r="AR1764" s="129"/>
      <c r="AS1764" s="200"/>
      <c r="AT1764" s="200"/>
      <c r="AU1764" s="200"/>
      <c r="AV1764" s="200"/>
      <c r="AW1764" s="200"/>
      <c r="AX1764" s="200"/>
      <c r="AY1764" s="200"/>
      <c r="AZ1764" s="200"/>
      <c r="BA1764" s="200"/>
      <c r="BB1764" s="160"/>
      <c r="BC1764" s="201"/>
      <c r="BD1764" s="201"/>
      <c r="BE1764" s="202"/>
      <c r="BF1764" s="202"/>
      <c r="BG1764" s="150"/>
      <c r="BH1764" s="150"/>
      <c r="BI1764" s="150"/>
      <c r="BJ1764" s="150"/>
      <c r="BK1764" s="150"/>
      <c r="BL1764" s="150"/>
      <c r="BM1764" s="150"/>
      <c r="BN1764" s="150"/>
      <c r="BO1764" s="150"/>
      <c r="BP1764" s="150"/>
    </row>
    <row r="1765" spans="2:68" x14ac:dyDescent="0.25">
      <c r="B1765" s="113"/>
      <c r="C1765" s="118"/>
      <c r="D1765" s="89"/>
      <c r="E1765" s="89"/>
      <c r="F1765" s="119"/>
      <c r="G1765" s="118"/>
      <c r="H1765" s="118"/>
      <c r="I1765" s="118"/>
      <c r="J1765" s="118"/>
      <c r="K1765" s="118"/>
      <c r="L1765" s="86"/>
      <c r="M1765" s="86"/>
      <c r="N1765" s="86"/>
      <c r="O1765" s="86"/>
      <c r="P1765" s="129"/>
      <c r="Q1765" s="125"/>
      <c r="R1765" s="198"/>
      <c r="S1765" s="148"/>
      <c r="T1765" s="148"/>
      <c r="U1765" s="148"/>
      <c r="V1765" s="199"/>
      <c r="W1765" s="149"/>
      <c r="AR1765" s="129"/>
      <c r="AS1765" s="200"/>
      <c r="AT1765" s="200"/>
      <c r="AU1765" s="200"/>
      <c r="AV1765" s="200"/>
      <c r="AW1765" s="200"/>
      <c r="AX1765" s="200"/>
      <c r="AY1765" s="200"/>
      <c r="AZ1765" s="200"/>
      <c r="BA1765" s="200"/>
      <c r="BB1765" s="160"/>
      <c r="BC1765" s="201"/>
      <c r="BD1765" s="201"/>
      <c r="BE1765" s="202"/>
      <c r="BF1765" s="202"/>
      <c r="BG1765" s="150"/>
      <c r="BH1765" s="150"/>
      <c r="BI1765" s="150"/>
      <c r="BJ1765" s="150"/>
      <c r="BK1765" s="150"/>
      <c r="BL1765" s="150"/>
      <c r="BM1765" s="150"/>
      <c r="BN1765" s="150"/>
      <c r="BO1765" s="150"/>
      <c r="BP1765" s="150"/>
    </row>
    <row r="1766" spans="2:68" x14ac:dyDescent="0.25">
      <c r="B1766" s="113"/>
      <c r="C1766" s="118"/>
      <c r="D1766" s="89"/>
      <c r="E1766" s="89"/>
      <c r="F1766" s="119"/>
      <c r="G1766" s="118"/>
      <c r="H1766" s="118"/>
      <c r="I1766" s="118"/>
      <c r="J1766" s="118"/>
      <c r="K1766" s="118"/>
      <c r="L1766" s="86"/>
      <c r="M1766" s="86"/>
      <c r="N1766" s="86"/>
      <c r="O1766" s="86"/>
      <c r="P1766" s="129"/>
      <c r="Q1766" s="125"/>
      <c r="R1766" s="198"/>
      <c r="S1766" s="148"/>
      <c r="T1766" s="148"/>
      <c r="U1766" s="148"/>
      <c r="V1766" s="199"/>
      <c r="W1766" s="149"/>
      <c r="AR1766" s="129"/>
      <c r="AS1766" s="200"/>
      <c r="AT1766" s="200"/>
      <c r="AU1766" s="200"/>
      <c r="AV1766" s="200"/>
      <c r="AW1766" s="200"/>
      <c r="AX1766" s="200"/>
      <c r="AY1766" s="200"/>
      <c r="AZ1766" s="200"/>
      <c r="BA1766" s="200"/>
      <c r="BB1766" s="160"/>
      <c r="BC1766" s="201"/>
      <c r="BD1766" s="201"/>
      <c r="BE1766" s="202"/>
      <c r="BF1766" s="202"/>
      <c r="BG1766" s="150"/>
      <c r="BH1766" s="150"/>
      <c r="BI1766" s="150"/>
      <c r="BJ1766" s="150"/>
      <c r="BK1766" s="150"/>
      <c r="BL1766" s="150"/>
      <c r="BM1766" s="150"/>
      <c r="BN1766" s="150"/>
      <c r="BO1766" s="150"/>
      <c r="BP1766" s="150"/>
    </row>
    <row r="1767" spans="2:68" x14ac:dyDescent="0.25">
      <c r="B1767" s="113"/>
      <c r="C1767" s="118"/>
      <c r="D1767" s="89"/>
      <c r="E1767" s="89"/>
      <c r="F1767" s="119"/>
      <c r="G1767" s="118"/>
      <c r="H1767" s="118"/>
      <c r="I1767" s="118"/>
      <c r="J1767" s="118"/>
      <c r="K1767" s="118"/>
      <c r="L1767" s="86"/>
      <c r="M1767" s="86"/>
      <c r="N1767" s="86"/>
      <c r="O1767" s="86"/>
      <c r="P1767" s="129"/>
      <c r="Q1767" s="125"/>
      <c r="R1767" s="198"/>
      <c r="S1767" s="148"/>
      <c r="T1767" s="148"/>
      <c r="U1767" s="148"/>
      <c r="V1767" s="199"/>
      <c r="W1767" s="149"/>
      <c r="AR1767" s="129"/>
      <c r="AS1767" s="200"/>
      <c r="AT1767" s="200"/>
      <c r="AU1767" s="200"/>
      <c r="AV1767" s="200"/>
      <c r="AW1767" s="200"/>
      <c r="AX1767" s="200"/>
      <c r="AY1767" s="200"/>
      <c r="AZ1767" s="200"/>
      <c r="BA1767" s="200"/>
      <c r="BB1767" s="160"/>
      <c r="BC1767" s="201"/>
      <c r="BD1767" s="201"/>
      <c r="BE1767" s="202"/>
      <c r="BF1767" s="202"/>
      <c r="BG1767" s="150"/>
      <c r="BH1767" s="150"/>
      <c r="BI1767" s="150"/>
      <c r="BJ1767" s="150"/>
      <c r="BK1767" s="150"/>
      <c r="BL1767" s="150"/>
      <c r="BM1767" s="150"/>
      <c r="BN1767" s="150"/>
      <c r="BO1767" s="150"/>
      <c r="BP1767" s="150"/>
    </row>
    <row r="1768" spans="2:68" x14ac:dyDescent="0.25">
      <c r="B1768" s="113"/>
      <c r="C1768" s="118"/>
      <c r="D1768" s="89"/>
      <c r="E1768" s="89"/>
      <c r="F1768" s="119"/>
      <c r="G1768" s="118"/>
      <c r="H1768" s="118"/>
      <c r="I1768" s="118"/>
      <c r="J1768" s="118"/>
      <c r="K1768" s="118"/>
      <c r="L1768" s="86"/>
      <c r="M1768" s="86"/>
      <c r="N1768" s="86"/>
      <c r="O1768" s="86"/>
      <c r="P1768" s="129"/>
      <c r="Q1768" s="125"/>
      <c r="R1768" s="198"/>
      <c r="S1768" s="148"/>
      <c r="T1768" s="148"/>
      <c r="U1768" s="148"/>
      <c r="V1768" s="199"/>
      <c r="W1768" s="149"/>
      <c r="AR1768" s="129"/>
      <c r="AS1768" s="200"/>
      <c r="AT1768" s="200"/>
      <c r="AU1768" s="200"/>
      <c r="AV1768" s="200"/>
      <c r="AW1768" s="200"/>
      <c r="AX1768" s="200"/>
      <c r="AY1768" s="200"/>
      <c r="AZ1768" s="200"/>
      <c r="BA1768" s="200"/>
      <c r="BB1768" s="160"/>
      <c r="BC1768" s="201"/>
      <c r="BD1768" s="201"/>
      <c r="BE1768" s="202"/>
      <c r="BF1768" s="202"/>
      <c r="BG1768" s="150"/>
      <c r="BH1768" s="150"/>
      <c r="BI1768" s="150"/>
      <c r="BJ1768" s="150"/>
      <c r="BK1768" s="150"/>
      <c r="BL1768" s="150"/>
      <c r="BM1768" s="150"/>
      <c r="BN1768" s="150"/>
      <c r="BO1768" s="150"/>
      <c r="BP1768" s="150"/>
    </row>
    <row r="1769" spans="2:68" x14ac:dyDescent="0.25">
      <c r="B1769" s="113"/>
      <c r="C1769" s="118"/>
      <c r="D1769" s="89"/>
      <c r="E1769" s="89"/>
      <c r="F1769" s="119"/>
      <c r="G1769" s="118"/>
      <c r="H1769" s="118"/>
      <c r="I1769" s="118"/>
      <c r="J1769" s="118"/>
      <c r="K1769" s="118"/>
      <c r="L1769" s="86"/>
      <c r="M1769" s="86"/>
      <c r="N1769" s="86"/>
      <c r="O1769" s="86"/>
      <c r="P1769" s="129"/>
      <c r="Q1769" s="125"/>
      <c r="R1769" s="198"/>
      <c r="S1769" s="148"/>
      <c r="T1769" s="148"/>
      <c r="U1769" s="148"/>
      <c r="V1769" s="199"/>
      <c r="W1769" s="149"/>
      <c r="AR1769" s="129"/>
      <c r="AS1769" s="200"/>
      <c r="AT1769" s="200"/>
      <c r="AU1769" s="200"/>
      <c r="AV1769" s="200"/>
      <c r="AW1769" s="200"/>
      <c r="AX1769" s="200"/>
      <c r="AY1769" s="200"/>
      <c r="AZ1769" s="200"/>
      <c r="BA1769" s="200"/>
      <c r="BB1769" s="160"/>
      <c r="BC1769" s="201"/>
      <c r="BD1769" s="201"/>
      <c r="BE1769" s="202"/>
      <c r="BF1769" s="202"/>
      <c r="BG1769" s="150"/>
      <c r="BH1769" s="150"/>
      <c r="BI1769" s="150"/>
      <c r="BJ1769" s="150"/>
      <c r="BK1769" s="150"/>
      <c r="BL1769" s="150"/>
      <c r="BM1769" s="150"/>
      <c r="BN1769" s="150"/>
      <c r="BO1769" s="150"/>
      <c r="BP1769" s="150"/>
    </row>
    <row r="1770" spans="2:68" x14ac:dyDescent="0.25">
      <c r="B1770" s="113"/>
      <c r="C1770" s="118"/>
      <c r="D1770" s="89"/>
      <c r="E1770" s="89"/>
      <c r="F1770" s="119"/>
      <c r="G1770" s="118"/>
      <c r="H1770" s="118"/>
      <c r="I1770" s="118"/>
      <c r="J1770" s="118"/>
      <c r="K1770" s="118"/>
      <c r="L1770" s="86"/>
      <c r="M1770" s="86"/>
      <c r="N1770" s="86"/>
      <c r="O1770" s="86"/>
      <c r="P1770" s="129"/>
      <c r="Q1770" s="125"/>
      <c r="R1770" s="198"/>
      <c r="S1770" s="148"/>
      <c r="T1770" s="148"/>
      <c r="U1770" s="148"/>
      <c r="V1770" s="199"/>
      <c r="W1770" s="149"/>
      <c r="AR1770" s="129"/>
      <c r="AS1770" s="200"/>
      <c r="AT1770" s="200"/>
      <c r="AU1770" s="200"/>
      <c r="AV1770" s="200"/>
      <c r="AW1770" s="200"/>
      <c r="AX1770" s="200"/>
      <c r="AY1770" s="200"/>
      <c r="AZ1770" s="200"/>
      <c r="BA1770" s="200"/>
      <c r="BB1770" s="160"/>
      <c r="BC1770" s="201"/>
      <c r="BD1770" s="201"/>
      <c r="BE1770" s="202"/>
      <c r="BF1770" s="202"/>
      <c r="BG1770" s="150"/>
      <c r="BH1770" s="150"/>
      <c r="BI1770" s="150"/>
      <c r="BJ1770" s="150"/>
      <c r="BK1770" s="150"/>
      <c r="BL1770" s="150"/>
      <c r="BM1770" s="150"/>
      <c r="BN1770" s="150"/>
      <c r="BO1770" s="150"/>
      <c r="BP1770" s="150"/>
    </row>
    <row r="1771" spans="2:68" x14ac:dyDescent="0.25">
      <c r="B1771" s="113"/>
      <c r="C1771" s="118"/>
      <c r="D1771" s="89"/>
      <c r="E1771" s="89"/>
      <c r="F1771" s="119"/>
      <c r="G1771" s="118"/>
      <c r="H1771" s="118"/>
      <c r="I1771" s="118"/>
      <c r="J1771" s="118"/>
      <c r="K1771" s="118"/>
      <c r="L1771" s="86"/>
      <c r="M1771" s="86"/>
      <c r="N1771" s="86"/>
      <c r="O1771" s="86"/>
      <c r="P1771" s="129"/>
      <c r="Q1771" s="125"/>
      <c r="R1771" s="198"/>
      <c r="S1771" s="148"/>
      <c r="T1771" s="148"/>
      <c r="U1771" s="148"/>
      <c r="V1771" s="199"/>
      <c r="W1771" s="149"/>
      <c r="AR1771" s="129"/>
      <c r="AS1771" s="200"/>
      <c r="AT1771" s="200"/>
      <c r="AU1771" s="200"/>
      <c r="AV1771" s="200"/>
      <c r="AW1771" s="200"/>
      <c r="AX1771" s="200"/>
      <c r="AY1771" s="200"/>
      <c r="AZ1771" s="200"/>
      <c r="BA1771" s="200"/>
      <c r="BB1771" s="160"/>
      <c r="BC1771" s="201"/>
      <c r="BD1771" s="201"/>
      <c r="BE1771" s="202"/>
      <c r="BF1771" s="202"/>
      <c r="BG1771" s="150"/>
      <c r="BH1771" s="150"/>
      <c r="BI1771" s="150"/>
      <c r="BJ1771" s="150"/>
      <c r="BK1771" s="150"/>
      <c r="BL1771" s="150"/>
      <c r="BM1771" s="150"/>
      <c r="BN1771" s="150"/>
      <c r="BO1771" s="150"/>
      <c r="BP1771" s="150"/>
    </row>
    <row r="1772" spans="2:68" x14ac:dyDescent="0.25">
      <c r="B1772" s="113"/>
      <c r="C1772" s="118"/>
      <c r="D1772" s="89"/>
      <c r="E1772" s="89"/>
      <c r="F1772" s="119"/>
      <c r="G1772" s="118"/>
      <c r="H1772" s="118"/>
      <c r="I1772" s="118"/>
      <c r="J1772" s="118"/>
      <c r="K1772" s="118"/>
      <c r="L1772" s="86"/>
      <c r="M1772" s="86"/>
      <c r="N1772" s="86"/>
      <c r="O1772" s="86"/>
      <c r="P1772" s="129"/>
      <c r="Q1772" s="125"/>
      <c r="R1772" s="198"/>
      <c r="S1772" s="148"/>
      <c r="T1772" s="148"/>
      <c r="U1772" s="148"/>
      <c r="V1772" s="199"/>
      <c r="W1772" s="149"/>
      <c r="AR1772" s="129"/>
      <c r="AS1772" s="200"/>
      <c r="AT1772" s="200"/>
      <c r="AU1772" s="200"/>
      <c r="AV1772" s="200"/>
      <c r="AW1772" s="200"/>
      <c r="AX1772" s="200"/>
      <c r="AY1772" s="200"/>
      <c r="AZ1772" s="200"/>
      <c r="BA1772" s="200"/>
      <c r="BB1772" s="160"/>
      <c r="BC1772" s="201"/>
      <c r="BD1772" s="201"/>
      <c r="BE1772" s="202"/>
      <c r="BF1772" s="202"/>
      <c r="BG1772" s="150"/>
      <c r="BH1772" s="150"/>
      <c r="BI1772" s="150"/>
      <c r="BJ1772" s="150"/>
      <c r="BK1772" s="150"/>
      <c r="BL1772" s="150"/>
      <c r="BM1772" s="150"/>
      <c r="BN1772" s="150"/>
      <c r="BO1772" s="150"/>
      <c r="BP1772" s="150"/>
    </row>
    <row r="1773" spans="2:68" x14ac:dyDescent="0.25">
      <c r="B1773" s="113"/>
      <c r="C1773" s="118"/>
      <c r="D1773" s="89"/>
      <c r="E1773" s="89"/>
      <c r="F1773" s="119"/>
      <c r="G1773" s="118"/>
      <c r="H1773" s="118"/>
      <c r="I1773" s="118"/>
      <c r="J1773" s="118"/>
      <c r="K1773" s="118"/>
      <c r="L1773" s="86"/>
      <c r="M1773" s="86"/>
      <c r="N1773" s="86"/>
      <c r="O1773" s="86"/>
      <c r="P1773" s="129"/>
      <c r="Q1773" s="125"/>
      <c r="R1773" s="198"/>
      <c r="S1773" s="148"/>
      <c r="T1773" s="148"/>
      <c r="U1773" s="148"/>
      <c r="V1773" s="199"/>
      <c r="W1773" s="149"/>
      <c r="AR1773" s="129"/>
      <c r="AS1773" s="200"/>
      <c r="AT1773" s="200"/>
      <c r="AU1773" s="200"/>
      <c r="AV1773" s="200"/>
      <c r="AW1773" s="200"/>
      <c r="AX1773" s="200"/>
      <c r="AY1773" s="200"/>
      <c r="AZ1773" s="200"/>
      <c r="BA1773" s="200"/>
      <c r="BB1773" s="160"/>
      <c r="BC1773" s="201"/>
      <c r="BD1773" s="201"/>
      <c r="BE1773" s="202"/>
      <c r="BF1773" s="202"/>
      <c r="BG1773" s="150"/>
      <c r="BH1773" s="150"/>
      <c r="BI1773" s="150"/>
      <c r="BJ1773" s="150"/>
      <c r="BK1773" s="150"/>
      <c r="BL1773" s="150"/>
      <c r="BM1773" s="150"/>
      <c r="BN1773" s="150"/>
      <c r="BO1773" s="150"/>
      <c r="BP1773" s="150"/>
    </row>
    <row r="1774" spans="2:68" x14ac:dyDescent="0.25">
      <c r="B1774" s="113"/>
      <c r="C1774" s="118"/>
      <c r="D1774" s="89"/>
      <c r="E1774" s="89"/>
      <c r="F1774" s="119"/>
      <c r="G1774" s="118"/>
      <c r="H1774" s="118"/>
      <c r="I1774" s="118"/>
      <c r="J1774" s="118"/>
      <c r="K1774" s="118"/>
      <c r="L1774" s="86"/>
      <c r="M1774" s="86"/>
      <c r="N1774" s="86"/>
      <c r="O1774" s="86"/>
      <c r="P1774" s="129"/>
      <c r="Q1774" s="125"/>
      <c r="R1774" s="198"/>
      <c r="S1774" s="148"/>
      <c r="T1774" s="148"/>
      <c r="U1774" s="148"/>
      <c r="V1774" s="199"/>
      <c r="W1774" s="149"/>
      <c r="AR1774" s="129"/>
      <c r="AS1774" s="200"/>
      <c r="AT1774" s="200"/>
      <c r="AU1774" s="200"/>
      <c r="AV1774" s="200"/>
      <c r="AW1774" s="200"/>
      <c r="AX1774" s="200"/>
      <c r="AY1774" s="200"/>
      <c r="AZ1774" s="200"/>
      <c r="BA1774" s="200"/>
      <c r="BB1774" s="160"/>
      <c r="BC1774" s="201"/>
      <c r="BD1774" s="201"/>
      <c r="BE1774" s="202"/>
      <c r="BF1774" s="202"/>
      <c r="BG1774" s="150"/>
      <c r="BH1774" s="150"/>
      <c r="BI1774" s="150"/>
      <c r="BJ1774" s="150"/>
      <c r="BK1774" s="150"/>
      <c r="BL1774" s="150"/>
      <c r="BM1774" s="150"/>
      <c r="BN1774" s="150"/>
      <c r="BO1774" s="150"/>
      <c r="BP1774" s="150"/>
    </row>
    <row r="1775" spans="2:68" x14ac:dyDescent="0.25">
      <c r="B1775" s="113"/>
      <c r="C1775" s="118"/>
      <c r="D1775" s="89"/>
      <c r="E1775" s="89"/>
      <c r="F1775" s="119"/>
      <c r="G1775" s="118"/>
      <c r="H1775" s="118"/>
      <c r="I1775" s="118"/>
      <c r="J1775" s="118"/>
      <c r="K1775" s="118"/>
      <c r="L1775" s="86"/>
      <c r="M1775" s="86"/>
      <c r="N1775" s="86"/>
      <c r="O1775" s="86"/>
      <c r="P1775" s="129"/>
      <c r="Q1775" s="125"/>
      <c r="R1775" s="198"/>
      <c r="S1775" s="148"/>
      <c r="T1775" s="148"/>
      <c r="U1775" s="148"/>
      <c r="V1775" s="199"/>
      <c r="W1775" s="149"/>
      <c r="AR1775" s="129"/>
      <c r="AS1775" s="200"/>
      <c r="AT1775" s="200"/>
      <c r="AU1775" s="200"/>
      <c r="AV1775" s="200"/>
      <c r="AW1775" s="200"/>
      <c r="AX1775" s="200"/>
      <c r="AY1775" s="200"/>
      <c r="AZ1775" s="200"/>
      <c r="BA1775" s="200"/>
      <c r="BB1775" s="160"/>
      <c r="BC1775" s="201"/>
      <c r="BD1775" s="201"/>
      <c r="BE1775" s="202"/>
      <c r="BF1775" s="202"/>
      <c r="BG1775" s="150"/>
      <c r="BH1775" s="150"/>
      <c r="BI1775" s="150"/>
      <c r="BJ1775" s="150"/>
      <c r="BK1775" s="150"/>
      <c r="BL1775" s="150"/>
      <c r="BM1775" s="150"/>
      <c r="BN1775" s="150"/>
      <c r="BO1775" s="150"/>
      <c r="BP1775" s="150"/>
    </row>
    <row r="1776" spans="2:68" x14ac:dyDescent="0.25">
      <c r="B1776" s="113"/>
      <c r="C1776" s="118"/>
      <c r="D1776" s="89"/>
      <c r="E1776" s="89"/>
      <c r="F1776" s="119"/>
      <c r="G1776" s="118"/>
      <c r="H1776" s="118"/>
      <c r="I1776" s="118"/>
      <c r="J1776" s="118"/>
      <c r="K1776" s="118"/>
      <c r="L1776" s="86"/>
      <c r="M1776" s="86"/>
      <c r="N1776" s="86"/>
      <c r="O1776" s="86"/>
      <c r="P1776" s="129"/>
      <c r="Q1776" s="125"/>
      <c r="R1776" s="198"/>
      <c r="S1776" s="148"/>
      <c r="T1776" s="148"/>
      <c r="U1776" s="148"/>
      <c r="V1776" s="199"/>
      <c r="W1776" s="149"/>
      <c r="AR1776" s="129"/>
      <c r="AS1776" s="200"/>
      <c r="AT1776" s="200"/>
      <c r="AU1776" s="200"/>
      <c r="AV1776" s="200"/>
      <c r="AW1776" s="200"/>
      <c r="AX1776" s="200"/>
      <c r="AY1776" s="200"/>
      <c r="AZ1776" s="200"/>
      <c r="BA1776" s="200"/>
      <c r="BB1776" s="160"/>
      <c r="BC1776" s="201"/>
      <c r="BD1776" s="201"/>
      <c r="BE1776" s="202"/>
      <c r="BF1776" s="202"/>
      <c r="BG1776" s="150"/>
      <c r="BH1776" s="150"/>
      <c r="BI1776" s="150"/>
      <c r="BJ1776" s="150"/>
      <c r="BK1776" s="150"/>
      <c r="BL1776" s="150"/>
      <c r="BM1776" s="150"/>
      <c r="BN1776" s="150"/>
      <c r="BO1776" s="150"/>
      <c r="BP1776" s="150"/>
    </row>
    <row r="1777" spans="2:68" x14ac:dyDescent="0.25">
      <c r="B1777" s="113"/>
      <c r="C1777" s="118"/>
      <c r="D1777" s="89"/>
      <c r="E1777" s="89"/>
      <c r="F1777" s="119"/>
      <c r="G1777" s="118"/>
      <c r="H1777" s="118"/>
      <c r="I1777" s="118"/>
      <c r="J1777" s="118"/>
      <c r="K1777" s="118"/>
      <c r="L1777" s="86"/>
      <c r="M1777" s="86"/>
      <c r="N1777" s="86"/>
      <c r="O1777" s="86"/>
      <c r="P1777" s="129"/>
      <c r="Q1777" s="125"/>
      <c r="R1777" s="198"/>
      <c r="S1777" s="148"/>
      <c r="T1777" s="148"/>
      <c r="U1777" s="148"/>
      <c r="V1777" s="199"/>
      <c r="W1777" s="149"/>
      <c r="AR1777" s="129"/>
      <c r="AS1777" s="200"/>
      <c r="AT1777" s="200"/>
      <c r="AU1777" s="200"/>
      <c r="AV1777" s="200"/>
      <c r="AW1777" s="200"/>
      <c r="AX1777" s="200"/>
      <c r="AY1777" s="200"/>
      <c r="AZ1777" s="200"/>
      <c r="BA1777" s="200"/>
      <c r="BB1777" s="160"/>
      <c r="BC1777" s="201"/>
      <c r="BD1777" s="201"/>
      <c r="BE1777" s="202"/>
      <c r="BF1777" s="202"/>
      <c r="BG1777" s="150"/>
      <c r="BH1777" s="150"/>
      <c r="BI1777" s="150"/>
      <c r="BJ1777" s="150"/>
      <c r="BK1777" s="150"/>
      <c r="BL1777" s="150"/>
      <c r="BM1777" s="150"/>
      <c r="BN1777" s="150"/>
      <c r="BO1777" s="150"/>
      <c r="BP1777" s="150"/>
    </row>
    <row r="1778" spans="2:68" x14ac:dyDescent="0.25">
      <c r="B1778" s="113"/>
      <c r="C1778" s="118"/>
      <c r="D1778" s="89"/>
      <c r="E1778" s="89"/>
      <c r="F1778" s="119"/>
      <c r="G1778" s="118"/>
      <c r="H1778" s="118"/>
      <c r="I1778" s="118"/>
      <c r="J1778" s="118"/>
      <c r="K1778" s="118"/>
      <c r="L1778" s="86"/>
      <c r="M1778" s="86"/>
      <c r="N1778" s="86"/>
      <c r="O1778" s="86"/>
      <c r="P1778" s="129"/>
      <c r="Q1778" s="125"/>
      <c r="R1778" s="198"/>
      <c r="S1778" s="148"/>
      <c r="T1778" s="148"/>
      <c r="U1778" s="148"/>
      <c r="V1778" s="199"/>
      <c r="W1778" s="149"/>
      <c r="AR1778" s="129"/>
      <c r="AS1778" s="200"/>
      <c r="AT1778" s="200"/>
      <c r="AU1778" s="200"/>
      <c r="AV1778" s="200"/>
      <c r="AW1778" s="200"/>
      <c r="AX1778" s="200"/>
      <c r="AY1778" s="200"/>
      <c r="AZ1778" s="200"/>
      <c r="BA1778" s="200"/>
      <c r="BB1778" s="160"/>
      <c r="BC1778" s="201"/>
      <c r="BD1778" s="201"/>
      <c r="BE1778" s="202"/>
      <c r="BF1778" s="202"/>
      <c r="BG1778" s="150"/>
      <c r="BH1778" s="150"/>
      <c r="BI1778" s="150"/>
      <c r="BJ1778" s="150"/>
      <c r="BK1778" s="150"/>
      <c r="BL1778" s="150"/>
      <c r="BM1778" s="150"/>
      <c r="BN1778" s="150"/>
      <c r="BO1778" s="150"/>
      <c r="BP1778" s="150"/>
    </row>
    <row r="1779" spans="2:68" x14ac:dyDescent="0.25">
      <c r="B1779" s="113"/>
      <c r="C1779" s="118"/>
      <c r="D1779" s="89"/>
      <c r="E1779" s="89"/>
      <c r="F1779" s="119"/>
      <c r="G1779" s="118"/>
      <c r="H1779" s="118"/>
      <c r="I1779" s="118"/>
      <c r="J1779" s="118"/>
      <c r="K1779" s="118"/>
      <c r="L1779" s="86"/>
      <c r="M1779" s="86"/>
      <c r="N1779" s="86"/>
      <c r="O1779" s="86"/>
      <c r="P1779" s="129"/>
      <c r="Q1779" s="125"/>
      <c r="R1779" s="198"/>
      <c r="S1779" s="148"/>
      <c r="T1779" s="148"/>
      <c r="U1779" s="148"/>
      <c r="V1779" s="199"/>
      <c r="W1779" s="149"/>
      <c r="AR1779" s="129"/>
      <c r="AS1779" s="200"/>
      <c r="AT1779" s="200"/>
      <c r="AU1779" s="200"/>
      <c r="AV1779" s="200"/>
      <c r="AW1779" s="200"/>
      <c r="AX1779" s="200"/>
      <c r="AY1779" s="200"/>
      <c r="AZ1779" s="200"/>
      <c r="BA1779" s="200"/>
      <c r="BB1779" s="160"/>
      <c r="BC1779" s="201"/>
      <c r="BD1779" s="201"/>
      <c r="BE1779" s="202"/>
      <c r="BF1779" s="202"/>
      <c r="BG1779" s="150"/>
      <c r="BH1779" s="150"/>
      <c r="BI1779" s="150"/>
      <c r="BJ1779" s="150"/>
      <c r="BK1779" s="150"/>
      <c r="BL1779" s="150"/>
      <c r="BM1779" s="150"/>
      <c r="BN1779" s="150"/>
      <c r="BO1779" s="150"/>
      <c r="BP1779" s="150"/>
    </row>
    <row r="1780" spans="2:68" x14ac:dyDescent="0.25">
      <c r="B1780" s="113"/>
      <c r="C1780" s="118"/>
      <c r="D1780" s="89"/>
      <c r="E1780" s="89"/>
      <c r="F1780" s="119"/>
      <c r="G1780" s="118"/>
      <c r="H1780" s="118"/>
      <c r="I1780" s="118"/>
      <c r="J1780" s="118"/>
      <c r="K1780" s="118"/>
      <c r="L1780" s="86"/>
      <c r="M1780" s="86"/>
      <c r="N1780" s="86"/>
      <c r="O1780" s="86"/>
      <c r="P1780" s="129"/>
      <c r="Q1780" s="125"/>
      <c r="R1780" s="198"/>
      <c r="S1780" s="148"/>
      <c r="T1780" s="148"/>
      <c r="U1780" s="148"/>
      <c r="V1780" s="199"/>
      <c r="W1780" s="149"/>
      <c r="AR1780" s="129"/>
      <c r="AS1780" s="200"/>
      <c r="AT1780" s="200"/>
      <c r="AU1780" s="200"/>
      <c r="AV1780" s="200"/>
      <c r="AW1780" s="200"/>
      <c r="AX1780" s="200"/>
      <c r="AY1780" s="200"/>
      <c r="AZ1780" s="200"/>
      <c r="BA1780" s="200"/>
      <c r="BB1780" s="160"/>
      <c r="BC1780" s="201"/>
      <c r="BD1780" s="201"/>
      <c r="BE1780" s="202"/>
      <c r="BF1780" s="202"/>
      <c r="BG1780" s="150"/>
      <c r="BH1780" s="150"/>
      <c r="BI1780" s="150"/>
      <c r="BJ1780" s="150"/>
      <c r="BK1780" s="150"/>
      <c r="BL1780" s="150"/>
      <c r="BM1780" s="150"/>
      <c r="BN1780" s="150"/>
      <c r="BO1780" s="150"/>
      <c r="BP1780" s="150"/>
    </row>
    <row r="1781" spans="2:68" x14ac:dyDescent="0.25">
      <c r="B1781" s="113"/>
      <c r="C1781" s="118"/>
      <c r="D1781" s="89"/>
      <c r="E1781" s="89"/>
      <c r="F1781" s="119"/>
      <c r="G1781" s="118"/>
      <c r="H1781" s="118"/>
      <c r="I1781" s="118"/>
      <c r="J1781" s="118"/>
      <c r="K1781" s="118"/>
      <c r="L1781" s="86"/>
      <c r="M1781" s="86"/>
      <c r="N1781" s="86"/>
      <c r="O1781" s="86"/>
      <c r="P1781" s="129"/>
      <c r="Q1781" s="125"/>
      <c r="R1781" s="198"/>
      <c r="S1781" s="148"/>
      <c r="T1781" s="148"/>
      <c r="U1781" s="148"/>
      <c r="V1781" s="199"/>
      <c r="W1781" s="149"/>
      <c r="AR1781" s="129"/>
      <c r="AS1781" s="200"/>
      <c r="AT1781" s="200"/>
      <c r="AU1781" s="200"/>
      <c r="AV1781" s="200"/>
      <c r="AW1781" s="200"/>
      <c r="AX1781" s="200"/>
      <c r="AY1781" s="200"/>
      <c r="AZ1781" s="200"/>
      <c r="BA1781" s="200"/>
      <c r="BB1781" s="160"/>
      <c r="BC1781" s="201"/>
      <c r="BD1781" s="201"/>
      <c r="BE1781" s="202"/>
      <c r="BF1781" s="202"/>
      <c r="BG1781" s="150"/>
      <c r="BH1781" s="150"/>
      <c r="BI1781" s="150"/>
      <c r="BJ1781" s="150"/>
      <c r="BK1781" s="150"/>
      <c r="BL1781" s="150"/>
      <c r="BM1781" s="150"/>
      <c r="BN1781" s="150"/>
      <c r="BO1781" s="150"/>
      <c r="BP1781" s="150"/>
    </row>
    <row r="1782" spans="2:68" x14ac:dyDescent="0.25">
      <c r="B1782" s="113"/>
      <c r="C1782" s="118"/>
      <c r="D1782" s="89"/>
      <c r="E1782" s="89"/>
      <c r="F1782" s="119"/>
      <c r="G1782" s="118"/>
      <c r="H1782" s="118"/>
      <c r="I1782" s="118"/>
      <c r="J1782" s="118"/>
      <c r="K1782" s="118"/>
      <c r="L1782" s="86"/>
      <c r="M1782" s="86"/>
      <c r="N1782" s="86"/>
      <c r="O1782" s="86"/>
      <c r="P1782" s="129"/>
      <c r="Q1782" s="125"/>
      <c r="R1782" s="198"/>
      <c r="S1782" s="148"/>
      <c r="T1782" s="148"/>
      <c r="U1782" s="148"/>
      <c r="V1782" s="199"/>
      <c r="W1782" s="149"/>
      <c r="AR1782" s="129"/>
      <c r="AS1782" s="200"/>
      <c r="AT1782" s="200"/>
      <c r="AU1782" s="200"/>
      <c r="AV1782" s="200"/>
      <c r="AW1782" s="200"/>
      <c r="AX1782" s="200"/>
      <c r="AY1782" s="200"/>
      <c r="AZ1782" s="200"/>
      <c r="BA1782" s="200"/>
      <c r="BB1782" s="160"/>
      <c r="BC1782" s="201"/>
      <c r="BD1782" s="201"/>
      <c r="BE1782" s="202"/>
      <c r="BF1782" s="202"/>
      <c r="BG1782" s="150"/>
      <c r="BH1782" s="150"/>
      <c r="BI1782" s="150"/>
      <c r="BJ1782" s="150"/>
      <c r="BK1782" s="150"/>
      <c r="BL1782" s="150"/>
      <c r="BM1782" s="150"/>
      <c r="BN1782" s="150"/>
      <c r="BO1782" s="150"/>
      <c r="BP1782" s="150"/>
    </row>
    <row r="1783" spans="2:68" x14ac:dyDescent="0.25">
      <c r="B1783" s="113"/>
      <c r="C1783" s="118"/>
      <c r="D1783" s="89"/>
      <c r="E1783" s="89"/>
      <c r="F1783" s="119"/>
      <c r="G1783" s="118"/>
      <c r="H1783" s="118"/>
      <c r="I1783" s="118"/>
      <c r="J1783" s="118"/>
      <c r="K1783" s="118"/>
      <c r="L1783" s="86"/>
      <c r="M1783" s="86"/>
      <c r="N1783" s="86"/>
      <c r="O1783" s="86"/>
      <c r="P1783" s="129"/>
      <c r="Q1783" s="125"/>
      <c r="R1783" s="198"/>
      <c r="S1783" s="148"/>
      <c r="T1783" s="148"/>
      <c r="U1783" s="148"/>
      <c r="V1783" s="199"/>
      <c r="W1783" s="149"/>
      <c r="AR1783" s="129"/>
      <c r="AS1783" s="200"/>
      <c r="AT1783" s="200"/>
      <c r="AU1783" s="200"/>
      <c r="AV1783" s="200"/>
      <c r="AW1783" s="200"/>
      <c r="AX1783" s="200"/>
      <c r="AY1783" s="200"/>
      <c r="AZ1783" s="200"/>
      <c r="BA1783" s="200"/>
      <c r="BB1783" s="160"/>
      <c r="BC1783" s="201"/>
      <c r="BD1783" s="201"/>
      <c r="BE1783" s="202"/>
      <c r="BF1783" s="202"/>
      <c r="BG1783" s="150"/>
      <c r="BH1783" s="150"/>
      <c r="BI1783" s="150"/>
      <c r="BJ1783" s="150"/>
      <c r="BK1783" s="150"/>
      <c r="BL1783" s="150"/>
      <c r="BM1783" s="150"/>
      <c r="BN1783" s="150"/>
      <c r="BO1783" s="150"/>
      <c r="BP1783" s="150"/>
    </row>
    <row r="1784" spans="2:68" x14ac:dyDescent="0.25">
      <c r="B1784" s="113"/>
      <c r="C1784" s="118"/>
      <c r="D1784" s="89"/>
      <c r="E1784" s="89"/>
      <c r="F1784" s="119"/>
      <c r="G1784" s="118"/>
      <c r="H1784" s="118"/>
      <c r="I1784" s="118"/>
      <c r="J1784" s="118"/>
      <c r="K1784" s="118"/>
      <c r="L1784" s="86"/>
      <c r="M1784" s="86"/>
      <c r="N1784" s="86"/>
      <c r="O1784" s="86"/>
      <c r="P1784" s="129"/>
      <c r="Q1784" s="125"/>
      <c r="R1784" s="198"/>
      <c r="S1784" s="148"/>
      <c r="T1784" s="148"/>
      <c r="U1784" s="148"/>
      <c r="V1784" s="199"/>
      <c r="W1784" s="149"/>
      <c r="AR1784" s="129"/>
      <c r="AS1784" s="200"/>
      <c r="AT1784" s="200"/>
      <c r="AU1784" s="200"/>
      <c r="AV1784" s="200"/>
      <c r="AW1784" s="200"/>
      <c r="AX1784" s="200"/>
      <c r="AY1784" s="200"/>
      <c r="AZ1784" s="200"/>
      <c r="BA1784" s="200"/>
      <c r="BB1784" s="160"/>
      <c r="BC1784" s="201"/>
      <c r="BD1784" s="201"/>
      <c r="BE1784" s="202"/>
      <c r="BF1784" s="202"/>
      <c r="BG1784" s="150"/>
      <c r="BH1784" s="150"/>
      <c r="BI1784" s="150"/>
      <c r="BJ1784" s="150"/>
      <c r="BK1784" s="150"/>
      <c r="BL1784" s="150"/>
      <c r="BM1784" s="150"/>
      <c r="BN1784" s="150"/>
      <c r="BO1784" s="150"/>
      <c r="BP1784" s="150"/>
    </row>
    <row r="1785" spans="2:68" x14ac:dyDescent="0.25">
      <c r="B1785" s="113"/>
      <c r="C1785" s="118"/>
      <c r="D1785" s="89"/>
      <c r="E1785" s="89"/>
      <c r="F1785" s="119"/>
      <c r="G1785" s="118"/>
      <c r="H1785" s="118"/>
      <c r="I1785" s="118"/>
      <c r="J1785" s="118"/>
      <c r="K1785" s="118"/>
      <c r="L1785" s="86"/>
      <c r="M1785" s="86"/>
      <c r="N1785" s="86"/>
      <c r="O1785" s="86"/>
      <c r="P1785" s="129"/>
      <c r="Q1785" s="125"/>
      <c r="R1785" s="198"/>
      <c r="S1785" s="148"/>
      <c r="T1785" s="148"/>
      <c r="U1785" s="148"/>
      <c r="V1785" s="199"/>
      <c r="W1785" s="149"/>
      <c r="AR1785" s="129"/>
      <c r="AS1785" s="200"/>
      <c r="AT1785" s="200"/>
      <c r="AU1785" s="200"/>
      <c r="AV1785" s="200"/>
      <c r="AW1785" s="200"/>
      <c r="AX1785" s="200"/>
      <c r="AY1785" s="200"/>
      <c r="AZ1785" s="200"/>
      <c r="BA1785" s="200"/>
      <c r="BB1785" s="160"/>
      <c r="BC1785" s="201"/>
      <c r="BD1785" s="201"/>
      <c r="BE1785" s="202"/>
      <c r="BF1785" s="202"/>
      <c r="BG1785" s="150"/>
      <c r="BH1785" s="150"/>
      <c r="BI1785" s="150"/>
      <c r="BJ1785" s="150"/>
      <c r="BK1785" s="150"/>
      <c r="BL1785" s="150"/>
      <c r="BM1785" s="150"/>
      <c r="BN1785" s="150"/>
      <c r="BO1785" s="150"/>
      <c r="BP1785" s="150"/>
    </row>
    <row r="1786" spans="2:68" x14ac:dyDescent="0.25">
      <c r="B1786" s="113"/>
      <c r="C1786" s="118"/>
      <c r="D1786" s="89"/>
      <c r="E1786" s="89"/>
      <c r="F1786" s="119"/>
      <c r="G1786" s="118"/>
      <c r="H1786" s="118"/>
      <c r="I1786" s="118"/>
      <c r="J1786" s="118"/>
      <c r="K1786" s="118"/>
      <c r="L1786" s="86"/>
      <c r="M1786" s="86"/>
      <c r="N1786" s="86"/>
      <c r="O1786" s="86"/>
      <c r="P1786" s="129"/>
      <c r="Q1786" s="125"/>
      <c r="R1786" s="198"/>
      <c r="S1786" s="148"/>
      <c r="T1786" s="148"/>
      <c r="U1786" s="148"/>
      <c r="V1786" s="199"/>
      <c r="W1786" s="149"/>
      <c r="AR1786" s="129"/>
      <c r="AS1786" s="200"/>
      <c r="AT1786" s="200"/>
      <c r="AU1786" s="200"/>
      <c r="AV1786" s="200"/>
      <c r="AW1786" s="200"/>
      <c r="AX1786" s="200"/>
      <c r="AY1786" s="200"/>
      <c r="AZ1786" s="200"/>
      <c r="BA1786" s="200"/>
      <c r="BB1786" s="160"/>
      <c r="BC1786" s="201"/>
      <c r="BD1786" s="201"/>
      <c r="BE1786" s="202"/>
      <c r="BF1786" s="202"/>
      <c r="BG1786" s="150"/>
      <c r="BH1786" s="150"/>
      <c r="BI1786" s="150"/>
      <c r="BJ1786" s="150"/>
      <c r="BK1786" s="150"/>
      <c r="BL1786" s="150"/>
      <c r="BM1786" s="150"/>
      <c r="BN1786" s="150"/>
      <c r="BO1786" s="150"/>
      <c r="BP1786" s="150"/>
    </row>
    <row r="1787" spans="2:68" x14ac:dyDescent="0.25">
      <c r="B1787" s="113"/>
      <c r="C1787" s="118"/>
      <c r="D1787" s="89"/>
      <c r="E1787" s="89"/>
      <c r="F1787" s="119"/>
      <c r="G1787" s="118"/>
      <c r="H1787" s="118"/>
      <c r="I1787" s="118"/>
      <c r="J1787" s="118"/>
      <c r="K1787" s="118"/>
      <c r="L1787" s="86"/>
      <c r="M1787" s="86"/>
      <c r="N1787" s="86"/>
      <c r="O1787" s="86"/>
      <c r="P1787" s="129"/>
      <c r="Q1787" s="125"/>
      <c r="R1787" s="198"/>
      <c r="S1787" s="148"/>
      <c r="T1787" s="148"/>
      <c r="U1787" s="148"/>
      <c r="V1787" s="199"/>
      <c r="W1787" s="149"/>
      <c r="AR1787" s="129"/>
      <c r="AS1787" s="200"/>
      <c r="AT1787" s="200"/>
      <c r="AU1787" s="200"/>
      <c r="AV1787" s="200"/>
      <c r="AW1787" s="200"/>
      <c r="AX1787" s="200"/>
      <c r="AY1787" s="200"/>
      <c r="AZ1787" s="200"/>
      <c r="BA1787" s="200"/>
      <c r="BB1787" s="160"/>
      <c r="BC1787" s="201"/>
      <c r="BD1787" s="201"/>
      <c r="BE1787" s="202"/>
      <c r="BF1787" s="202"/>
      <c r="BG1787" s="150"/>
      <c r="BH1787" s="150"/>
      <c r="BI1787" s="150"/>
      <c r="BJ1787" s="150"/>
      <c r="BK1787" s="150"/>
      <c r="BL1787" s="150"/>
      <c r="BM1787" s="150"/>
      <c r="BN1787" s="150"/>
      <c r="BO1787" s="150"/>
      <c r="BP1787" s="150"/>
    </row>
    <row r="1788" spans="2:68" x14ac:dyDescent="0.25">
      <c r="B1788" s="113"/>
      <c r="C1788" s="118"/>
      <c r="D1788" s="89"/>
      <c r="E1788" s="89"/>
      <c r="F1788" s="119"/>
      <c r="G1788" s="118"/>
      <c r="H1788" s="118"/>
      <c r="I1788" s="118"/>
      <c r="J1788" s="118"/>
      <c r="K1788" s="118"/>
      <c r="L1788" s="86"/>
      <c r="M1788" s="86"/>
      <c r="N1788" s="86"/>
      <c r="O1788" s="86"/>
      <c r="P1788" s="129"/>
      <c r="Q1788" s="125"/>
      <c r="R1788" s="198"/>
      <c r="S1788" s="148"/>
      <c r="T1788" s="148"/>
      <c r="U1788" s="148"/>
      <c r="V1788" s="199"/>
      <c r="W1788" s="149"/>
      <c r="AR1788" s="129"/>
      <c r="AS1788" s="200"/>
      <c r="AT1788" s="200"/>
      <c r="AU1788" s="200"/>
      <c r="AV1788" s="200"/>
      <c r="AW1788" s="200"/>
      <c r="AX1788" s="200"/>
      <c r="AY1788" s="200"/>
      <c r="AZ1788" s="200"/>
      <c r="BA1788" s="200"/>
      <c r="BB1788" s="160"/>
      <c r="BC1788" s="201"/>
      <c r="BD1788" s="201"/>
      <c r="BE1788" s="202"/>
      <c r="BF1788" s="202"/>
      <c r="BG1788" s="150"/>
      <c r="BH1788" s="150"/>
      <c r="BI1788" s="150"/>
      <c r="BJ1788" s="150"/>
      <c r="BK1788" s="150"/>
      <c r="BL1788" s="150"/>
      <c r="BM1788" s="150"/>
      <c r="BN1788" s="150"/>
      <c r="BO1788" s="150"/>
      <c r="BP1788" s="150"/>
    </row>
    <row r="1789" spans="2:68" x14ac:dyDescent="0.25">
      <c r="B1789" s="113"/>
      <c r="C1789" s="118"/>
      <c r="D1789" s="89"/>
      <c r="E1789" s="89"/>
      <c r="F1789" s="119"/>
      <c r="G1789" s="118"/>
      <c r="H1789" s="118"/>
      <c r="I1789" s="118"/>
      <c r="J1789" s="118"/>
      <c r="K1789" s="118"/>
      <c r="L1789" s="86"/>
      <c r="M1789" s="86"/>
      <c r="N1789" s="86"/>
      <c r="O1789" s="86"/>
      <c r="P1789" s="129"/>
      <c r="Q1789" s="125"/>
      <c r="R1789" s="198"/>
      <c r="S1789" s="148"/>
      <c r="T1789" s="148"/>
      <c r="U1789" s="148"/>
      <c r="V1789" s="199"/>
      <c r="W1789" s="149"/>
      <c r="AR1789" s="129"/>
      <c r="AS1789" s="200"/>
      <c r="AT1789" s="200"/>
      <c r="AU1789" s="200"/>
      <c r="AV1789" s="200"/>
      <c r="AW1789" s="200"/>
      <c r="AX1789" s="200"/>
      <c r="AY1789" s="200"/>
      <c r="AZ1789" s="200"/>
      <c r="BA1789" s="200"/>
      <c r="BB1789" s="160"/>
      <c r="BC1789" s="201"/>
      <c r="BD1789" s="201"/>
      <c r="BE1789" s="202"/>
      <c r="BF1789" s="202"/>
      <c r="BG1789" s="150"/>
      <c r="BH1789" s="150"/>
      <c r="BI1789" s="150"/>
      <c r="BJ1789" s="150"/>
      <c r="BK1789" s="150"/>
      <c r="BL1789" s="150"/>
      <c r="BM1789" s="150"/>
      <c r="BN1789" s="150"/>
      <c r="BO1789" s="150"/>
      <c r="BP1789" s="150"/>
    </row>
    <row r="1790" spans="2:68" x14ac:dyDescent="0.25">
      <c r="B1790" s="113"/>
      <c r="C1790" s="118"/>
      <c r="D1790" s="89"/>
      <c r="E1790" s="89"/>
      <c r="F1790" s="119"/>
      <c r="G1790" s="118"/>
      <c r="H1790" s="118"/>
      <c r="I1790" s="118"/>
      <c r="J1790" s="118"/>
      <c r="K1790" s="118"/>
      <c r="L1790" s="86"/>
      <c r="M1790" s="86"/>
      <c r="N1790" s="86"/>
      <c r="O1790" s="86"/>
      <c r="P1790" s="129"/>
      <c r="Q1790" s="125"/>
      <c r="R1790" s="198"/>
      <c r="S1790" s="148"/>
      <c r="T1790" s="148"/>
      <c r="U1790" s="148"/>
      <c r="V1790" s="199"/>
      <c r="W1790" s="149"/>
      <c r="AR1790" s="129"/>
      <c r="AS1790" s="200"/>
      <c r="AT1790" s="200"/>
      <c r="AU1790" s="200"/>
      <c r="AV1790" s="200"/>
      <c r="AW1790" s="200"/>
      <c r="AX1790" s="200"/>
      <c r="AY1790" s="200"/>
      <c r="AZ1790" s="200"/>
      <c r="BA1790" s="200"/>
      <c r="BB1790" s="160"/>
      <c r="BC1790" s="201"/>
      <c r="BD1790" s="201"/>
      <c r="BE1790" s="202"/>
      <c r="BF1790" s="202"/>
      <c r="BG1790" s="150"/>
      <c r="BH1790" s="150"/>
      <c r="BI1790" s="150"/>
      <c r="BJ1790" s="150"/>
      <c r="BK1790" s="150"/>
      <c r="BL1790" s="150"/>
      <c r="BM1790" s="150"/>
      <c r="BN1790" s="150"/>
      <c r="BO1790" s="150"/>
      <c r="BP1790" s="150"/>
    </row>
    <row r="1791" spans="2:68" x14ac:dyDescent="0.25">
      <c r="B1791" s="113"/>
      <c r="C1791" s="118"/>
      <c r="D1791" s="89"/>
      <c r="E1791" s="89"/>
      <c r="F1791" s="119"/>
      <c r="G1791" s="118"/>
      <c r="H1791" s="118"/>
      <c r="I1791" s="118"/>
      <c r="J1791" s="118"/>
      <c r="K1791" s="118"/>
      <c r="L1791" s="86"/>
      <c r="M1791" s="86"/>
      <c r="N1791" s="86"/>
      <c r="O1791" s="86"/>
      <c r="P1791" s="129"/>
      <c r="Q1791" s="125"/>
      <c r="R1791" s="198"/>
      <c r="S1791" s="148"/>
      <c r="T1791" s="148"/>
      <c r="U1791" s="148"/>
      <c r="V1791" s="199"/>
      <c r="W1791" s="149"/>
      <c r="AR1791" s="129"/>
      <c r="AS1791" s="200"/>
      <c r="AT1791" s="200"/>
      <c r="AU1791" s="200"/>
      <c r="AV1791" s="200"/>
      <c r="AW1791" s="200"/>
      <c r="AX1791" s="200"/>
      <c r="AY1791" s="200"/>
      <c r="AZ1791" s="200"/>
      <c r="BA1791" s="200"/>
      <c r="BB1791" s="160"/>
      <c r="BC1791" s="201"/>
      <c r="BD1791" s="201"/>
      <c r="BE1791" s="202"/>
      <c r="BF1791" s="202"/>
      <c r="BG1791" s="150"/>
      <c r="BH1791" s="150"/>
      <c r="BI1791" s="150"/>
      <c r="BJ1791" s="150"/>
      <c r="BK1791" s="150"/>
      <c r="BL1791" s="150"/>
      <c r="BM1791" s="150"/>
      <c r="BN1791" s="150"/>
      <c r="BO1791" s="150"/>
      <c r="BP1791" s="150"/>
    </row>
    <row r="1792" spans="2:68" x14ac:dyDescent="0.25">
      <c r="B1792" s="113"/>
      <c r="C1792" s="118"/>
      <c r="D1792" s="89"/>
      <c r="E1792" s="89"/>
      <c r="F1792" s="119"/>
      <c r="G1792" s="118"/>
      <c r="H1792" s="118"/>
      <c r="I1792" s="118"/>
      <c r="J1792" s="118"/>
      <c r="K1792" s="118"/>
      <c r="L1792" s="86"/>
      <c r="M1792" s="86"/>
      <c r="N1792" s="86"/>
      <c r="O1792" s="86"/>
      <c r="P1792" s="129"/>
      <c r="Q1792" s="125"/>
      <c r="R1792" s="198"/>
      <c r="S1792" s="148"/>
      <c r="T1792" s="148"/>
      <c r="U1792" s="148"/>
      <c r="V1792" s="199"/>
      <c r="W1792" s="149"/>
      <c r="AR1792" s="129"/>
      <c r="AS1792" s="200"/>
      <c r="AT1792" s="200"/>
      <c r="AU1792" s="200"/>
      <c r="AV1792" s="200"/>
      <c r="AW1792" s="200"/>
      <c r="AX1792" s="200"/>
      <c r="AY1792" s="200"/>
      <c r="AZ1792" s="200"/>
      <c r="BA1792" s="200"/>
      <c r="BB1792" s="160"/>
      <c r="BC1792" s="201"/>
      <c r="BD1792" s="201"/>
      <c r="BE1792" s="202"/>
      <c r="BF1792" s="202"/>
      <c r="BG1792" s="150"/>
      <c r="BH1792" s="150"/>
      <c r="BI1792" s="150"/>
      <c r="BJ1792" s="150"/>
      <c r="BK1792" s="150"/>
      <c r="BL1792" s="150"/>
      <c r="BM1792" s="150"/>
      <c r="BN1792" s="150"/>
      <c r="BO1792" s="150"/>
      <c r="BP1792" s="150"/>
    </row>
    <row r="1793" spans="2:68" x14ac:dyDescent="0.25">
      <c r="B1793" s="113"/>
      <c r="C1793" s="118"/>
      <c r="D1793" s="89"/>
      <c r="E1793" s="89"/>
      <c r="F1793" s="119"/>
      <c r="G1793" s="118"/>
      <c r="H1793" s="118"/>
      <c r="I1793" s="118"/>
      <c r="J1793" s="118"/>
      <c r="K1793" s="118"/>
      <c r="L1793" s="86"/>
      <c r="M1793" s="86"/>
      <c r="N1793" s="86"/>
      <c r="O1793" s="86"/>
      <c r="P1793" s="129"/>
      <c r="Q1793" s="125"/>
      <c r="R1793" s="198"/>
      <c r="S1793" s="148"/>
      <c r="T1793" s="148"/>
      <c r="U1793" s="148"/>
      <c r="V1793" s="199"/>
      <c r="W1793" s="149"/>
      <c r="AR1793" s="129"/>
      <c r="AS1793" s="200"/>
      <c r="AT1793" s="200"/>
      <c r="AU1793" s="200"/>
      <c r="AV1793" s="200"/>
      <c r="AW1793" s="200"/>
      <c r="AX1793" s="200"/>
      <c r="AY1793" s="200"/>
      <c r="AZ1793" s="200"/>
      <c r="BA1793" s="200"/>
      <c r="BB1793" s="160"/>
      <c r="BC1793" s="201"/>
      <c r="BD1793" s="201"/>
      <c r="BE1793" s="202"/>
      <c r="BF1793" s="202"/>
      <c r="BG1793" s="150"/>
      <c r="BH1793" s="150"/>
      <c r="BI1793" s="150"/>
      <c r="BJ1793" s="150"/>
      <c r="BK1793" s="150"/>
      <c r="BL1793" s="150"/>
      <c r="BM1793" s="150"/>
      <c r="BN1793" s="150"/>
      <c r="BO1793" s="150"/>
      <c r="BP1793" s="150"/>
    </row>
    <row r="1794" spans="2:68" x14ac:dyDescent="0.25">
      <c r="B1794" s="113"/>
      <c r="C1794" s="118"/>
      <c r="D1794" s="89"/>
      <c r="E1794" s="89"/>
      <c r="F1794" s="119"/>
      <c r="G1794" s="118"/>
      <c r="H1794" s="118"/>
      <c r="I1794" s="118"/>
      <c r="J1794" s="118"/>
      <c r="K1794" s="118"/>
      <c r="L1794" s="86"/>
      <c r="M1794" s="86"/>
      <c r="N1794" s="86"/>
      <c r="O1794" s="86"/>
      <c r="P1794" s="129"/>
      <c r="Q1794" s="125"/>
      <c r="R1794" s="198"/>
      <c r="S1794" s="148"/>
      <c r="T1794" s="148"/>
      <c r="U1794" s="148"/>
      <c r="V1794" s="199"/>
      <c r="W1794" s="149"/>
      <c r="AR1794" s="129"/>
      <c r="AS1794" s="200"/>
      <c r="AT1794" s="200"/>
      <c r="AU1794" s="200"/>
      <c r="AV1794" s="200"/>
      <c r="AW1794" s="200"/>
      <c r="AX1794" s="200"/>
      <c r="AY1794" s="200"/>
      <c r="AZ1794" s="200"/>
      <c r="BA1794" s="200"/>
      <c r="BB1794" s="160"/>
      <c r="BC1794" s="201"/>
      <c r="BD1794" s="201"/>
      <c r="BE1794" s="202"/>
      <c r="BF1794" s="202"/>
      <c r="BG1794" s="150"/>
      <c r="BH1794" s="150"/>
      <c r="BI1794" s="150"/>
      <c r="BJ1794" s="150"/>
      <c r="BK1794" s="150"/>
      <c r="BL1794" s="150"/>
      <c r="BM1794" s="150"/>
      <c r="BN1794" s="150"/>
      <c r="BO1794" s="150"/>
      <c r="BP1794" s="150"/>
    </row>
    <row r="1795" spans="2:68" x14ac:dyDescent="0.25">
      <c r="B1795" s="113"/>
      <c r="C1795" s="118"/>
      <c r="D1795" s="89"/>
      <c r="E1795" s="89"/>
      <c r="F1795" s="119"/>
      <c r="G1795" s="118"/>
      <c r="H1795" s="118"/>
      <c r="I1795" s="118"/>
      <c r="J1795" s="118"/>
      <c r="K1795" s="118"/>
      <c r="L1795" s="86"/>
      <c r="M1795" s="86"/>
      <c r="N1795" s="86"/>
      <c r="O1795" s="86"/>
      <c r="P1795" s="129"/>
      <c r="Q1795" s="125"/>
      <c r="R1795" s="198"/>
      <c r="S1795" s="148"/>
      <c r="T1795" s="148"/>
      <c r="U1795" s="148"/>
      <c r="V1795" s="199"/>
      <c r="W1795" s="149"/>
      <c r="AR1795" s="129"/>
      <c r="AS1795" s="200"/>
      <c r="AT1795" s="200"/>
      <c r="AU1795" s="200"/>
      <c r="AV1795" s="200"/>
      <c r="AW1795" s="200"/>
      <c r="AX1795" s="200"/>
      <c r="AY1795" s="200"/>
      <c r="AZ1795" s="200"/>
      <c r="BA1795" s="200"/>
      <c r="BB1795" s="160"/>
      <c r="BC1795" s="201"/>
      <c r="BD1795" s="201"/>
      <c r="BE1795" s="202"/>
      <c r="BF1795" s="202"/>
      <c r="BG1795" s="150"/>
      <c r="BH1795" s="150"/>
      <c r="BI1795" s="150"/>
      <c r="BJ1795" s="150"/>
      <c r="BK1795" s="150"/>
      <c r="BL1795" s="150"/>
      <c r="BM1795" s="150"/>
      <c r="BN1795" s="150"/>
      <c r="BO1795" s="150"/>
      <c r="BP1795" s="150"/>
    </row>
    <row r="1796" spans="2:68" x14ac:dyDescent="0.25">
      <c r="B1796" s="113"/>
      <c r="C1796" s="118"/>
      <c r="D1796" s="89"/>
      <c r="E1796" s="89"/>
      <c r="F1796" s="119"/>
      <c r="G1796" s="118"/>
      <c r="H1796" s="118"/>
      <c r="I1796" s="118"/>
      <c r="J1796" s="118"/>
      <c r="K1796" s="118"/>
      <c r="L1796" s="86"/>
      <c r="M1796" s="86"/>
      <c r="N1796" s="86"/>
      <c r="O1796" s="86"/>
      <c r="P1796" s="129"/>
      <c r="Q1796" s="125"/>
      <c r="R1796" s="198"/>
      <c r="S1796" s="148"/>
      <c r="T1796" s="148"/>
      <c r="U1796" s="148"/>
      <c r="V1796" s="199"/>
      <c r="W1796" s="149"/>
      <c r="AR1796" s="129"/>
      <c r="AS1796" s="200"/>
      <c r="AT1796" s="200"/>
      <c r="AU1796" s="200"/>
      <c r="AV1796" s="200"/>
      <c r="AW1796" s="200"/>
      <c r="AX1796" s="200"/>
      <c r="AY1796" s="200"/>
      <c r="AZ1796" s="200"/>
      <c r="BA1796" s="200"/>
      <c r="BB1796" s="160"/>
      <c r="BC1796" s="201"/>
      <c r="BD1796" s="201"/>
      <c r="BE1796" s="202"/>
      <c r="BF1796" s="202"/>
      <c r="BG1796" s="150"/>
      <c r="BH1796" s="150"/>
      <c r="BI1796" s="150"/>
      <c r="BJ1796" s="150"/>
      <c r="BK1796" s="150"/>
      <c r="BL1796" s="150"/>
      <c r="BM1796" s="150"/>
      <c r="BN1796" s="150"/>
      <c r="BO1796" s="150"/>
      <c r="BP1796" s="150"/>
    </row>
    <row r="1797" spans="2:68" x14ac:dyDescent="0.25">
      <c r="B1797" s="113"/>
      <c r="C1797" s="118"/>
      <c r="D1797" s="89"/>
      <c r="E1797" s="89"/>
      <c r="F1797" s="119"/>
      <c r="G1797" s="118"/>
      <c r="H1797" s="118"/>
      <c r="I1797" s="118"/>
      <c r="J1797" s="118"/>
      <c r="K1797" s="118"/>
      <c r="L1797" s="86"/>
      <c r="M1797" s="86"/>
      <c r="N1797" s="86"/>
      <c r="O1797" s="86"/>
      <c r="P1797" s="129"/>
      <c r="Q1797" s="125"/>
      <c r="R1797" s="198"/>
      <c r="S1797" s="148"/>
      <c r="T1797" s="148"/>
      <c r="U1797" s="148"/>
      <c r="V1797" s="199"/>
      <c r="W1797" s="149"/>
      <c r="AR1797" s="129"/>
      <c r="AS1797" s="200"/>
      <c r="AT1797" s="200"/>
      <c r="AU1797" s="200"/>
      <c r="AV1797" s="200"/>
      <c r="AW1797" s="200"/>
      <c r="AX1797" s="200"/>
      <c r="AY1797" s="200"/>
      <c r="AZ1797" s="200"/>
      <c r="BA1797" s="200"/>
      <c r="BB1797" s="160"/>
      <c r="BC1797" s="201"/>
      <c r="BD1797" s="201"/>
      <c r="BE1797" s="202"/>
      <c r="BF1797" s="202"/>
      <c r="BG1797" s="150"/>
      <c r="BH1797" s="150"/>
      <c r="BI1797" s="150"/>
      <c r="BJ1797" s="150"/>
      <c r="BK1797" s="150"/>
      <c r="BL1797" s="150"/>
      <c r="BM1797" s="150"/>
      <c r="BN1797" s="150"/>
      <c r="BO1797" s="150"/>
      <c r="BP1797" s="150"/>
    </row>
    <row r="1798" spans="2:68" x14ac:dyDescent="0.25">
      <c r="B1798" s="113"/>
      <c r="C1798" s="118"/>
      <c r="D1798" s="89"/>
      <c r="E1798" s="89"/>
      <c r="F1798" s="119"/>
      <c r="G1798" s="118"/>
      <c r="H1798" s="118"/>
      <c r="I1798" s="118"/>
      <c r="J1798" s="118"/>
      <c r="K1798" s="118"/>
      <c r="L1798" s="86"/>
      <c r="M1798" s="86"/>
      <c r="N1798" s="86"/>
      <c r="O1798" s="86"/>
      <c r="P1798" s="129"/>
      <c r="Q1798" s="125"/>
      <c r="R1798" s="198"/>
      <c r="S1798" s="148"/>
      <c r="T1798" s="148"/>
      <c r="U1798" s="148"/>
      <c r="V1798" s="199"/>
      <c r="W1798" s="149"/>
      <c r="AR1798" s="129"/>
      <c r="AS1798" s="200"/>
      <c r="AT1798" s="200"/>
      <c r="AU1798" s="200"/>
      <c r="AV1798" s="200"/>
      <c r="AW1798" s="200"/>
      <c r="AX1798" s="200"/>
      <c r="AY1798" s="200"/>
      <c r="AZ1798" s="200"/>
      <c r="BA1798" s="200"/>
      <c r="BB1798" s="160"/>
      <c r="BC1798" s="201"/>
      <c r="BD1798" s="201"/>
      <c r="BE1798" s="202"/>
      <c r="BF1798" s="202"/>
      <c r="BG1798" s="150"/>
      <c r="BH1798" s="150"/>
      <c r="BI1798" s="150"/>
      <c r="BJ1798" s="150"/>
      <c r="BK1798" s="150"/>
      <c r="BL1798" s="150"/>
      <c r="BM1798" s="150"/>
      <c r="BN1798" s="150"/>
      <c r="BO1798" s="150"/>
      <c r="BP1798" s="150"/>
    </row>
    <row r="1799" spans="2:68" x14ac:dyDescent="0.25">
      <c r="B1799" s="113"/>
      <c r="C1799" s="118"/>
      <c r="D1799" s="89"/>
      <c r="E1799" s="89"/>
      <c r="F1799" s="119"/>
      <c r="G1799" s="118"/>
      <c r="H1799" s="118"/>
      <c r="I1799" s="118"/>
      <c r="J1799" s="118"/>
      <c r="K1799" s="118"/>
      <c r="L1799" s="86"/>
      <c r="M1799" s="86"/>
      <c r="N1799" s="86"/>
      <c r="O1799" s="86"/>
      <c r="P1799" s="129"/>
      <c r="Q1799" s="125"/>
      <c r="R1799" s="198"/>
      <c r="S1799" s="148"/>
      <c r="T1799" s="148"/>
      <c r="U1799" s="148"/>
      <c r="V1799" s="199"/>
      <c r="W1799" s="149"/>
      <c r="AR1799" s="129"/>
      <c r="AS1799" s="200"/>
      <c r="AT1799" s="200"/>
      <c r="AU1799" s="200"/>
      <c r="AV1799" s="200"/>
      <c r="AW1799" s="200"/>
      <c r="AX1799" s="200"/>
      <c r="AY1799" s="200"/>
      <c r="AZ1799" s="200"/>
      <c r="BA1799" s="200"/>
      <c r="BB1799" s="160"/>
      <c r="BC1799" s="201"/>
      <c r="BD1799" s="201"/>
      <c r="BE1799" s="202"/>
      <c r="BF1799" s="202"/>
      <c r="BG1799" s="150"/>
      <c r="BH1799" s="150"/>
      <c r="BI1799" s="150"/>
      <c r="BJ1799" s="150"/>
      <c r="BK1799" s="150"/>
      <c r="BL1799" s="150"/>
      <c r="BM1799" s="150"/>
      <c r="BN1799" s="150"/>
      <c r="BO1799" s="150"/>
      <c r="BP1799" s="150"/>
    </row>
    <row r="1800" spans="2:68" x14ac:dyDescent="0.25">
      <c r="B1800" s="113"/>
      <c r="C1800" s="118"/>
      <c r="D1800" s="89"/>
      <c r="E1800" s="89"/>
      <c r="F1800" s="119"/>
      <c r="G1800" s="118"/>
      <c r="H1800" s="118"/>
      <c r="I1800" s="118"/>
      <c r="J1800" s="118"/>
      <c r="K1800" s="118"/>
      <c r="L1800" s="86"/>
      <c r="M1800" s="86"/>
      <c r="N1800" s="86"/>
      <c r="O1800" s="86"/>
      <c r="P1800" s="129"/>
      <c r="Q1800" s="125"/>
      <c r="R1800" s="198"/>
      <c r="S1800" s="148"/>
      <c r="T1800" s="148"/>
      <c r="U1800" s="148"/>
      <c r="V1800" s="199"/>
      <c r="W1800" s="149"/>
      <c r="AR1800" s="129"/>
      <c r="AS1800" s="200"/>
      <c r="AT1800" s="200"/>
      <c r="AU1800" s="200"/>
      <c r="AV1800" s="200"/>
      <c r="AW1800" s="200"/>
      <c r="AX1800" s="200"/>
      <c r="AY1800" s="200"/>
      <c r="AZ1800" s="200"/>
      <c r="BA1800" s="200"/>
      <c r="BB1800" s="160"/>
      <c r="BC1800" s="201"/>
      <c r="BD1800" s="201"/>
      <c r="BE1800" s="202"/>
      <c r="BF1800" s="202"/>
      <c r="BG1800" s="150"/>
      <c r="BH1800" s="150"/>
      <c r="BI1800" s="150"/>
      <c r="BJ1800" s="150"/>
      <c r="BK1800" s="150"/>
      <c r="BL1800" s="150"/>
      <c r="BM1800" s="150"/>
      <c r="BN1800" s="150"/>
      <c r="BO1800" s="150"/>
      <c r="BP1800" s="150"/>
    </row>
    <row r="1801" spans="2:68" x14ac:dyDescent="0.25">
      <c r="B1801" s="113"/>
      <c r="C1801" s="118"/>
      <c r="D1801" s="89"/>
      <c r="E1801" s="89"/>
      <c r="F1801" s="119"/>
      <c r="G1801" s="118"/>
      <c r="H1801" s="118"/>
      <c r="I1801" s="118"/>
      <c r="J1801" s="118"/>
      <c r="K1801" s="118"/>
      <c r="L1801" s="86"/>
      <c r="M1801" s="86"/>
      <c r="N1801" s="86"/>
      <c r="O1801" s="86"/>
      <c r="P1801" s="129"/>
      <c r="Q1801" s="125"/>
      <c r="R1801" s="198"/>
      <c r="S1801" s="148"/>
      <c r="T1801" s="148"/>
      <c r="U1801" s="148"/>
      <c r="V1801" s="199"/>
      <c r="W1801" s="149"/>
      <c r="AR1801" s="129"/>
      <c r="AS1801" s="200"/>
      <c r="AT1801" s="200"/>
      <c r="AU1801" s="200"/>
      <c r="AV1801" s="200"/>
      <c r="AW1801" s="200"/>
      <c r="AX1801" s="200"/>
      <c r="AY1801" s="200"/>
      <c r="AZ1801" s="200"/>
      <c r="BA1801" s="200"/>
      <c r="BB1801" s="160"/>
      <c r="BC1801" s="201"/>
      <c r="BD1801" s="201"/>
      <c r="BE1801" s="202"/>
      <c r="BF1801" s="202"/>
      <c r="BG1801" s="150"/>
      <c r="BH1801" s="150"/>
      <c r="BI1801" s="150"/>
      <c r="BJ1801" s="150"/>
      <c r="BK1801" s="150"/>
      <c r="BL1801" s="150"/>
      <c r="BM1801" s="150"/>
      <c r="BN1801" s="150"/>
      <c r="BO1801" s="150"/>
      <c r="BP1801" s="150"/>
    </row>
    <row r="1802" spans="2:68" x14ac:dyDescent="0.25">
      <c r="B1802" s="113"/>
      <c r="C1802" s="118"/>
      <c r="D1802" s="89"/>
      <c r="E1802" s="89"/>
      <c r="F1802" s="119"/>
      <c r="G1802" s="118"/>
      <c r="H1802" s="118"/>
      <c r="I1802" s="118"/>
      <c r="J1802" s="118"/>
      <c r="K1802" s="118"/>
      <c r="L1802" s="86"/>
      <c r="M1802" s="86"/>
      <c r="N1802" s="86"/>
      <c r="O1802" s="86"/>
      <c r="P1802" s="129"/>
      <c r="Q1802" s="125"/>
      <c r="R1802" s="198"/>
      <c r="S1802" s="148"/>
      <c r="T1802" s="148"/>
      <c r="U1802" s="148"/>
      <c r="V1802" s="199"/>
      <c r="W1802" s="149"/>
      <c r="AR1802" s="129"/>
      <c r="AS1802" s="200"/>
      <c r="AT1802" s="200"/>
      <c r="AU1802" s="200"/>
      <c r="AV1802" s="200"/>
      <c r="AW1802" s="200"/>
      <c r="AX1802" s="200"/>
      <c r="AY1802" s="200"/>
      <c r="AZ1802" s="200"/>
      <c r="BA1802" s="200"/>
      <c r="BB1802" s="160"/>
      <c r="BC1802" s="201"/>
      <c r="BD1802" s="201"/>
      <c r="BE1802" s="202"/>
      <c r="BF1802" s="202"/>
      <c r="BG1802" s="150"/>
      <c r="BH1802" s="150"/>
      <c r="BI1802" s="150"/>
      <c r="BJ1802" s="150"/>
      <c r="BK1802" s="150"/>
      <c r="BL1802" s="150"/>
      <c r="BM1802" s="150"/>
      <c r="BN1802" s="150"/>
      <c r="BO1802" s="150"/>
      <c r="BP1802" s="150"/>
    </row>
    <row r="1803" spans="2:68" x14ac:dyDescent="0.25">
      <c r="B1803" s="113"/>
      <c r="C1803" s="118"/>
      <c r="D1803" s="89"/>
      <c r="E1803" s="89"/>
      <c r="F1803" s="119"/>
      <c r="G1803" s="118"/>
      <c r="H1803" s="118"/>
      <c r="I1803" s="118"/>
      <c r="J1803" s="118"/>
      <c r="K1803" s="118"/>
      <c r="L1803" s="86"/>
      <c r="M1803" s="86"/>
      <c r="N1803" s="86"/>
      <c r="O1803" s="86"/>
      <c r="P1803" s="129"/>
      <c r="Q1803" s="125"/>
      <c r="R1803" s="198"/>
      <c r="S1803" s="148"/>
      <c r="T1803" s="148"/>
      <c r="U1803" s="148"/>
      <c r="V1803" s="199"/>
      <c r="W1803" s="149"/>
      <c r="AR1803" s="129"/>
      <c r="AS1803" s="200"/>
      <c r="AT1803" s="200"/>
      <c r="AU1803" s="200"/>
      <c r="AV1803" s="200"/>
      <c r="AW1803" s="200"/>
      <c r="AX1803" s="200"/>
      <c r="AY1803" s="200"/>
      <c r="AZ1803" s="200"/>
      <c r="BA1803" s="200"/>
      <c r="BB1803" s="160"/>
      <c r="BC1803" s="201"/>
      <c r="BD1803" s="201"/>
      <c r="BE1803" s="202"/>
      <c r="BF1803" s="202"/>
      <c r="BG1803" s="150"/>
      <c r="BH1803" s="150"/>
      <c r="BI1803" s="150"/>
      <c r="BJ1803" s="150"/>
      <c r="BK1803" s="150"/>
      <c r="BL1803" s="150"/>
      <c r="BM1803" s="150"/>
      <c r="BN1803" s="150"/>
      <c r="BO1803" s="150"/>
      <c r="BP1803" s="150"/>
    </row>
    <row r="1804" spans="2:68" x14ac:dyDescent="0.25">
      <c r="B1804" s="113"/>
      <c r="C1804" s="118"/>
      <c r="D1804" s="89"/>
      <c r="E1804" s="89"/>
      <c r="F1804" s="119"/>
      <c r="G1804" s="118"/>
      <c r="H1804" s="118"/>
      <c r="I1804" s="118"/>
      <c r="J1804" s="118"/>
      <c r="K1804" s="118"/>
      <c r="L1804" s="86"/>
      <c r="M1804" s="86"/>
      <c r="N1804" s="86"/>
      <c r="O1804" s="86"/>
      <c r="P1804" s="129"/>
      <c r="Q1804" s="125"/>
      <c r="R1804" s="198"/>
      <c r="S1804" s="148"/>
      <c r="T1804" s="148"/>
      <c r="U1804" s="148"/>
      <c r="V1804" s="199"/>
      <c r="W1804" s="149"/>
      <c r="AR1804" s="129"/>
      <c r="AS1804" s="200"/>
      <c r="AT1804" s="200"/>
      <c r="AU1804" s="200"/>
      <c r="AV1804" s="200"/>
      <c r="AW1804" s="200"/>
      <c r="AX1804" s="200"/>
      <c r="AY1804" s="200"/>
      <c r="AZ1804" s="200"/>
      <c r="BA1804" s="200"/>
      <c r="BB1804" s="160"/>
      <c r="BC1804" s="201"/>
      <c r="BD1804" s="201"/>
      <c r="BE1804" s="202"/>
      <c r="BF1804" s="202"/>
      <c r="BG1804" s="150"/>
      <c r="BH1804" s="150"/>
      <c r="BI1804" s="150"/>
      <c r="BJ1804" s="150"/>
      <c r="BK1804" s="150"/>
      <c r="BL1804" s="150"/>
      <c r="BM1804" s="150"/>
      <c r="BN1804" s="150"/>
      <c r="BO1804" s="150"/>
      <c r="BP1804" s="150"/>
    </row>
    <row r="1805" spans="2:68" x14ac:dyDescent="0.25">
      <c r="B1805" s="113"/>
      <c r="C1805" s="118"/>
      <c r="D1805" s="89"/>
      <c r="E1805" s="89"/>
      <c r="F1805" s="119"/>
      <c r="G1805" s="118"/>
      <c r="H1805" s="118"/>
      <c r="I1805" s="118"/>
      <c r="J1805" s="118"/>
      <c r="K1805" s="118"/>
      <c r="L1805" s="86"/>
      <c r="M1805" s="86"/>
      <c r="N1805" s="86"/>
      <c r="O1805" s="86"/>
      <c r="P1805" s="129"/>
      <c r="Q1805" s="125"/>
      <c r="R1805" s="198"/>
      <c r="S1805" s="148"/>
      <c r="T1805" s="148"/>
      <c r="U1805" s="148"/>
      <c r="V1805" s="199"/>
      <c r="W1805" s="149"/>
      <c r="AR1805" s="129"/>
      <c r="AS1805" s="200"/>
      <c r="AT1805" s="200"/>
      <c r="AU1805" s="200"/>
      <c r="AV1805" s="200"/>
      <c r="AW1805" s="200"/>
      <c r="AX1805" s="200"/>
      <c r="AY1805" s="200"/>
      <c r="AZ1805" s="200"/>
      <c r="BA1805" s="200"/>
      <c r="BB1805" s="160"/>
      <c r="BC1805" s="201"/>
      <c r="BD1805" s="201"/>
      <c r="BE1805" s="202"/>
      <c r="BF1805" s="202"/>
      <c r="BG1805" s="150"/>
      <c r="BH1805" s="150"/>
      <c r="BI1805" s="150"/>
      <c r="BJ1805" s="150"/>
      <c r="BK1805" s="150"/>
      <c r="BL1805" s="150"/>
      <c r="BM1805" s="150"/>
      <c r="BN1805" s="150"/>
      <c r="BO1805" s="150"/>
      <c r="BP1805" s="150"/>
    </row>
    <row r="1806" spans="2:68" x14ac:dyDescent="0.25">
      <c r="B1806" s="113"/>
      <c r="C1806" s="118"/>
      <c r="D1806" s="89"/>
      <c r="E1806" s="89"/>
      <c r="F1806" s="119"/>
      <c r="G1806" s="118"/>
      <c r="H1806" s="118"/>
      <c r="I1806" s="118"/>
      <c r="J1806" s="118"/>
      <c r="K1806" s="118"/>
      <c r="L1806" s="86"/>
      <c r="M1806" s="86"/>
      <c r="N1806" s="86"/>
      <c r="O1806" s="86"/>
      <c r="P1806" s="129"/>
      <c r="Q1806" s="125"/>
      <c r="R1806" s="198"/>
      <c r="S1806" s="148"/>
      <c r="T1806" s="148"/>
      <c r="U1806" s="148"/>
      <c r="V1806" s="199"/>
      <c r="W1806" s="149"/>
      <c r="AR1806" s="129"/>
      <c r="AS1806" s="200"/>
      <c r="AT1806" s="200"/>
      <c r="AU1806" s="200"/>
      <c r="AV1806" s="200"/>
      <c r="AW1806" s="200"/>
      <c r="AX1806" s="200"/>
      <c r="AY1806" s="200"/>
      <c r="AZ1806" s="200"/>
      <c r="BA1806" s="200"/>
      <c r="BB1806" s="160"/>
      <c r="BC1806" s="201"/>
      <c r="BD1806" s="201"/>
      <c r="BE1806" s="202"/>
      <c r="BF1806" s="202"/>
      <c r="BG1806" s="150"/>
      <c r="BH1806" s="150"/>
      <c r="BI1806" s="150"/>
      <c r="BJ1806" s="150"/>
      <c r="BK1806" s="150"/>
      <c r="BL1806" s="150"/>
      <c r="BM1806" s="150"/>
      <c r="BN1806" s="150"/>
      <c r="BO1806" s="150"/>
      <c r="BP1806" s="150"/>
    </row>
    <row r="1807" spans="2:68" x14ac:dyDescent="0.25">
      <c r="B1807" s="113"/>
      <c r="C1807" s="118"/>
      <c r="D1807" s="89"/>
      <c r="E1807" s="89"/>
      <c r="F1807" s="119"/>
      <c r="G1807" s="118"/>
      <c r="H1807" s="118"/>
      <c r="I1807" s="118"/>
      <c r="J1807" s="118"/>
      <c r="K1807" s="118"/>
      <c r="L1807" s="86"/>
      <c r="M1807" s="86"/>
      <c r="N1807" s="86"/>
      <c r="O1807" s="86"/>
      <c r="P1807" s="129"/>
      <c r="Q1807" s="125"/>
      <c r="R1807" s="198"/>
      <c r="S1807" s="148"/>
      <c r="T1807" s="148"/>
      <c r="U1807" s="148"/>
      <c r="V1807" s="199"/>
      <c r="W1807" s="149"/>
      <c r="AR1807" s="129"/>
      <c r="AS1807" s="200"/>
      <c r="AT1807" s="200"/>
      <c r="AU1807" s="200"/>
      <c r="AV1807" s="200"/>
      <c r="AW1807" s="200"/>
      <c r="AX1807" s="200"/>
      <c r="AY1807" s="200"/>
      <c r="AZ1807" s="200"/>
      <c r="BA1807" s="200"/>
      <c r="BB1807" s="160"/>
      <c r="BC1807" s="201"/>
      <c r="BD1807" s="201"/>
      <c r="BE1807" s="202"/>
      <c r="BF1807" s="202"/>
      <c r="BG1807" s="150"/>
      <c r="BH1807" s="150"/>
      <c r="BI1807" s="150"/>
      <c r="BJ1807" s="150"/>
      <c r="BK1807" s="150"/>
      <c r="BL1807" s="150"/>
      <c r="BM1807" s="150"/>
      <c r="BN1807" s="150"/>
      <c r="BO1807" s="150"/>
      <c r="BP1807" s="150"/>
    </row>
    <row r="1808" spans="2:68" x14ac:dyDescent="0.25">
      <c r="B1808" s="113"/>
      <c r="C1808" s="118"/>
      <c r="D1808" s="89"/>
      <c r="E1808" s="89"/>
      <c r="F1808" s="119"/>
      <c r="G1808" s="118"/>
      <c r="H1808" s="118"/>
      <c r="I1808" s="118"/>
      <c r="J1808" s="118"/>
      <c r="K1808" s="118"/>
      <c r="L1808" s="86"/>
      <c r="M1808" s="86"/>
      <c r="N1808" s="86"/>
      <c r="O1808" s="86"/>
      <c r="P1808" s="129"/>
      <c r="Q1808" s="125"/>
      <c r="R1808" s="198"/>
      <c r="S1808" s="148"/>
      <c r="T1808" s="148"/>
      <c r="U1808" s="148"/>
      <c r="V1808" s="199"/>
      <c r="W1808" s="149"/>
      <c r="AR1808" s="129"/>
      <c r="AS1808" s="200"/>
      <c r="AT1808" s="200"/>
      <c r="AU1808" s="200"/>
      <c r="AV1808" s="200"/>
      <c r="AW1808" s="200"/>
      <c r="AX1808" s="200"/>
      <c r="AY1808" s="200"/>
      <c r="AZ1808" s="200"/>
      <c r="BA1808" s="200"/>
      <c r="BB1808" s="160"/>
      <c r="BC1808" s="201"/>
      <c r="BD1808" s="201"/>
      <c r="BE1808" s="202"/>
      <c r="BF1808" s="202"/>
      <c r="BG1808" s="150"/>
      <c r="BH1808" s="150"/>
      <c r="BI1808" s="150"/>
      <c r="BJ1808" s="150"/>
      <c r="BK1808" s="150"/>
      <c r="BL1808" s="150"/>
      <c r="BM1808" s="150"/>
      <c r="BN1808" s="150"/>
      <c r="BO1808" s="150"/>
      <c r="BP1808" s="150"/>
    </row>
    <row r="1809" spans="2:68" x14ac:dyDescent="0.25">
      <c r="B1809" s="113"/>
      <c r="C1809" s="118"/>
      <c r="D1809" s="89"/>
      <c r="E1809" s="89"/>
      <c r="F1809" s="119"/>
      <c r="G1809" s="118"/>
      <c r="H1809" s="118"/>
      <c r="I1809" s="118"/>
      <c r="J1809" s="118"/>
      <c r="K1809" s="118"/>
      <c r="L1809" s="86"/>
      <c r="M1809" s="86"/>
      <c r="N1809" s="86"/>
      <c r="O1809" s="86"/>
      <c r="P1809" s="129"/>
      <c r="Q1809" s="125"/>
      <c r="R1809" s="198"/>
      <c r="S1809" s="148"/>
      <c r="T1809" s="148"/>
      <c r="U1809" s="148"/>
      <c r="V1809" s="199"/>
      <c r="W1809" s="149"/>
      <c r="AR1809" s="129"/>
      <c r="AS1809" s="200"/>
      <c r="AT1809" s="200"/>
      <c r="AU1809" s="200"/>
      <c r="AV1809" s="200"/>
      <c r="AW1809" s="200"/>
      <c r="AX1809" s="200"/>
      <c r="AY1809" s="200"/>
      <c r="AZ1809" s="200"/>
      <c r="BA1809" s="200"/>
      <c r="BB1809" s="160"/>
      <c r="BC1809" s="201"/>
      <c r="BD1809" s="201"/>
      <c r="BE1809" s="202"/>
      <c r="BF1809" s="202"/>
      <c r="BG1809" s="150"/>
      <c r="BH1809" s="150"/>
      <c r="BI1809" s="150"/>
      <c r="BJ1809" s="150"/>
      <c r="BK1809" s="150"/>
      <c r="BL1809" s="150"/>
      <c r="BM1809" s="150"/>
      <c r="BN1809" s="150"/>
      <c r="BO1809" s="150"/>
      <c r="BP1809" s="150"/>
    </row>
    <row r="1810" spans="2:68" x14ac:dyDescent="0.25">
      <c r="B1810" s="113"/>
      <c r="C1810" s="118"/>
      <c r="D1810" s="89"/>
      <c r="E1810" s="89"/>
      <c r="F1810" s="119"/>
      <c r="G1810" s="118"/>
      <c r="H1810" s="118"/>
      <c r="I1810" s="118"/>
      <c r="J1810" s="118"/>
      <c r="K1810" s="118"/>
      <c r="L1810" s="86"/>
      <c r="M1810" s="86"/>
      <c r="N1810" s="86"/>
      <c r="O1810" s="86"/>
      <c r="P1810" s="129"/>
      <c r="Q1810" s="125"/>
      <c r="R1810" s="198"/>
      <c r="S1810" s="148"/>
      <c r="T1810" s="148"/>
      <c r="U1810" s="148"/>
      <c r="V1810" s="199"/>
      <c r="W1810" s="149"/>
      <c r="AR1810" s="129"/>
      <c r="AS1810" s="200"/>
      <c r="AT1810" s="200"/>
      <c r="AU1810" s="200"/>
      <c r="AV1810" s="200"/>
      <c r="AW1810" s="200"/>
      <c r="AX1810" s="200"/>
      <c r="AY1810" s="200"/>
      <c r="AZ1810" s="200"/>
      <c r="BA1810" s="200"/>
      <c r="BB1810" s="160"/>
      <c r="BC1810" s="201"/>
      <c r="BD1810" s="201"/>
      <c r="BE1810" s="202"/>
      <c r="BF1810" s="202"/>
      <c r="BG1810" s="150"/>
      <c r="BH1810" s="150"/>
      <c r="BI1810" s="150"/>
      <c r="BJ1810" s="150"/>
      <c r="BK1810" s="150"/>
      <c r="BL1810" s="150"/>
      <c r="BM1810" s="150"/>
      <c r="BN1810" s="150"/>
      <c r="BO1810" s="150"/>
      <c r="BP1810" s="150"/>
    </row>
    <row r="1811" spans="2:68" x14ac:dyDescent="0.25">
      <c r="B1811" s="113"/>
      <c r="C1811" s="118"/>
      <c r="D1811" s="89"/>
      <c r="E1811" s="89"/>
      <c r="F1811" s="119"/>
      <c r="G1811" s="118"/>
      <c r="H1811" s="118"/>
      <c r="I1811" s="118"/>
      <c r="J1811" s="118"/>
      <c r="K1811" s="118"/>
      <c r="L1811" s="86"/>
      <c r="M1811" s="86"/>
      <c r="N1811" s="86"/>
      <c r="O1811" s="86"/>
      <c r="P1811" s="129"/>
      <c r="Q1811" s="125"/>
      <c r="R1811" s="198"/>
      <c r="S1811" s="148"/>
      <c r="T1811" s="148"/>
      <c r="U1811" s="148"/>
      <c r="V1811" s="199"/>
      <c r="W1811" s="149"/>
      <c r="AR1811" s="129"/>
      <c r="AS1811" s="200"/>
      <c r="AT1811" s="200"/>
      <c r="AU1811" s="200"/>
      <c r="AV1811" s="200"/>
      <c r="AW1811" s="200"/>
      <c r="AX1811" s="200"/>
      <c r="AY1811" s="200"/>
      <c r="AZ1811" s="200"/>
      <c r="BA1811" s="200"/>
      <c r="BB1811" s="160"/>
      <c r="BC1811" s="201"/>
      <c r="BD1811" s="201"/>
      <c r="BE1811" s="202"/>
      <c r="BF1811" s="202"/>
      <c r="BG1811" s="150"/>
      <c r="BH1811" s="150"/>
      <c r="BI1811" s="150"/>
      <c r="BJ1811" s="150"/>
      <c r="BK1811" s="150"/>
      <c r="BL1811" s="150"/>
      <c r="BM1811" s="150"/>
      <c r="BN1811" s="150"/>
      <c r="BO1811" s="150"/>
      <c r="BP1811" s="150"/>
    </row>
    <row r="1812" spans="2:68" x14ac:dyDescent="0.25">
      <c r="B1812" s="113"/>
      <c r="C1812" s="118"/>
      <c r="D1812" s="89"/>
      <c r="E1812" s="89"/>
      <c r="F1812" s="119"/>
      <c r="G1812" s="118"/>
      <c r="H1812" s="118"/>
      <c r="I1812" s="118"/>
      <c r="J1812" s="118"/>
      <c r="K1812" s="118"/>
      <c r="L1812" s="86"/>
      <c r="M1812" s="86"/>
      <c r="N1812" s="86"/>
      <c r="O1812" s="86"/>
      <c r="P1812" s="129"/>
      <c r="Q1812" s="125"/>
      <c r="R1812" s="198"/>
      <c r="S1812" s="148"/>
      <c r="T1812" s="148"/>
      <c r="U1812" s="148"/>
      <c r="V1812" s="199"/>
      <c r="W1812" s="149"/>
      <c r="AR1812" s="129"/>
      <c r="AS1812" s="200"/>
      <c r="AT1812" s="200"/>
      <c r="AU1812" s="200"/>
      <c r="AV1812" s="200"/>
      <c r="AW1812" s="200"/>
      <c r="AX1812" s="200"/>
      <c r="AY1812" s="200"/>
      <c r="AZ1812" s="200"/>
      <c r="BA1812" s="200"/>
      <c r="BB1812" s="160"/>
      <c r="BC1812" s="201"/>
      <c r="BD1812" s="201"/>
      <c r="BE1812" s="202"/>
      <c r="BF1812" s="202"/>
      <c r="BG1812" s="150"/>
      <c r="BH1812" s="150"/>
      <c r="BI1812" s="150"/>
      <c r="BJ1812" s="150"/>
      <c r="BK1812" s="150"/>
      <c r="BL1812" s="150"/>
      <c r="BM1812" s="150"/>
      <c r="BN1812" s="150"/>
      <c r="BO1812" s="150"/>
      <c r="BP1812" s="150"/>
    </row>
    <row r="1813" spans="2:68" x14ac:dyDescent="0.25">
      <c r="B1813" s="113"/>
      <c r="C1813" s="118"/>
      <c r="D1813" s="89"/>
      <c r="E1813" s="89"/>
      <c r="F1813" s="119"/>
      <c r="G1813" s="118"/>
      <c r="H1813" s="118"/>
      <c r="I1813" s="118"/>
      <c r="J1813" s="118"/>
      <c r="K1813" s="118"/>
      <c r="L1813" s="86"/>
      <c r="M1813" s="86"/>
      <c r="N1813" s="86"/>
      <c r="O1813" s="86"/>
      <c r="P1813" s="129"/>
      <c r="Q1813" s="125"/>
      <c r="R1813" s="198"/>
      <c r="S1813" s="148"/>
      <c r="T1813" s="148"/>
      <c r="U1813" s="148"/>
      <c r="V1813" s="199"/>
      <c r="W1813" s="149"/>
      <c r="AR1813" s="129"/>
      <c r="AS1813" s="200"/>
      <c r="AT1813" s="200"/>
      <c r="AU1813" s="200"/>
      <c r="AV1813" s="200"/>
      <c r="AW1813" s="200"/>
      <c r="AX1813" s="200"/>
      <c r="AY1813" s="200"/>
      <c r="AZ1813" s="200"/>
      <c r="BA1813" s="200"/>
      <c r="BB1813" s="160"/>
      <c r="BC1813" s="201"/>
      <c r="BD1813" s="201"/>
      <c r="BE1813" s="202"/>
      <c r="BF1813" s="202"/>
      <c r="BG1813" s="150"/>
      <c r="BH1813" s="150"/>
      <c r="BI1813" s="150"/>
      <c r="BJ1813" s="150"/>
      <c r="BK1813" s="150"/>
      <c r="BL1813" s="150"/>
      <c r="BM1813" s="150"/>
      <c r="BN1813" s="150"/>
      <c r="BO1813" s="150"/>
      <c r="BP1813" s="150"/>
    </row>
    <row r="1814" spans="2:68" x14ac:dyDescent="0.25">
      <c r="B1814" s="113"/>
      <c r="C1814" s="118"/>
      <c r="D1814" s="89"/>
      <c r="E1814" s="89"/>
      <c r="F1814" s="119"/>
      <c r="G1814" s="118"/>
      <c r="H1814" s="118"/>
      <c r="I1814" s="118"/>
      <c r="J1814" s="118"/>
      <c r="K1814" s="118"/>
      <c r="L1814" s="86"/>
      <c r="M1814" s="86"/>
      <c r="N1814" s="86"/>
      <c r="O1814" s="86"/>
      <c r="P1814" s="129"/>
      <c r="Q1814" s="125"/>
      <c r="R1814" s="198"/>
      <c r="S1814" s="148"/>
      <c r="T1814" s="148"/>
      <c r="U1814" s="148"/>
      <c r="V1814" s="199"/>
      <c r="W1814" s="149"/>
      <c r="AR1814" s="129"/>
      <c r="AS1814" s="200"/>
      <c r="AT1814" s="200"/>
      <c r="AU1814" s="200"/>
      <c r="AV1814" s="200"/>
      <c r="AW1814" s="200"/>
      <c r="AX1814" s="200"/>
      <c r="AY1814" s="200"/>
      <c r="AZ1814" s="200"/>
      <c r="BA1814" s="200"/>
      <c r="BB1814" s="160"/>
      <c r="BC1814" s="201"/>
      <c r="BD1814" s="201"/>
      <c r="BE1814" s="202"/>
      <c r="BF1814" s="202"/>
      <c r="BG1814" s="150"/>
      <c r="BH1814" s="150"/>
      <c r="BI1814" s="150"/>
      <c r="BJ1814" s="150"/>
      <c r="BK1814" s="150"/>
      <c r="BL1814" s="150"/>
      <c r="BM1814" s="150"/>
      <c r="BN1814" s="150"/>
      <c r="BO1814" s="150"/>
      <c r="BP1814" s="150"/>
    </row>
    <row r="1815" spans="2:68" x14ac:dyDescent="0.25">
      <c r="B1815" s="113"/>
      <c r="C1815" s="118"/>
      <c r="D1815" s="89"/>
      <c r="E1815" s="89"/>
      <c r="F1815" s="119"/>
      <c r="G1815" s="118"/>
      <c r="H1815" s="118"/>
      <c r="I1815" s="118"/>
      <c r="J1815" s="118"/>
      <c r="K1815" s="118"/>
      <c r="L1815" s="86"/>
      <c r="M1815" s="86"/>
      <c r="N1815" s="86"/>
      <c r="O1815" s="86"/>
      <c r="P1815" s="129"/>
      <c r="Q1815" s="125"/>
      <c r="R1815" s="198"/>
      <c r="S1815" s="148"/>
      <c r="T1815" s="148"/>
      <c r="U1815" s="148"/>
      <c r="V1815" s="199"/>
      <c r="W1815" s="149"/>
      <c r="AR1815" s="129"/>
      <c r="AS1815" s="200"/>
      <c r="AT1815" s="200"/>
      <c r="AU1815" s="200"/>
      <c r="AV1815" s="200"/>
      <c r="AW1815" s="200"/>
      <c r="AX1815" s="200"/>
      <c r="AY1815" s="200"/>
      <c r="AZ1815" s="200"/>
      <c r="BA1815" s="200"/>
      <c r="BB1815" s="160"/>
      <c r="BC1815" s="201"/>
      <c r="BD1815" s="201"/>
      <c r="BE1815" s="202"/>
      <c r="BF1815" s="202"/>
      <c r="BG1815" s="150"/>
      <c r="BH1815" s="150"/>
      <c r="BI1815" s="150"/>
      <c r="BJ1815" s="150"/>
      <c r="BK1815" s="150"/>
      <c r="BL1815" s="150"/>
      <c r="BM1815" s="150"/>
      <c r="BN1815" s="150"/>
      <c r="BO1815" s="150"/>
      <c r="BP1815" s="150"/>
    </row>
    <row r="1816" spans="2:68" x14ac:dyDescent="0.25">
      <c r="B1816" s="113"/>
      <c r="C1816" s="118"/>
      <c r="D1816" s="89"/>
      <c r="E1816" s="89"/>
      <c r="F1816" s="119"/>
      <c r="G1816" s="118"/>
      <c r="H1816" s="118"/>
      <c r="I1816" s="118"/>
      <c r="J1816" s="118"/>
      <c r="K1816" s="118"/>
      <c r="L1816" s="86"/>
      <c r="M1816" s="86"/>
      <c r="N1816" s="86"/>
      <c r="O1816" s="86"/>
      <c r="P1816" s="129"/>
      <c r="Q1816" s="125"/>
      <c r="R1816" s="198"/>
      <c r="S1816" s="148"/>
      <c r="T1816" s="148"/>
      <c r="U1816" s="148"/>
      <c r="V1816" s="199"/>
      <c r="W1816" s="149"/>
      <c r="AR1816" s="129"/>
      <c r="AS1816" s="200"/>
      <c r="AT1816" s="200"/>
      <c r="AU1816" s="200"/>
      <c r="AV1816" s="200"/>
      <c r="AW1816" s="200"/>
      <c r="AX1816" s="200"/>
      <c r="AY1816" s="200"/>
      <c r="AZ1816" s="200"/>
      <c r="BA1816" s="200"/>
      <c r="BB1816" s="160"/>
      <c r="BC1816" s="201"/>
      <c r="BD1816" s="201"/>
      <c r="BE1816" s="202"/>
      <c r="BF1816" s="202"/>
      <c r="BG1816" s="150"/>
      <c r="BH1816" s="150"/>
      <c r="BI1816" s="150"/>
      <c r="BJ1816" s="150"/>
      <c r="BK1816" s="150"/>
      <c r="BL1816" s="150"/>
      <c r="BM1816" s="150"/>
      <c r="BN1816" s="150"/>
      <c r="BO1816" s="150"/>
      <c r="BP1816" s="150"/>
    </row>
    <row r="1817" spans="2:68" x14ac:dyDescent="0.25">
      <c r="B1817" s="113"/>
      <c r="C1817" s="118"/>
      <c r="D1817" s="89"/>
      <c r="E1817" s="89"/>
      <c r="F1817" s="119"/>
      <c r="G1817" s="118"/>
      <c r="H1817" s="118"/>
      <c r="I1817" s="118"/>
      <c r="J1817" s="118"/>
      <c r="K1817" s="118"/>
      <c r="L1817" s="86"/>
      <c r="M1817" s="86"/>
      <c r="N1817" s="86"/>
      <c r="O1817" s="86"/>
      <c r="P1817" s="129"/>
      <c r="Q1817" s="125"/>
      <c r="R1817" s="198"/>
      <c r="S1817" s="148"/>
      <c r="T1817" s="148"/>
      <c r="U1817" s="148"/>
      <c r="V1817" s="199"/>
      <c r="W1817" s="149"/>
      <c r="AR1817" s="129"/>
      <c r="AS1817" s="200"/>
      <c r="AT1817" s="200"/>
      <c r="AU1817" s="200"/>
      <c r="AV1817" s="200"/>
      <c r="AW1817" s="200"/>
      <c r="AX1817" s="200"/>
      <c r="AY1817" s="200"/>
      <c r="AZ1817" s="200"/>
      <c r="BA1817" s="200"/>
      <c r="BB1817" s="160"/>
      <c r="BC1817" s="201"/>
      <c r="BD1817" s="201"/>
      <c r="BE1817" s="202"/>
      <c r="BF1817" s="202"/>
      <c r="BG1817" s="150"/>
      <c r="BH1817" s="150"/>
      <c r="BI1817" s="150"/>
      <c r="BJ1817" s="150"/>
      <c r="BK1817" s="150"/>
      <c r="BL1817" s="150"/>
      <c r="BM1817" s="150"/>
      <c r="BN1817" s="150"/>
      <c r="BO1817" s="150"/>
      <c r="BP1817" s="150"/>
    </row>
    <row r="1818" spans="2:68" x14ac:dyDescent="0.25">
      <c r="B1818" s="113"/>
      <c r="C1818" s="118"/>
      <c r="D1818" s="89"/>
      <c r="E1818" s="89"/>
      <c r="F1818" s="119"/>
      <c r="G1818" s="118"/>
      <c r="H1818" s="118"/>
      <c r="I1818" s="118"/>
      <c r="J1818" s="118"/>
      <c r="K1818" s="118"/>
      <c r="L1818" s="86"/>
      <c r="M1818" s="86"/>
      <c r="N1818" s="86"/>
      <c r="O1818" s="86"/>
      <c r="P1818" s="129"/>
      <c r="Q1818" s="125"/>
      <c r="R1818" s="198"/>
      <c r="S1818" s="148"/>
      <c r="T1818" s="148"/>
      <c r="U1818" s="148"/>
      <c r="V1818" s="199"/>
      <c r="W1818" s="149"/>
      <c r="AR1818" s="129"/>
      <c r="AS1818" s="200"/>
      <c r="AT1818" s="200"/>
      <c r="AU1818" s="200"/>
      <c r="AV1818" s="200"/>
      <c r="AW1818" s="200"/>
      <c r="AX1818" s="200"/>
      <c r="AY1818" s="200"/>
      <c r="AZ1818" s="200"/>
      <c r="BA1818" s="200"/>
      <c r="BB1818" s="160"/>
      <c r="BC1818" s="201"/>
      <c r="BD1818" s="201"/>
      <c r="BE1818" s="202"/>
      <c r="BF1818" s="202"/>
      <c r="BG1818" s="150"/>
      <c r="BH1818" s="150"/>
      <c r="BI1818" s="150"/>
      <c r="BJ1818" s="150"/>
      <c r="BK1818" s="150"/>
      <c r="BL1818" s="150"/>
      <c r="BM1818" s="150"/>
      <c r="BN1818" s="150"/>
      <c r="BO1818" s="150"/>
      <c r="BP1818" s="150"/>
    </row>
    <row r="1819" spans="2:68" x14ac:dyDescent="0.25">
      <c r="B1819" s="113"/>
      <c r="C1819" s="118"/>
      <c r="D1819" s="89"/>
      <c r="E1819" s="89"/>
      <c r="F1819" s="119"/>
      <c r="G1819" s="118"/>
      <c r="H1819" s="118"/>
      <c r="I1819" s="118"/>
      <c r="J1819" s="118"/>
      <c r="K1819" s="118"/>
      <c r="L1819" s="86"/>
      <c r="M1819" s="86"/>
      <c r="N1819" s="86"/>
      <c r="O1819" s="86"/>
      <c r="P1819" s="129"/>
      <c r="Q1819" s="125"/>
      <c r="R1819" s="198"/>
      <c r="S1819" s="148"/>
      <c r="T1819" s="148"/>
      <c r="U1819" s="148"/>
      <c r="V1819" s="199"/>
      <c r="W1819" s="149"/>
      <c r="AR1819" s="129"/>
      <c r="AS1819" s="200"/>
      <c r="AT1819" s="200"/>
      <c r="AU1819" s="200"/>
      <c r="AV1819" s="200"/>
      <c r="AW1819" s="200"/>
      <c r="AX1819" s="200"/>
      <c r="AY1819" s="200"/>
      <c r="AZ1819" s="200"/>
      <c r="BA1819" s="200"/>
      <c r="BB1819" s="160"/>
      <c r="BC1819" s="201"/>
      <c r="BD1819" s="201"/>
      <c r="BE1819" s="202"/>
      <c r="BF1819" s="202"/>
      <c r="BG1819" s="150"/>
      <c r="BH1819" s="150"/>
      <c r="BI1819" s="150"/>
      <c r="BJ1819" s="150"/>
      <c r="BK1819" s="150"/>
      <c r="BL1819" s="150"/>
      <c r="BM1819" s="150"/>
      <c r="BN1819" s="150"/>
      <c r="BO1819" s="150"/>
      <c r="BP1819" s="150"/>
    </row>
    <row r="1820" spans="2:68" x14ac:dyDescent="0.25">
      <c r="B1820" s="113"/>
      <c r="C1820" s="118"/>
      <c r="D1820" s="89"/>
      <c r="E1820" s="89"/>
      <c r="F1820" s="119"/>
      <c r="G1820" s="118"/>
      <c r="H1820" s="118"/>
      <c r="I1820" s="118"/>
      <c r="J1820" s="118"/>
      <c r="K1820" s="118"/>
      <c r="L1820" s="86"/>
      <c r="M1820" s="86"/>
      <c r="N1820" s="86"/>
      <c r="O1820" s="86"/>
      <c r="P1820" s="129"/>
      <c r="Q1820" s="125"/>
      <c r="R1820" s="198"/>
      <c r="S1820" s="148"/>
      <c r="T1820" s="148"/>
      <c r="U1820" s="148"/>
      <c r="V1820" s="199"/>
      <c r="W1820" s="149"/>
      <c r="AR1820" s="129"/>
      <c r="AS1820" s="200"/>
      <c r="AT1820" s="200"/>
      <c r="AU1820" s="200"/>
      <c r="AV1820" s="200"/>
      <c r="AW1820" s="200"/>
      <c r="AX1820" s="200"/>
      <c r="AY1820" s="200"/>
      <c r="AZ1820" s="200"/>
      <c r="BA1820" s="200"/>
      <c r="BB1820" s="160"/>
      <c r="BC1820" s="201"/>
      <c r="BD1820" s="201"/>
      <c r="BE1820" s="202"/>
      <c r="BF1820" s="202"/>
      <c r="BG1820" s="150"/>
      <c r="BH1820" s="150"/>
      <c r="BI1820" s="150"/>
      <c r="BJ1820" s="150"/>
      <c r="BK1820" s="150"/>
      <c r="BL1820" s="150"/>
      <c r="BM1820" s="150"/>
      <c r="BN1820" s="150"/>
      <c r="BO1820" s="150"/>
      <c r="BP1820" s="150"/>
    </row>
    <row r="1821" spans="2:68" x14ac:dyDescent="0.25">
      <c r="B1821" s="113"/>
      <c r="C1821" s="118"/>
      <c r="D1821" s="89"/>
      <c r="E1821" s="89"/>
      <c r="F1821" s="119"/>
      <c r="G1821" s="118"/>
      <c r="H1821" s="118"/>
      <c r="I1821" s="118"/>
      <c r="J1821" s="118"/>
      <c r="K1821" s="118"/>
      <c r="L1821" s="86"/>
      <c r="M1821" s="86"/>
      <c r="N1821" s="86"/>
      <c r="O1821" s="86"/>
      <c r="P1821" s="129"/>
      <c r="Q1821" s="125"/>
      <c r="R1821" s="198"/>
      <c r="S1821" s="148"/>
      <c r="T1821" s="148"/>
      <c r="U1821" s="148"/>
      <c r="V1821" s="199"/>
      <c r="W1821" s="149"/>
      <c r="AR1821" s="129"/>
      <c r="AS1821" s="200"/>
      <c r="AT1821" s="200"/>
      <c r="AU1821" s="200"/>
      <c r="AV1821" s="200"/>
      <c r="AW1821" s="200"/>
      <c r="AX1821" s="200"/>
      <c r="AY1821" s="200"/>
      <c r="AZ1821" s="200"/>
      <c r="BA1821" s="200"/>
      <c r="BB1821" s="160"/>
      <c r="BC1821" s="201"/>
      <c r="BD1821" s="201"/>
      <c r="BE1821" s="202"/>
      <c r="BF1821" s="202"/>
      <c r="BG1821" s="150"/>
      <c r="BH1821" s="150"/>
      <c r="BI1821" s="150"/>
      <c r="BJ1821" s="150"/>
      <c r="BK1821" s="150"/>
      <c r="BL1821" s="150"/>
      <c r="BM1821" s="150"/>
      <c r="BN1821" s="150"/>
      <c r="BO1821" s="150"/>
      <c r="BP1821" s="150"/>
    </row>
    <row r="1822" spans="2:68" x14ac:dyDescent="0.25">
      <c r="B1822" s="113"/>
      <c r="C1822" s="118"/>
      <c r="D1822" s="89"/>
      <c r="E1822" s="89"/>
      <c r="F1822" s="119"/>
      <c r="G1822" s="118"/>
      <c r="H1822" s="118"/>
      <c r="I1822" s="118"/>
      <c r="J1822" s="118"/>
      <c r="K1822" s="118"/>
      <c r="L1822" s="86"/>
      <c r="M1822" s="86"/>
      <c r="N1822" s="86"/>
      <c r="O1822" s="86"/>
      <c r="P1822" s="129"/>
      <c r="Q1822" s="125"/>
      <c r="R1822" s="198"/>
      <c r="S1822" s="148"/>
      <c r="T1822" s="148"/>
      <c r="U1822" s="148"/>
      <c r="V1822" s="199"/>
      <c r="W1822" s="149"/>
      <c r="AR1822" s="129"/>
      <c r="AS1822" s="200"/>
      <c r="AT1822" s="200"/>
      <c r="AU1822" s="200"/>
      <c r="AV1822" s="200"/>
      <c r="AW1822" s="200"/>
      <c r="AX1822" s="200"/>
      <c r="AY1822" s="200"/>
      <c r="AZ1822" s="200"/>
      <c r="BA1822" s="200"/>
      <c r="BB1822" s="160"/>
      <c r="BC1822" s="201"/>
      <c r="BD1822" s="201"/>
      <c r="BE1822" s="202"/>
      <c r="BF1822" s="202"/>
      <c r="BG1822" s="150"/>
      <c r="BH1822" s="150"/>
      <c r="BI1822" s="150"/>
      <c r="BJ1822" s="150"/>
      <c r="BK1822" s="150"/>
      <c r="BL1822" s="150"/>
      <c r="BM1822" s="150"/>
      <c r="BN1822" s="150"/>
      <c r="BO1822" s="150"/>
      <c r="BP1822" s="150"/>
    </row>
    <row r="1823" spans="2:68" x14ac:dyDescent="0.25">
      <c r="B1823" s="113"/>
      <c r="C1823" s="118"/>
      <c r="D1823" s="89"/>
      <c r="E1823" s="89"/>
      <c r="F1823" s="119"/>
      <c r="G1823" s="118"/>
      <c r="H1823" s="118"/>
      <c r="I1823" s="118"/>
      <c r="J1823" s="118"/>
      <c r="K1823" s="118"/>
      <c r="L1823" s="86"/>
      <c r="M1823" s="86"/>
      <c r="N1823" s="86"/>
      <c r="O1823" s="86"/>
      <c r="P1823" s="129"/>
      <c r="Q1823" s="125"/>
      <c r="R1823" s="198"/>
      <c r="S1823" s="148"/>
      <c r="T1823" s="148"/>
      <c r="U1823" s="148"/>
      <c r="V1823" s="199"/>
      <c r="W1823" s="149"/>
      <c r="AR1823" s="129"/>
      <c r="AS1823" s="200"/>
      <c r="AT1823" s="200"/>
      <c r="AU1823" s="200"/>
      <c r="AV1823" s="200"/>
      <c r="AW1823" s="200"/>
      <c r="AX1823" s="200"/>
      <c r="AY1823" s="200"/>
      <c r="AZ1823" s="200"/>
      <c r="BA1823" s="200"/>
      <c r="BB1823" s="160"/>
      <c r="BC1823" s="201"/>
      <c r="BD1823" s="201"/>
      <c r="BE1823" s="202"/>
      <c r="BF1823" s="202"/>
      <c r="BG1823" s="150"/>
      <c r="BH1823" s="150"/>
      <c r="BI1823" s="150"/>
      <c r="BJ1823" s="150"/>
      <c r="BK1823" s="150"/>
      <c r="BL1823" s="150"/>
      <c r="BM1823" s="150"/>
      <c r="BN1823" s="150"/>
      <c r="BO1823" s="150"/>
      <c r="BP1823" s="150"/>
    </row>
    <row r="1824" spans="2:68" x14ac:dyDescent="0.25">
      <c r="B1824" s="113"/>
      <c r="C1824" s="118"/>
      <c r="D1824" s="89"/>
      <c r="E1824" s="89"/>
      <c r="F1824" s="119"/>
      <c r="G1824" s="118"/>
      <c r="H1824" s="118"/>
      <c r="I1824" s="118"/>
      <c r="J1824" s="118"/>
      <c r="K1824" s="118"/>
      <c r="L1824" s="86"/>
      <c r="M1824" s="86"/>
      <c r="N1824" s="86"/>
      <c r="O1824" s="86"/>
      <c r="P1824" s="129"/>
      <c r="Q1824" s="125"/>
      <c r="R1824" s="198"/>
      <c r="S1824" s="148"/>
      <c r="T1824" s="148"/>
      <c r="U1824" s="148"/>
      <c r="V1824" s="199"/>
      <c r="W1824" s="149"/>
      <c r="AR1824" s="129"/>
      <c r="AS1824" s="200"/>
      <c r="AT1824" s="200"/>
      <c r="AU1824" s="200"/>
      <c r="AV1824" s="200"/>
      <c r="AW1824" s="200"/>
      <c r="AX1824" s="200"/>
      <c r="AY1824" s="200"/>
      <c r="AZ1824" s="200"/>
      <c r="BA1824" s="200"/>
      <c r="BB1824" s="160"/>
      <c r="BC1824" s="201"/>
      <c r="BD1824" s="201"/>
      <c r="BE1824" s="202"/>
      <c r="BF1824" s="202"/>
      <c r="BG1824" s="150"/>
      <c r="BH1824" s="150"/>
      <c r="BI1824" s="150"/>
      <c r="BJ1824" s="150"/>
      <c r="BK1824" s="150"/>
      <c r="BL1824" s="150"/>
      <c r="BM1824" s="150"/>
      <c r="BN1824" s="150"/>
      <c r="BO1824" s="150"/>
      <c r="BP1824" s="150"/>
    </row>
    <row r="1825" spans="2:68" x14ac:dyDescent="0.25">
      <c r="B1825" s="113"/>
      <c r="C1825" s="118"/>
      <c r="D1825" s="89"/>
      <c r="E1825" s="89"/>
      <c r="F1825" s="119"/>
      <c r="G1825" s="118"/>
      <c r="H1825" s="118"/>
      <c r="I1825" s="118"/>
      <c r="J1825" s="118"/>
      <c r="K1825" s="118"/>
      <c r="L1825" s="86"/>
      <c r="M1825" s="86"/>
      <c r="N1825" s="86"/>
      <c r="O1825" s="86"/>
      <c r="P1825" s="129"/>
      <c r="Q1825" s="125"/>
      <c r="R1825" s="198"/>
      <c r="S1825" s="148"/>
      <c r="T1825" s="148"/>
      <c r="U1825" s="148"/>
      <c r="V1825" s="199"/>
      <c r="W1825" s="149"/>
      <c r="AR1825" s="129"/>
      <c r="AS1825" s="200"/>
      <c r="AT1825" s="200"/>
      <c r="AU1825" s="200"/>
      <c r="AV1825" s="200"/>
      <c r="AW1825" s="200"/>
      <c r="AX1825" s="200"/>
      <c r="AY1825" s="200"/>
      <c r="AZ1825" s="200"/>
      <c r="BA1825" s="200"/>
      <c r="BB1825" s="160"/>
      <c r="BC1825" s="201"/>
      <c r="BD1825" s="201"/>
      <c r="BE1825" s="202"/>
      <c r="BF1825" s="202"/>
      <c r="BG1825" s="150"/>
      <c r="BH1825" s="150"/>
      <c r="BI1825" s="150"/>
      <c r="BJ1825" s="150"/>
      <c r="BK1825" s="150"/>
      <c r="BL1825" s="150"/>
      <c r="BM1825" s="150"/>
      <c r="BN1825" s="150"/>
      <c r="BO1825" s="150"/>
      <c r="BP1825" s="150"/>
    </row>
    <row r="1826" spans="2:68" x14ac:dyDescent="0.25">
      <c r="B1826" s="113"/>
      <c r="C1826" s="118"/>
      <c r="D1826" s="89"/>
      <c r="E1826" s="89"/>
      <c r="F1826" s="119"/>
      <c r="G1826" s="118"/>
      <c r="H1826" s="118"/>
      <c r="I1826" s="118"/>
      <c r="J1826" s="118"/>
      <c r="K1826" s="118"/>
      <c r="L1826" s="86"/>
      <c r="M1826" s="86"/>
      <c r="N1826" s="86"/>
      <c r="O1826" s="86"/>
      <c r="P1826" s="129"/>
      <c r="Q1826" s="125"/>
      <c r="R1826" s="198"/>
      <c r="S1826" s="148"/>
      <c r="T1826" s="148"/>
      <c r="U1826" s="148"/>
      <c r="V1826" s="199"/>
      <c r="W1826" s="149"/>
      <c r="AR1826" s="129"/>
      <c r="AS1826" s="200"/>
      <c r="AT1826" s="200"/>
      <c r="AU1826" s="200"/>
      <c r="AV1826" s="200"/>
      <c r="AW1826" s="200"/>
      <c r="AX1826" s="200"/>
      <c r="AY1826" s="200"/>
      <c r="AZ1826" s="200"/>
      <c r="BA1826" s="200"/>
      <c r="BB1826" s="160"/>
      <c r="BC1826" s="201"/>
      <c r="BD1826" s="201"/>
      <c r="BE1826" s="202"/>
      <c r="BF1826" s="202"/>
      <c r="BG1826" s="150"/>
      <c r="BH1826" s="150"/>
      <c r="BI1826" s="150"/>
      <c r="BJ1826" s="150"/>
      <c r="BK1826" s="150"/>
      <c r="BL1826" s="150"/>
      <c r="BM1826" s="150"/>
      <c r="BN1826" s="150"/>
      <c r="BO1826" s="150"/>
      <c r="BP1826" s="150"/>
    </row>
    <row r="1827" spans="2:68" x14ac:dyDescent="0.25">
      <c r="B1827" s="113"/>
      <c r="C1827" s="118"/>
      <c r="D1827" s="89"/>
      <c r="E1827" s="89"/>
      <c r="F1827" s="119"/>
      <c r="G1827" s="118"/>
      <c r="H1827" s="118"/>
      <c r="I1827" s="118"/>
      <c r="J1827" s="118"/>
      <c r="K1827" s="118"/>
      <c r="L1827" s="86"/>
      <c r="M1827" s="86"/>
      <c r="N1827" s="86"/>
      <c r="O1827" s="86"/>
      <c r="P1827" s="129"/>
      <c r="Q1827" s="125"/>
      <c r="R1827" s="198"/>
      <c r="S1827" s="148"/>
      <c r="T1827" s="148"/>
      <c r="U1827" s="148"/>
      <c r="V1827" s="199"/>
      <c r="W1827" s="149"/>
      <c r="AR1827" s="129"/>
      <c r="AS1827" s="200"/>
      <c r="AT1827" s="200"/>
      <c r="AU1827" s="200"/>
      <c r="AV1827" s="200"/>
      <c r="AW1827" s="200"/>
      <c r="AX1827" s="200"/>
      <c r="AY1827" s="200"/>
      <c r="AZ1827" s="200"/>
      <c r="BA1827" s="200"/>
      <c r="BB1827" s="160"/>
      <c r="BC1827" s="201"/>
      <c r="BD1827" s="201"/>
      <c r="BE1827" s="202"/>
      <c r="BF1827" s="202"/>
      <c r="BG1827" s="150"/>
      <c r="BH1827" s="150"/>
      <c r="BI1827" s="150"/>
      <c r="BJ1827" s="150"/>
      <c r="BK1827" s="150"/>
      <c r="BL1827" s="150"/>
      <c r="BM1827" s="150"/>
      <c r="BN1827" s="150"/>
      <c r="BO1827" s="150"/>
      <c r="BP1827" s="150"/>
    </row>
    <row r="1828" spans="2:68" x14ac:dyDescent="0.25">
      <c r="B1828" s="113"/>
      <c r="C1828" s="118"/>
      <c r="D1828" s="89"/>
      <c r="E1828" s="89"/>
      <c r="F1828" s="119"/>
      <c r="G1828" s="118"/>
      <c r="H1828" s="118"/>
      <c r="I1828" s="118"/>
      <c r="J1828" s="118"/>
      <c r="K1828" s="118"/>
      <c r="L1828" s="86"/>
      <c r="M1828" s="86"/>
      <c r="N1828" s="86"/>
      <c r="O1828" s="86"/>
      <c r="P1828" s="129"/>
      <c r="Q1828" s="125"/>
      <c r="R1828" s="198"/>
      <c r="S1828" s="148"/>
      <c r="T1828" s="148"/>
      <c r="U1828" s="148"/>
      <c r="V1828" s="199"/>
      <c r="W1828" s="149"/>
      <c r="AR1828" s="129"/>
      <c r="AS1828" s="200"/>
      <c r="AT1828" s="200"/>
      <c r="AU1828" s="200"/>
      <c r="AV1828" s="200"/>
      <c r="AW1828" s="200"/>
      <c r="AX1828" s="200"/>
      <c r="AY1828" s="200"/>
      <c r="AZ1828" s="200"/>
      <c r="BA1828" s="200"/>
      <c r="BB1828" s="160"/>
      <c r="BC1828" s="201"/>
      <c r="BD1828" s="201"/>
      <c r="BE1828" s="202"/>
      <c r="BF1828" s="202"/>
      <c r="BG1828" s="150"/>
      <c r="BH1828" s="150"/>
      <c r="BI1828" s="150"/>
      <c r="BJ1828" s="150"/>
      <c r="BK1828" s="150"/>
      <c r="BL1828" s="150"/>
      <c r="BM1828" s="150"/>
      <c r="BN1828" s="150"/>
      <c r="BO1828" s="150"/>
      <c r="BP1828" s="150"/>
    </row>
    <row r="1829" spans="2:68" x14ac:dyDescent="0.25">
      <c r="B1829" s="113"/>
      <c r="C1829" s="118"/>
      <c r="D1829" s="89"/>
      <c r="E1829" s="89"/>
      <c r="F1829" s="119"/>
      <c r="G1829" s="118"/>
      <c r="H1829" s="118"/>
      <c r="I1829" s="118"/>
      <c r="J1829" s="118"/>
      <c r="K1829" s="118"/>
      <c r="L1829" s="86"/>
      <c r="M1829" s="86"/>
      <c r="N1829" s="86"/>
      <c r="O1829" s="86"/>
      <c r="P1829" s="129"/>
      <c r="Q1829" s="125"/>
      <c r="R1829" s="198"/>
      <c r="S1829" s="148"/>
      <c r="T1829" s="148"/>
      <c r="U1829" s="148"/>
      <c r="V1829" s="199"/>
      <c r="W1829" s="149"/>
      <c r="AR1829" s="129"/>
      <c r="AS1829" s="200"/>
      <c r="AT1829" s="200"/>
      <c r="AU1829" s="200"/>
      <c r="AV1829" s="200"/>
      <c r="AW1829" s="200"/>
      <c r="AX1829" s="200"/>
      <c r="AY1829" s="200"/>
      <c r="AZ1829" s="200"/>
      <c r="BA1829" s="200"/>
      <c r="BB1829" s="160"/>
      <c r="BC1829" s="201"/>
      <c r="BD1829" s="201"/>
      <c r="BE1829" s="202"/>
      <c r="BF1829" s="202"/>
      <c r="BG1829" s="150"/>
      <c r="BH1829" s="150"/>
      <c r="BI1829" s="150"/>
      <c r="BJ1829" s="150"/>
      <c r="BK1829" s="150"/>
      <c r="BL1829" s="150"/>
      <c r="BM1829" s="150"/>
      <c r="BN1829" s="150"/>
      <c r="BO1829" s="150"/>
      <c r="BP1829" s="150"/>
    </row>
    <row r="1830" spans="2:68" x14ac:dyDescent="0.25">
      <c r="B1830" s="113"/>
      <c r="C1830" s="118"/>
      <c r="D1830" s="89"/>
      <c r="E1830" s="89"/>
      <c r="F1830" s="119"/>
      <c r="G1830" s="118"/>
      <c r="H1830" s="118"/>
      <c r="I1830" s="118"/>
      <c r="J1830" s="118"/>
      <c r="K1830" s="118"/>
      <c r="L1830" s="86"/>
      <c r="M1830" s="86"/>
      <c r="N1830" s="86"/>
      <c r="O1830" s="86"/>
      <c r="P1830" s="129"/>
      <c r="Q1830" s="125"/>
      <c r="R1830" s="198"/>
      <c r="S1830" s="148"/>
      <c r="T1830" s="148"/>
      <c r="U1830" s="148"/>
      <c r="V1830" s="199"/>
      <c r="W1830" s="149"/>
      <c r="AR1830" s="129"/>
      <c r="AS1830" s="200"/>
      <c r="AT1830" s="200"/>
      <c r="AU1830" s="200"/>
      <c r="AV1830" s="200"/>
      <c r="AW1830" s="200"/>
      <c r="AX1830" s="200"/>
      <c r="AY1830" s="200"/>
      <c r="AZ1830" s="200"/>
      <c r="BA1830" s="200"/>
      <c r="BB1830" s="160"/>
      <c r="BC1830" s="201"/>
      <c r="BD1830" s="201"/>
      <c r="BE1830" s="202"/>
      <c r="BF1830" s="202"/>
      <c r="BG1830" s="150"/>
      <c r="BH1830" s="150"/>
      <c r="BI1830" s="150"/>
      <c r="BJ1830" s="150"/>
      <c r="BK1830" s="150"/>
      <c r="BL1830" s="150"/>
      <c r="BM1830" s="150"/>
      <c r="BN1830" s="150"/>
      <c r="BO1830" s="150"/>
      <c r="BP1830" s="150"/>
    </row>
    <row r="1831" spans="2:68" x14ac:dyDescent="0.25">
      <c r="B1831" s="113"/>
      <c r="C1831" s="118"/>
      <c r="D1831" s="89"/>
      <c r="E1831" s="89"/>
      <c r="F1831" s="119"/>
      <c r="G1831" s="118"/>
      <c r="H1831" s="118"/>
      <c r="I1831" s="118"/>
      <c r="J1831" s="118"/>
      <c r="K1831" s="118"/>
      <c r="L1831" s="86"/>
      <c r="M1831" s="86"/>
      <c r="N1831" s="86"/>
      <c r="O1831" s="86"/>
      <c r="P1831" s="129"/>
      <c r="Q1831" s="125"/>
      <c r="R1831" s="198"/>
      <c r="S1831" s="148"/>
      <c r="T1831" s="148"/>
      <c r="U1831" s="148"/>
      <c r="V1831" s="199"/>
      <c r="W1831" s="149"/>
      <c r="AR1831" s="129"/>
      <c r="AS1831" s="200"/>
      <c r="AT1831" s="200"/>
      <c r="AU1831" s="200"/>
      <c r="AV1831" s="200"/>
      <c r="AW1831" s="200"/>
      <c r="AX1831" s="200"/>
      <c r="AY1831" s="200"/>
      <c r="AZ1831" s="200"/>
      <c r="BA1831" s="200"/>
      <c r="BB1831" s="160"/>
      <c r="BC1831" s="201"/>
      <c r="BD1831" s="201"/>
      <c r="BE1831" s="202"/>
      <c r="BF1831" s="202"/>
      <c r="BG1831" s="150"/>
      <c r="BH1831" s="150"/>
      <c r="BI1831" s="150"/>
      <c r="BJ1831" s="150"/>
      <c r="BK1831" s="150"/>
      <c r="BL1831" s="150"/>
      <c r="BM1831" s="150"/>
      <c r="BN1831" s="150"/>
      <c r="BO1831" s="150"/>
      <c r="BP1831" s="150"/>
    </row>
    <row r="1832" spans="2:68" x14ac:dyDescent="0.25">
      <c r="B1832" s="113"/>
      <c r="C1832" s="118"/>
      <c r="D1832" s="89"/>
      <c r="E1832" s="89"/>
      <c r="F1832" s="119"/>
      <c r="G1832" s="118"/>
      <c r="H1832" s="118"/>
      <c r="I1832" s="118"/>
      <c r="J1832" s="118"/>
      <c r="K1832" s="118"/>
      <c r="L1832" s="86"/>
      <c r="M1832" s="86"/>
      <c r="N1832" s="86"/>
      <c r="O1832" s="86"/>
      <c r="P1832" s="129"/>
      <c r="Q1832" s="125"/>
      <c r="R1832" s="198"/>
      <c r="S1832" s="148"/>
      <c r="T1832" s="148"/>
      <c r="U1832" s="148"/>
      <c r="V1832" s="199"/>
      <c r="W1832" s="149"/>
      <c r="AR1832" s="129"/>
      <c r="AS1832" s="200"/>
      <c r="AT1832" s="200"/>
      <c r="AU1832" s="200"/>
      <c r="AV1832" s="200"/>
      <c r="AW1832" s="200"/>
      <c r="AX1832" s="200"/>
      <c r="AY1832" s="200"/>
      <c r="AZ1832" s="200"/>
      <c r="BA1832" s="200"/>
      <c r="BB1832" s="160"/>
      <c r="BC1832" s="201"/>
      <c r="BD1832" s="201"/>
      <c r="BE1832" s="202"/>
      <c r="BF1832" s="202"/>
      <c r="BG1832" s="150"/>
      <c r="BH1832" s="150"/>
      <c r="BI1832" s="150"/>
      <c r="BJ1832" s="150"/>
      <c r="BK1832" s="150"/>
      <c r="BL1832" s="150"/>
      <c r="BM1832" s="150"/>
      <c r="BN1832" s="150"/>
      <c r="BO1832" s="150"/>
      <c r="BP1832" s="150"/>
    </row>
    <row r="1833" spans="2:68" x14ac:dyDescent="0.25">
      <c r="B1833" s="113"/>
      <c r="C1833" s="118"/>
      <c r="D1833" s="89"/>
      <c r="E1833" s="89"/>
      <c r="F1833" s="119"/>
      <c r="G1833" s="118"/>
      <c r="H1833" s="118"/>
      <c r="I1833" s="118"/>
      <c r="J1833" s="118"/>
      <c r="K1833" s="118"/>
      <c r="L1833" s="86"/>
      <c r="M1833" s="86"/>
      <c r="N1833" s="86"/>
      <c r="O1833" s="86"/>
      <c r="P1833" s="129"/>
      <c r="Q1833" s="125"/>
      <c r="R1833" s="198"/>
      <c r="S1833" s="148"/>
      <c r="T1833" s="148"/>
      <c r="U1833" s="148"/>
      <c r="V1833" s="199"/>
      <c r="W1833" s="149"/>
      <c r="AR1833" s="129"/>
      <c r="AS1833" s="200"/>
      <c r="AT1833" s="200"/>
      <c r="AU1833" s="200"/>
      <c r="AV1833" s="200"/>
      <c r="AW1833" s="200"/>
      <c r="AX1833" s="200"/>
      <c r="AY1833" s="200"/>
      <c r="AZ1833" s="200"/>
      <c r="BA1833" s="200"/>
      <c r="BB1833" s="160"/>
      <c r="BC1833" s="201"/>
      <c r="BD1833" s="201"/>
      <c r="BE1833" s="202"/>
      <c r="BF1833" s="202"/>
      <c r="BG1833" s="150"/>
      <c r="BH1833" s="150"/>
      <c r="BI1833" s="150"/>
      <c r="BJ1833" s="150"/>
      <c r="BK1833" s="150"/>
      <c r="BL1833" s="150"/>
      <c r="BM1833" s="150"/>
      <c r="BN1833" s="150"/>
      <c r="BO1833" s="150"/>
      <c r="BP1833" s="150"/>
    </row>
    <row r="1834" spans="2:68" x14ac:dyDescent="0.25">
      <c r="B1834" s="113"/>
      <c r="C1834" s="118"/>
      <c r="D1834" s="89"/>
      <c r="E1834" s="89"/>
      <c r="F1834" s="119"/>
      <c r="G1834" s="118"/>
      <c r="H1834" s="118"/>
      <c r="I1834" s="118"/>
      <c r="J1834" s="118"/>
      <c r="K1834" s="118"/>
      <c r="L1834" s="86"/>
      <c r="M1834" s="86"/>
      <c r="N1834" s="86"/>
      <c r="O1834" s="86"/>
      <c r="P1834" s="129"/>
      <c r="Q1834" s="125"/>
      <c r="R1834" s="198"/>
      <c r="S1834" s="148"/>
      <c r="T1834" s="148"/>
      <c r="U1834" s="148"/>
      <c r="V1834" s="199"/>
      <c r="W1834" s="149"/>
      <c r="AR1834" s="129"/>
      <c r="AS1834" s="200"/>
      <c r="AT1834" s="200"/>
      <c r="AU1834" s="200"/>
      <c r="AV1834" s="200"/>
      <c r="AW1834" s="200"/>
      <c r="AX1834" s="200"/>
      <c r="AY1834" s="200"/>
      <c r="AZ1834" s="200"/>
      <c r="BA1834" s="200"/>
      <c r="BB1834" s="160"/>
      <c r="BC1834" s="201"/>
      <c r="BD1834" s="201"/>
      <c r="BE1834" s="202"/>
      <c r="BF1834" s="202"/>
      <c r="BG1834" s="150"/>
      <c r="BH1834" s="150"/>
      <c r="BI1834" s="150"/>
      <c r="BJ1834" s="150"/>
      <c r="BK1834" s="150"/>
      <c r="BL1834" s="150"/>
      <c r="BM1834" s="150"/>
      <c r="BN1834" s="150"/>
      <c r="BO1834" s="150"/>
      <c r="BP1834" s="150"/>
    </row>
    <row r="1835" spans="2:68" x14ac:dyDescent="0.25">
      <c r="B1835" s="113"/>
      <c r="C1835" s="118"/>
      <c r="D1835" s="89"/>
      <c r="E1835" s="89"/>
      <c r="F1835" s="119"/>
      <c r="G1835" s="118"/>
      <c r="H1835" s="118"/>
      <c r="I1835" s="118"/>
      <c r="J1835" s="118"/>
      <c r="K1835" s="118"/>
      <c r="L1835" s="86"/>
      <c r="M1835" s="86"/>
      <c r="N1835" s="86"/>
      <c r="O1835" s="86"/>
      <c r="P1835" s="129"/>
      <c r="Q1835" s="125"/>
      <c r="R1835" s="198"/>
      <c r="S1835" s="148"/>
      <c r="T1835" s="148"/>
      <c r="U1835" s="148"/>
      <c r="V1835" s="199"/>
      <c r="W1835" s="149"/>
      <c r="AR1835" s="129"/>
      <c r="AS1835" s="200"/>
      <c r="AT1835" s="200"/>
      <c r="AU1835" s="200"/>
      <c r="AV1835" s="200"/>
      <c r="AW1835" s="200"/>
      <c r="AX1835" s="200"/>
      <c r="AY1835" s="200"/>
      <c r="AZ1835" s="200"/>
      <c r="BA1835" s="200"/>
      <c r="BB1835" s="160"/>
      <c r="BC1835" s="201"/>
      <c r="BD1835" s="201"/>
      <c r="BE1835" s="202"/>
      <c r="BF1835" s="202"/>
      <c r="BG1835" s="150"/>
      <c r="BH1835" s="150"/>
      <c r="BI1835" s="150"/>
      <c r="BJ1835" s="150"/>
      <c r="BK1835" s="150"/>
      <c r="BL1835" s="150"/>
      <c r="BM1835" s="150"/>
      <c r="BN1835" s="150"/>
      <c r="BO1835" s="150"/>
      <c r="BP1835" s="150"/>
    </row>
    <row r="1836" spans="2:68" x14ac:dyDescent="0.25">
      <c r="B1836" s="113"/>
      <c r="C1836" s="118"/>
      <c r="D1836" s="89"/>
      <c r="E1836" s="89"/>
      <c r="F1836" s="119"/>
      <c r="G1836" s="118"/>
      <c r="H1836" s="118"/>
      <c r="I1836" s="118"/>
      <c r="J1836" s="118"/>
      <c r="K1836" s="118"/>
      <c r="L1836" s="86"/>
      <c r="M1836" s="86"/>
      <c r="N1836" s="86"/>
      <c r="O1836" s="86"/>
      <c r="P1836" s="129"/>
      <c r="Q1836" s="125"/>
      <c r="R1836" s="198"/>
      <c r="S1836" s="148"/>
      <c r="T1836" s="148"/>
      <c r="U1836" s="148"/>
      <c r="V1836" s="199"/>
      <c r="W1836" s="149"/>
      <c r="AR1836" s="129"/>
      <c r="AS1836" s="200"/>
      <c r="AT1836" s="200"/>
      <c r="AU1836" s="200"/>
      <c r="AV1836" s="200"/>
      <c r="AW1836" s="200"/>
      <c r="AX1836" s="200"/>
      <c r="AY1836" s="200"/>
      <c r="AZ1836" s="200"/>
      <c r="BA1836" s="200"/>
      <c r="BB1836" s="160"/>
      <c r="BC1836" s="201"/>
      <c r="BD1836" s="201"/>
      <c r="BE1836" s="202"/>
      <c r="BF1836" s="202"/>
      <c r="BG1836" s="150"/>
      <c r="BH1836" s="150"/>
      <c r="BI1836" s="150"/>
      <c r="BJ1836" s="150"/>
      <c r="BK1836" s="150"/>
      <c r="BL1836" s="150"/>
      <c r="BM1836" s="150"/>
      <c r="BN1836" s="150"/>
      <c r="BO1836" s="150"/>
      <c r="BP1836" s="150"/>
    </row>
    <row r="1837" spans="2:68" x14ac:dyDescent="0.25">
      <c r="B1837" s="113"/>
      <c r="C1837" s="118"/>
      <c r="D1837" s="89"/>
      <c r="E1837" s="89"/>
      <c r="F1837" s="119"/>
      <c r="G1837" s="118"/>
      <c r="H1837" s="118"/>
      <c r="I1837" s="118"/>
      <c r="J1837" s="118"/>
      <c r="K1837" s="118"/>
      <c r="L1837" s="86"/>
      <c r="M1837" s="86"/>
      <c r="N1837" s="86"/>
      <c r="O1837" s="86"/>
      <c r="P1837" s="129"/>
      <c r="Q1837" s="125"/>
      <c r="R1837" s="198"/>
      <c r="S1837" s="148"/>
      <c r="T1837" s="148"/>
      <c r="U1837" s="148"/>
      <c r="V1837" s="199"/>
      <c r="W1837" s="149"/>
      <c r="AR1837" s="129"/>
      <c r="AS1837" s="200"/>
      <c r="AT1837" s="200"/>
      <c r="AU1837" s="200"/>
      <c r="AV1837" s="200"/>
      <c r="AW1837" s="200"/>
      <c r="AX1837" s="200"/>
      <c r="AY1837" s="200"/>
      <c r="AZ1837" s="200"/>
      <c r="BA1837" s="200"/>
      <c r="BB1837" s="160"/>
      <c r="BC1837" s="201"/>
      <c r="BD1837" s="201"/>
      <c r="BE1837" s="202"/>
      <c r="BF1837" s="202"/>
      <c r="BG1837" s="150"/>
      <c r="BH1837" s="150"/>
      <c r="BI1837" s="150"/>
      <c r="BJ1837" s="150"/>
      <c r="BK1837" s="150"/>
      <c r="BL1837" s="150"/>
      <c r="BM1837" s="150"/>
      <c r="BN1837" s="150"/>
      <c r="BO1837" s="150"/>
      <c r="BP1837" s="150"/>
    </row>
    <row r="1838" spans="2:68" x14ac:dyDescent="0.25">
      <c r="B1838" s="113"/>
      <c r="C1838" s="118"/>
      <c r="D1838" s="89"/>
      <c r="E1838" s="89"/>
      <c r="F1838" s="119"/>
      <c r="G1838" s="118"/>
      <c r="H1838" s="118"/>
      <c r="I1838" s="118"/>
      <c r="J1838" s="118"/>
      <c r="K1838" s="118"/>
      <c r="L1838" s="86"/>
      <c r="M1838" s="86"/>
      <c r="N1838" s="86"/>
      <c r="O1838" s="86"/>
      <c r="P1838" s="129"/>
      <c r="Q1838" s="125"/>
      <c r="R1838" s="198"/>
      <c r="S1838" s="148"/>
      <c r="T1838" s="148"/>
      <c r="U1838" s="148"/>
      <c r="V1838" s="199"/>
      <c r="W1838" s="149"/>
      <c r="AR1838" s="129"/>
      <c r="AS1838" s="200"/>
      <c r="AT1838" s="200"/>
      <c r="AU1838" s="200"/>
      <c r="AV1838" s="200"/>
      <c r="AW1838" s="200"/>
      <c r="AX1838" s="200"/>
      <c r="AY1838" s="200"/>
      <c r="AZ1838" s="200"/>
      <c r="BA1838" s="200"/>
      <c r="BB1838" s="160"/>
      <c r="BC1838" s="201"/>
      <c r="BD1838" s="201"/>
      <c r="BE1838" s="202"/>
      <c r="BF1838" s="202"/>
      <c r="BG1838" s="150"/>
      <c r="BH1838" s="150"/>
      <c r="BI1838" s="150"/>
      <c r="BJ1838" s="150"/>
      <c r="BK1838" s="150"/>
      <c r="BL1838" s="150"/>
      <c r="BM1838" s="150"/>
      <c r="BN1838" s="150"/>
      <c r="BO1838" s="150"/>
      <c r="BP1838" s="150"/>
    </row>
    <row r="1839" spans="2:68" x14ac:dyDescent="0.25">
      <c r="B1839" s="113"/>
      <c r="C1839" s="118"/>
      <c r="D1839" s="89"/>
      <c r="E1839" s="89"/>
      <c r="F1839" s="119"/>
      <c r="G1839" s="118"/>
      <c r="H1839" s="118"/>
      <c r="I1839" s="118"/>
      <c r="J1839" s="118"/>
      <c r="K1839" s="118"/>
      <c r="L1839" s="86"/>
      <c r="M1839" s="86"/>
      <c r="N1839" s="86"/>
      <c r="O1839" s="86"/>
      <c r="P1839" s="129"/>
      <c r="Q1839" s="125"/>
      <c r="R1839" s="198"/>
      <c r="S1839" s="148"/>
      <c r="T1839" s="148"/>
      <c r="U1839" s="148"/>
      <c r="V1839" s="199"/>
      <c r="W1839" s="149"/>
      <c r="AR1839" s="129"/>
      <c r="AS1839" s="200"/>
      <c r="AT1839" s="200"/>
      <c r="AU1839" s="200"/>
      <c r="AV1839" s="200"/>
      <c r="AW1839" s="200"/>
      <c r="AX1839" s="200"/>
      <c r="AY1839" s="200"/>
      <c r="AZ1839" s="200"/>
      <c r="BA1839" s="200"/>
      <c r="BB1839" s="160"/>
      <c r="BC1839" s="201"/>
      <c r="BD1839" s="201"/>
      <c r="BE1839" s="202"/>
      <c r="BF1839" s="202"/>
      <c r="BG1839" s="150"/>
      <c r="BH1839" s="150"/>
      <c r="BI1839" s="150"/>
      <c r="BJ1839" s="150"/>
      <c r="BK1839" s="150"/>
      <c r="BL1839" s="150"/>
      <c r="BM1839" s="150"/>
      <c r="BN1839" s="150"/>
      <c r="BO1839" s="150"/>
      <c r="BP1839" s="150"/>
    </row>
    <row r="1840" spans="2:68" x14ac:dyDescent="0.25">
      <c r="B1840" s="113"/>
      <c r="C1840" s="118"/>
      <c r="D1840" s="89"/>
      <c r="E1840" s="89"/>
      <c r="F1840" s="119"/>
      <c r="G1840" s="118"/>
      <c r="H1840" s="118"/>
      <c r="I1840" s="118"/>
      <c r="J1840" s="118"/>
      <c r="K1840" s="118"/>
      <c r="L1840" s="86"/>
      <c r="M1840" s="86"/>
      <c r="N1840" s="86"/>
      <c r="O1840" s="86"/>
      <c r="P1840" s="129"/>
      <c r="Q1840" s="125"/>
      <c r="R1840" s="198"/>
      <c r="S1840" s="148"/>
      <c r="T1840" s="148"/>
      <c r="U1840" s="148"/>
      <c r="V1840" s="199"/>
      <c r="W1840" s="149"/>
      <c r="AR1840" s="129"/>
      <c r="AS1840" s="200"/>
      <c r="AT1840" s="200"/>
      <c r="AU1840" s="200"/>
      <c r="AV1840" s="200"/>
      <c r="AW1840" s="200"/>
      <c r="AX1840" s="200"/>
      <c r="AY1840" s="200"/>
      <c r="AZ1840" s="200"/>
      <c r="BA1840" s="200"/>
      <c r="BB1840" s="160"/>
      <c r="BC1840" s="201"/>
      <c r="BD1840" s="201"/>
      <c r="BE1840" s="202"/>
      <c r="BF1840" s="202"/>
      <c r="BG1840" s="150"/>
      <c r="BH1840" s="150"/>
      <c r="BI1840" s="150"/>
      <c r="BJ1840" s="150"/>
      <c r="BK1840" s="150"/>
      <c r="BL1840" s="150"/>
      <c r="BM1840" s="150"/>
      <c r="BN1840" s="150"/>
      <c r="BO1840" s="150"/>
      <c r="BP1840" s="150"/>
    </row>
    <row r="1841" spans="2:68" x14ac:dyDescent="0.25">
      <c r="B1841" s="113"/>
      <c r="C1841" s="118"/>
      <c r="D1841" s="89"/>
      <c r="E1841" s="89"/>
      <c r="F1841" s="119"/>
      <c r="G1841" s="118"/>
      <c r="H1841" s="118"/>
      <c r="I1841" s="118"/>
      <c r="J1841" s="118"/>
      <c r="K1841" s="118"/>
      <c r="L1841" s="86"/>
      <c r="M1841" s="86"/>
      <c r="N1841" s="86"/>
      <c r="O1841" s="86"/>
      <c r="P1841" s="129"/>
      <c r="Q1841" s="125"/>
      <c r="R1841" s="198"/>
      <c r="S1841" s="148"/>
      <c r="T1841" s="148"/>
      <c r="U1841" s="148"/>
      <c r="V1841" s="199"/>
      <c r="W1841" s="149"/>
      <c r="AR1841" s="129"/>
      <c r="AS1841" s="200"/>
      <c r="AT1841" s="200"/>
      <c r="AU1841" s="200"/>
      <c r="AV1841" s="200"/>
      <c r="AW1841" s="200"/>
      <c r="AX1841" s="200"/>
      <c r="AY1841" s="200"/>
      <c r="AZ1841" s="200"/>
      <c r="BA1841" s="200"/>
      <c r="BB1841" s="160"/>
      <c r="BC1841" s="201"/>
      <c r="BD1841" s="201"/>
      <c r="BE1841" s="202"/>
      <c r="BF1841" s="202"/>
      <c r="BG1841" s="150"/>
      <c r="BH1841" s="150"/>
      <c r="BI1841" s="150"/>
      <c r="BJ1841" s="150"/>
      <c r="BK1841" s="150"/>
      <c r="BL1841" s="150"/>
      <c r="BM1841" s="150"/>
      <c r="BN1841" s="150"/>
      <c r="BO1841" s="150"/>
      <c r="BP1841" s="150"/>
    </row>
    <row r="1842" spans="2:68" x14ac:dyDescent="0.25">
      <c r="B1842" s="113"/>
      <c r="C1842" s="118"/>
      <c r="D1842" s="89"/>
      <c r="E1842" s="89"/>
      <c r="F1842" s="119"/>
      <c r="G1842" s="118"/>
      <c r="H1842" s="118"/>
      <c r="I1842" s="118"/>
      <c r="J1842" s="118"/>
      <c r="K1842" s="118"/>
      <c r="L1842" s="86"/>
      <c r="M1842" s="86"/>
      <c r="N1842" s="86"/>
      <c r="O1842" s="86"/>
      <c r="P1842" s="129"/>
      <c r="Q1842" s="125"/>
      <c r="R1842" s="198"/>
      <c r="S1842" s="148"/>
      <c r="T1842" s="148"/>
      <c r="U1842" s="148"/>
      <c r="V1842" s="199"/>
      <c r="W1842" s="149"/>
      <c r="AR1842" s="129"/>
      <c r="AS1842" s="200"/>
      <c r="AT1842" s="200"/>
      <c r="AU1842" s="200"/>
      <c r="AV1842" s="200"/>
      <c r="AW1842" s="200"/>
      <c r="AX1842" s="200"/>
      <c r="AY1842" s="200"/>
      <c r="AZ1842" s="200"/>
      <c r="BA1842" s="200"/>
      <c r="BB1842" s="160"/>
      <c r="BC1842" s="201"/>
      <c r="BD1842" s="201"/>
      <c r="BE1842" s="202"/>
      <c r="BF1842" s="202"/>
      <c r="BG1842" s="150"/>
      <c r="BH1842" s="150"/>
      <c r="BI1842" s="150"/>
      <c r="BJ1842" s="150"/>
      <c r="BK1842" s="150"/>
      <c r="BL1842" s="150"/>
      <c r="BM1842" s="150"/>
      <c r="BN1842" s="150"/>
      <c r="BO1842" s="150"/>
      <c r="BP1842" s="150"/>
    </row>
    <row r="1843" spans="2:68" x14ac:dyDescent="0.25">
      <c r="B1843" s="113"/>
      <c r="C1843" s="118"/>
      <c r="D1843" s="89"/>
      <c r="E1843" s="89"/>
      <c r="F1843" s="119"/>
      <c r="G1843" s="118"/>
      <c r="H1843" s="118"/>
      <c r="I1843" s="118"/>
      <c r="J1843" s="118"/>
      <c r="K1843" s="118"/>
      <c r="L1843" s="86"/>
      <c r="M1843" s="86"/>
      <c r="N1843" s="86"/>
      <c r="O1843" s="86"/>
      <c r="P1843" s="129"/>
      <c r="Q1843" s="125"/>
      <c r="R1843" s="198"/>
      <c r="S1843" s="148"/>
      <c r="T1843" s="148"/>
      <c r="U1843" s="148"/>
      <c r="V1843" s="199"/>
      <c r="W1843" s="149"/>
      <c r="AR1843" s="129"/>
      <c r="AS1843" s="200"/>
      <c r="AT1843" s="200"/>
      <c r="AU1843" s="200"/>
      <c r="AV1843" s="200"/>
      <c r="AW1843" s="200"/>
      <c r="AX1843" s="200"/>
      <c r="AY1843" s="200"/>
      <c r="AZ1843" s="200"/>
      <c r="BA1843" s="200"/>
      <c r="BB1843" s="160"/>
      <c r="BC1843" s="201"/>
      <c r="BD1843" s="201"/>
      <c r="BE1843" s="202"/>
      <c r="BF1843" s="202"/>
      <c r="BG1843" s="150"/>
      <c r="BH1843" s="150"/>
      <c r="BI1843" s="150"/>
      <c r="BJ1843" s="150"/>
      <c r="BK1843" s="150"/>
      <c r="BL1843" s="150"/>
      <c r="BM1843" s="150"/>
      <c r="BN1843" s="150"/>
      <c r="BO1843" s="150"/>
      <c r="BP1843" s="150"/>
    </row>
    <row r="1844" spans="2:68" x14ac:dyDescent="0.25">
      <c r="B1844" s="113"/>
      <c r="C1844" s="118"/>
      <c r="D1844" s="89"/>
      <c r="E1844" s="89"/>
      <c r="F1844" s="119"/>
      <c r="G1844" s="118"/>
      <c r="H1844" s="118"/>
      <c r="I1844" s="118"/>
      <c r="J1844" s="118"/>
      <c r="K1844" s="118"/>
      <c r="L1844" s="86"/>
      <c r="M1844" s="86"/>
      <c r="N1844" s="86"/>
      <c r="O1844" s="86"/>
      <c r="P1844" s="129"/>
      <c r="Q1844" s="125"/>
      <c r="R1844" s="198"/>
      <c r="S1844" s="148"/>
      <c r="T1844" s="148"/>
      <c r="U1844" s="148"/>
      <c r="V1844" s="199"/>
      <c r="W1844" s="149"/>
      <c r="AR1844" s="129"/>
      <c r="AS1844" s="200"/>
      <c r="AT1844" s="200"/>
      <c r="AU1844" s="200"/>
      <c r="AV1844" s="200"/>
      <c r="AW1844" s="200"/>
      <c r="AX1844" s="200"/>
      <c r="AY1844" s="200"/>
      <c r="AZ1844" s="200"/>
      <c r="BA1844" s="200"/>
      <c r="BB1844" s="160"/>
      <c r="BC1844" s="201"/>
      <c r="BD1844" s="201"/>
      <c r="BE1844" s="202"/>
      <c r="BF1844" s="202"/>
      <c r="BG1844" s="150"/>
      <c r="BH1844" s="150"/>
      <c r="BI1844" s="150"/>
      <c r="BJ1844" s="150"/>
      <c r="BK1844" s="150"/>
      <c r="BL1844" s="150"/>
      <c r="BM1844" s="150"/>
      <c r="BN1844" s="150"/>
      <c r="BO1844" s="150"/>
      <c r="BP1844" s="150"/>
    </row>
    <row r="1845" spans="2:68" x14ac:dyDescent="0.25">
      <c r="B1845" s="113"/>
      <c r="C1845" s="118"/>
      <c r="D1845" s="89"/>
      <c r="E1845" s="89"/>
      <c r="F1845" s="119"/>
      <c r="G1845" s="118"/>
      <c r="H1845" s="118"/>
      <c r="I1845" s="118"/>
      <c r="J1845" s="118"/>
      <c r="K1845" s="118"/>
      <c r="L1845" s="86"/>
      <c r="M1845" s="86"/>
      <c r="N1845" s="86"/>
      <c r="O1845" s="86"/>
      <c r="P1845" s="129"/>
      <c r="Q1845" s="125"/>
      <c r="R1845" s="198"/>
      <c r="S1845" s="148"/>
      <c r="T1845" s="148"/>
      <c r="U1845" s="148"/>
      <c r="V1845" s="199"/>
      <c r="W1845" s="149"/>
      <c r="AR1845" s="129"/>
      <c r="AS1845" s="200"/>
      <c r="AT1845" s="200"/>
      <c r="AU1845" s="200"/>
      <c r="AV1845" s="200"/>
      <c r="AW1845" s="200"/>
      <c r="AX1845" s="200"/>
      <c r="AY1845" s="200"/>
      <c r="AZ1845" s="200"/>
      <c r="BA1845" s="200"/>
      <c r="BB1845" s="160"/>
      <c r="BC1845" s="201"/>
      <c r="BD1845" s="201"/>
      <c r="BE1845" s="202"/>
      <c r="BF1845" s="202"/>
      <c r="BG1845" s="150"/>
      <c r="BH1845" s="150"/>
      <c r="BI1845" s="150"/>
      <c r="BJ1845" s="150"/>
      <c r="BK1845" s="150"/>
      <c r="BL1845" s="150"/>
      <c r="BM1845" s="150"/>
      <c r="BN1845" s="150"/>
      <c r="BO1845" s="150"/>
      <c r="BP1845" s="150"/>
    </row>
    <row r="1846" spans="2:68" x14ac:dyDescent="0.25">
      <c r="B1846" s="113"/>
      <c r="C1846" s="118"/>
      <c r="D1846" s="89"/>
      <c r="E1846" s="89"/>
      <c r="F1846" s="119"/>
      <c r="G1846" s="118"/>
      <c r="H1846" s="118"/>
      <c r="I1846" s="118"/>
      <c r="J1846" s="118"/>
      <c r="K1846" s="118"/>
      <c r="L1846" s="86"/>
      <c r="M1846" s="86"/>
      <c r="N1846" s="86"/>
      <c r="O1846" s="86"/>
      <c r="P1846" s="129"/>
      <c r="Q1846" s="125"/>
      <c r="R1846" s="198"/>
      <c r="S1846" s="148"/>
      <c r="T1846" s="148"/>
      <c r="U1846" s="148"/>
      <c r="V1846" s="199"/>
      <c r="W1846" s="149"/>
      <c r="AR1846" s="129"/>
      <c r="AS1846" s="200"/>
      <c r="AT1846" s="200"/>
      <c r="AU1846" s="200"/>
      <c r="AV1846" s="200"/>
      <c r="AW1846" s="200"/>
      <c r="AX1846" s="200"/>
      <c r="AY1846" s="200"/>
      <c r="AZ1846" s="200"/>
      <c r="BA1846" s="200"/>
      <c r="BB1846" s="160"/>
      <c r="BC1846" s="201"/>
      <c r="BD1846" s="201"/>
      <c r="BE1846" s="202"/>
      <c r="BF1846" s="202"/>
      <c r="BG1846" s="150"/>
      <c r="BH1846" s="150"/>
      <c r="BI1846" s="150"/>
      <c r="BJ1846" s="150"/>
      <c r="BK1846" s="150"/>
      <c r="BL1846" s="150"/>
      <c r="BM1846" s="150"/>
      <c r="BN1846" s="150"/>
      <c r="BO1846" s="150"/>
      <c r="BP1846" s="150"/>
    </row>
    <row r="1847" spans="2:68" x14ac:dyDescent="0.25">
      <c r="B1847" s="113"/>
      <c r="C1847" s="118"/>
      <c r="D1847" s="89"/>
      <c r="E1847" s="89"/>
      <c r="F1847" s="119"/>
      <c r="G1847" s="118"/>
      <c r="H1847" s="118"/>
      <c r="I1847" s="118"/>
      <c r="J1847" s="118"/>
      <c r="K1847" s="118"/>
      <c r="L1847" s="86"/>
      <c r="M1847" s="86"/>
      <c r="N1847" s="86"/>
      <c r="O1847" s="86"/>
      <c r="P1847" s="129"/>
      <c r="Q1847" s="125"/>
      <c r="R1847" s="198"/>
      <c r="S1847" s="148"/>
      <c r="T1847" s="148"/>
      <c r="U1847" s="148"/>
      <c r="V1847" s="199"/>
      <c r="W1847" s="149"/>
      <c r="AR1847" s="129"/>
      <c r="AS1847" s="200"/>
      <c r="AT1847" s="200"/>
      <c r="AU1847" s="200"/>
      <c r="AV1847" s="200"/>
      <c r="AW1847" s="200"/>
      <c r="AX1847" s="200"/>
      <c r="AY1847" s="200"/>
      <c r="AZ1847" s="200"/>
      <c r="BA1847" s="200"/>
      <c r="BB1847" s="160"/>
      <c r="BC1847" s="201"/>
      <c r="BD1847" s="201"/>
      <c r="BE1847" s="202"/>
      <c r="BF1847" s="202"/>
      <c r="BG1847" s="150"/>
      <c r="BH1847" s="150"/>
      <c r="BI1847" s="150"/>
      <c r="BJ1847" s="150"/>
      <c r="BK1847" s="150"/>
      <c r="BL1847" s="150"/>
      <c r="BM1847" s="150"/>
      <c r="BN1847" s="150"/>
      <c r="BO1847" s="150"/>
      <c r="BP1847" s="150"/>
    </row>
    <row r="1848" spans="2:68" x14ac:dyDescent="0.25">
      <c r="B1848" s="113"/>
      <c r="C1848" s="118"/>
      <c r="D1848" s="89"/>
      <c r="E1848" s="89"/>
      <c r="F1848" s="119"/>
      <c r="G1848" s="118"/>
      <c r="H1848" s="118"/>
      <c r="I1848" s="118"/>
      <c r="J1848" s="118"/>
      <c r="K1848" s="118"/>
      <c r="L1848" s="86"/>
      <c r="M1848" s="86"/>
      <c r="N1848" s="86"/>
      <c r="O1848" s="86"/>
      <c r="P1848" s="129"/>
      <c r="Q1848" s="125"/>
      <c r="R1848" s="198"/>
      <c r="S1848" s="148"/>
      <c r="T1848" s="148"/>
      <c r="U1848" s="148"/>
      <c r="V1848" s="199"/>
      <c r="W1848" s="149"/>
      <c r="AR1848" s="129"/>
      <c r="AS1848" s="200"/>
      <c r="AT1848" s="200"/>
      <c r="AU1848" s="200"/>
      <c r="AV1848" s="200"/>
      <c r="AW1848" s="200"/>
      <c r="AX1848" s="200"/>
      <c r="AY1848" s="200"/>
      <c r="AZ1848" s="200"/>
      <c r="BA1848" s="200"/>
      <c r="BB1848" s="160"/>
      <c r="BC1848" s="201"/>
      <c r="BD1848" s="201"/>
      <c r="BE1848" s="202"/>
      <c r="BF1848" s="202"/>
      <c r="BG1848" s="150"/>
      <c r="BH1848" s="150"/>
      <c r="BI1848" s="150"/>
      <c r="BJ1848" s="150"/>
      <c r="BK1848" s="150"/>
      <c r="BL1848" s="150"/>
      <c r="BM1848" s="150"/>
      <c r="BN1848" s="150"/>
      <c r="BO1848" s="150"/>
      <c r="BP1848" s="150"/>
    </row>
    <row r="1849" spans="2:68" x14ac:dyDescent="0.25">
      <c r="B1849" s="113"/>
      <c r="C1849" s="118"/>
      <c r="D1849" s="89"/>
      <c r="E1849" s="89"/>
      <c r="F1849" s="119"/>
      <c r="G1849" s="118"/>
      <c r="H1849" s="118"/>
      <c r="I1849" s="118"/>
      <c r="J1849" s="118"/>
      <c r="K1849" s="118"/>
      <c r="L1849" s="86"/>
      <c r="M1849" s="86"/>
      <c r="N1849" s="86"/>
      <c r="O1849" s="86"/>
      <c r="P1849" s="129"/>
      <c r="Q1849" s="125"/>
      <c r="R1849" s="198"/>
      <c r="S1849" s="148"/>
      <c r="T1849" s="148"/>
      <c r="U1849" s="148"/>
      <c r="V1849" s="199"/>
      <c r="W1849" s="149"/>
      <c r="AR1849" s="129"/>
      <c r="AS1849" s="200"/>
      <c r="AT1849" s="200"/>
      <c r="AU1849" s="200"/>
      <c r="AV1849" s="200"/>
      <c r="AW1849" s="200"/>
      <c r="AX1849" s="200"/>
      <c r="AY1849" s="200"/>
      <c r="AZ1849" s="200"/>
      <c r="BA1849" s="200"/>
      <c r="BB1849" s="160"/>
      <c r="BC1849" s="201"/>
      <c r="BD1849" s="201"/>
      <c r="BE1849" s="202"/>
      <c r="BF1849" s="202"/>
      <c r="BG1849" s="150"/>
      <c r="BH1849" s="150"/>
      <c r="BI1849" s="150"/>
      <c r="BJ1849" s="150"/>
      <c r="BK1849" s="150"/>
      <c r="BL1849" s="150"/>
      <c r="BM1849" s="150"/>
      <c r="BN1849" s="150"/>
      <c r="BO1849" s="150"/>
      <c r="BP1849" s="150"/>
    </row>
    <row r="1850" spans="2:68" x14ac:dyDescent="0.25">
      <c r="B1850" s="113"/>
      <c r="C1850" s="118"/>
      <c r="D1850" s="89"/>
      <c r="E1850" s="89"/>
      <c r="F1850" s="119"/>
      <c r="G1850" s="118"/>
      <c r="H1850" s="118"/>
      <c r="I1850" s="118"/>
      <c r="J1850" s="118"/>
      <c r="K1850" s="118"/>
      <c r="L1850" s="86"/>
      <c r="M1850" s="86"/>
      <c r="N1850" s="86"/>
      <c r="O1850" s="86"/>
      <c r="P1850" s="129"/>
      <c r="Q1850" s="125"/>
      <c r="R1850" s="198"/>
      <c r="S1850" s="148"/>
      <c r="T1850" s="148"/>
      <c r="U1850" s="148"/>
      <c r="V1850" s="199"/>
      <c r="W1850" s="149"/>
      <c r="AR1850" s="129"/>
      <c r="AS1850" s="200"/>
      <c r="AT1850" s="200"/>
      <c r="AU1850" s="200"/>
      <c r="AV1850" s="200"/>
      <c r="AW1850" s="200"/>
      <c r="AX1850" s="200"/>
      <c r="AY1850" s="200"/>
      <c r="AZ1850" s="200"/>
      <c r="BA1850" s="200"/>
      <c r="BB1850" s="160"/>
      <c r="BC1850" s="201"/>
      <c r="BD1850" s="201"/>
      <c r="BE1850" s="202"/>
      <c r="BF1850" s="202"/>
      <c r="BG1850" s="150"/>
      <c r="BH1850" s="150"/>
      <c r="BI1850" s="150"/>
      <c r="BJ1850" s="150"/>
      <c r="BK1850" s="150"/>
      <c r="BL1850" s="150"/>
      <c r="BM1850" s="150"/>
      <c r="BN1850" s="150"/>
      <c r="BO1850" s="150"/>
      <c r="BP1850" s="150"/>
    </row>
    <row r="1851" spans="2:68" x14ac:dyDescent="0.25">
      <c r="B1851" s="113"/>
      <c r="C1851" s="118"/>
      <c r="D1851" s="89"/>
      <c r="E1851" s="89"/>
      <c r="F1851" s="119"/>
      <c r="G1851" s="118"/>
      <c r="H1851" s="118"/>
      <c r="I1851" s="118"/>
      <c r="J1851" s="118"/>
      <c r="K1851" s="118"/>
      <c r="L1851" s="86"/>
      <c r="M1851" s="86"/>
      <c r="N1851" s="86"/>
      <c r="O1851" s="86"/>
      <c r="P1851" s="129"/>
      <c r="Q1851" s="125"/>
      <c r="R1851" s="198"/>
      <c r="S1851" s="148"/>
      <c r="T1851" s="148"/>
      <c r="U1851" s="148"/>
      <c r="V1851" s="199"/>
      <c r="W1851" s="149"/>
      <c r="AR1851" s="129"/>
      <c r="AS1851" s="200"/>
      <c r="AT1851" s="200"/>
      <c r="AU1851" s="200"/>
      <c r="AV1851" s="200"/>
      <c r="AW1851" s="200"/>
      <c r="AX1851" s="200"/>
      <c r="AY1851" s="200"/>
      <c r="AZ1851" s="200"/>
      <c r="BA1851" s="200"/>
      <c r="BB1851" s="160"/>
      <c r="BC1851" s="201"/>
      <c r="BD1851" s="201"/>
      <c r="BE1851" s="202"/>
      <c r="BF1851" s="202"/>
      <c r="BG1851" s="150"/>
      <c r="BH1851" s="150"/>
      <c r="BI1851" s="150"/>
      <c r="BJ1851" s="150"/>
      <c r="BK1851" s="150"/>
      <c r="BL1851" s="150"/>
      <c r="BM1851" s="150"/>
      <c r="BN1851" s="150"/>
      <c r="BO1851" s="150"/>
      <c r="BP1851" s="150"/>
    </row>
    <row r="1852" spans="2:68" x14ac:dyDescent="0.25">
      <c r="B1852" s="113"/>
      <c r="C1852" s="118"/>
      <c r="D1852" s="89"/>
      <c r="E1852" s="89"/>
      <c r="F1852" s="119"/>
      <c r="G1852" s="118"/>
      <c r="H1852" s="118"/>
      <c r="I1852" s="118"/>
      <c r="J1852" s="118"/>
      <c r="K1852" s="118"/>
      <c r="L1852" s="86"/>
      <c r="M1852" s="86"/>
      <c r="N1852" s="86"/>
      <c r="O1852" s="86"/>
      <c r="P1852" s="129"/>
      <c r="Q1852" s="125"/>
      <c r="R1852" s="198"/>
      <c r="S1852" s="148"/>
      <c r="T1852" s="148"/>
      <c r="U1852" s="148"/>
      <c r="V1852" s="199"/>
      <c r="W1852" s="149"/>
      <c r="AR1852" s="129"/>
      <c r="AS1852" s="200"/>
      <c r="AT1852" s="200"/>
      <c r="AU1852" s="200"/>
      <c r="AV1852" s="200"/>
      <c r="AW1852" s="200"/>
      <c r="AX1852" s="200"/>
      <c r="AY1852" s="200"/>
      <c r="AZ1852" s="200"/>
      <c r="BA1852" s="200"/>
      <c r="BB1852" s="160"/>
      <c r="BC1852" s="201"/>
      <c r="BD1852" s="201"/>
      <c r="BE1852" s="202"/>
      <c r="BF1852" s="202"/>
      <c r="BG1852" s="150"/>
      <c r="BH1852" s="150"/>
      <c r="BI1852" s="150"/>
      <c r="BJ1852" s="150"/>
      <c r="BK1852" s="150"/>
      <c r="BL1852" s="150"/>
      <c r="BM1852" s="150"/>
      <c r="BN1852" s="150"/>
      <c r="BO1852" s="150"/>
      <c r="BP1852" s="150"/>
    </row>
    <row r="1853" spans="2:68" x14ac:dyDescent="0.25">
      <c r="B1853" s="113"/>
      <c r="C1853" s="118"/>
      <c r="D1853" s="89"/>
      <c r="E1853" s="89"/>
      <c r="F1853" s="119"/>
      <c r="G1853" s="118"/>
      <c r="H1853" s="118"/>
      <c r="I1853" s="118"/>
      <c r="J1853" s="118"/>
      <c r="K1853" s="118"/>
      <c r="L1853" s="86"/>
      <c r="M1853" s="86"/>
      <c r="N1853" s="86"/>
      <c r="O1853" s="86"/>
      <c r="P1853" s="129"/>
      <c r="Q1853" s="125"/>
      <c r="R1853" s="198"/>
      <c r="S1853" s="148"/>
      <c r="T1853" s="148"/>
      <c r="U1853" s="148"/>
      <c r="V1853" s="199"/>
      <c r="W1853" s="149"/>
      <c r="AR1853" s="129"/>
      <c r="AS1853" s="200"/>
      <c r="AT1853" s="200"/>
      <c r="AU1853" s="200"/>
      <c r="AV1853" s="200"/>
      <c r="AW1853" s="200"/>
      <c r="AX1853" s="200"/>
      <c r="AY1853" s="200"/>
      <c r="AZ1853" s="200"/>
      <c r="BA1853" s="200"/>
      <c r="BB1853" s="160"/>
      <c r="BC1853" s="201"/>
      <c r="BD1853" s="201"/>
      <c r="BE1853" s="202"/>
      <c r="BF1853" s="202"/>
      <c r="BG1853" s="150"/>
      <c r="BH1853" s="150"/>
      <c r="BI1853" s="150"/>
      <c r="BJ1853" s="150"/>
      <c r="BK1853" s="150"/>
      <c r="BL1853" s="150"/>
      <c r="BM1853" s="150"/>
      <c r="BN1853" s="150"/>
      <c r="BO1853" s="150"/>
      <c r="BP1853" s="150"/>
    </row>
    <row r="1854" spans="2:68" x14ac:dyDescent="0.25">
      <c r="B1854" s="113"/>
      <c r="C1854" s="118"/>
      <c r="D1854" s="89"/>
      <c r="E1854" s="89"/>
      <c r="F1854" s="119"/>
      <c r="G1854" s="118"/>
      <c r="H1854" s="118"/>
      <c r="I1854" s="118"/>
      <c r="J1854" s="118"/>
      <c r="K1854" s="118"/>
      <c r="L1854" s="86"/>
      <c r="M1854" s="86"/>
      <c r="N1854" s="86"/>
      <c r="O1854" s="86"/>
      <c r="P1854" s="129"/>
      <c r="Q1854" s="125"/>
      <c r="R1854" s="198"/>
      <c r="S1854" s="148"/>
      <c r="T1854" s="148"/>
      <c r="U1854" s="148"/>
      <c r="V1854" s="199"/>
      <c r="W1854" s="149"/>
      <c r="AR1854" s="129"/>
      <c r="AS1854" s="200"/>
      <c r="AT1854" s="200"/>
      <c r="AU1854" s="200"/>
      <c r="AV1854" s="200"/>
      <c r="AW1854" s="200"/>
      <c r="AX1854" s="200"/>
      <c r="AY1854" s="200"/>
      <c r="AZ1854" s="200"/>
      <c r="BA1854" s="200"/>
      <c r="BB1854" s="160"/>
      <c r="BC1854" s="201"/>
      <c r="BD1854" s="201"/>
      <c r="BE1854" s="202"/>
      <c r="BF1854" s="202"/>
      <c r="BG1854" s="150"/>
      <c r="BH1854" s="150"/>
      <c r="BI1854" s="150"/>
      <c r="BJ1854" s="150"/>
      <c r="BK1854" s="150"/>
      <c r="BL1854" s="150"/>
      <c r="BM1854" s="150"/>
      <c r="BN1854" s="150"/>
      <c r="BO1854" s="150"/>
      <c r="BP1854" s="150"/>
    </row>
    <row r="1855" spans="2:68" x14ac:dyDescent="0.25">
      <c r="B1855" s="113"/>
      <c r="C1855" s="118"/>
      <c r="D1855" s="89"/>
      <c r="E1855" s="89"/>
      <c r="F1855" s="119"/>
      <c r="G1855" s="118"/>
      <c r="H1855" s="118"/>
      <c r="I1855" s="118"/>
      <c r="J1855" s="118"/>
      <c r="K1855" s="118"/>
      <c r="L1855" s="86"/>
      <c r="M1855" s="86"/>
      <c r="N1855" s="86"/>
      <c r="O1855" s="86"/>
      <c r="P1855" s="129"/>
      <c r="Q1855" s="125"/>
      <c r="R1855" s="198"/>
      <c r="S1855" s="148"/>
      <c r="T1855" s="148"/>
      <c r="U1855" s="148"/>
      <c r="V1855" s="199"/>
      <c r="W1855" s="149"/>
      <c r="AR1855" s="129"/>
      <c r="AS1855" s="200"/>
      <c r="AT1855" s="200"/>
      <c r="AU1855" s="200"/>
      <c r="AV1855" s="200"/>
      <c r="AW1855" s="200"/>
      <c r="AX1855" s="200"/>
      <c r="AY1855" s="200"/>
      <c r="AZ1855" s="200"/>
      <c r="BA1855" s="200"/>
      <c r="BB1855" s="160"/>
      <c r="BC1855" s="201"/>
      <c r="BD1855" s="201"/>
      <c r="BE1855" s="202"/>
      <c r="BF1855" s="202"/>
      <c r="BG1855" s="150"/>
      <c r="BH1855" s="150"/>
      <c r="BI1855" s="150"/>
      <c r="BJ1855" s="150"/>
      <c r="BK1855" s="150"/>
      <c r="BL1855" s="150"/>
      <c r="BM1855" s="150"/>
      <c r="BN1855" s="150"/>
      <c r="BO1855" s="150"/>
      <c r="BP1855" s="150"/>
    </row>
    <row r="1856" spans="2:68" x14ac:dyDescent="0.25">
      <c r="B1856" s="113"/>
      <c r="C1856" s="118"/>
      <c r="D1856" s="89"/>
      <c r="E1856" s="89"/>
      <c r="F1856" s="119"/>
      <c r="G1856" s="118"/>
      <c r="H1856" s="118"/>
      <c r="I1856" s="118"/>
      <c r="J1856" s="118"/>
      <c r="K1856" s="118"/>
      <c r="L1856" s="86"/>
      <c r="M1856" s="86"/>
      <c r="N1856" s="86"/>
      <c r="O1856" s="86"/>
      <c r="P1856" s="129"/>
      <c r="Q1856" s="125"/>
      <c r="R1856" s="198"/>
      <c r="S1856" s="148"/>
      <c r="T1856" s="148"/>
      <c r="U1856" s="148"/>
      <c r="V1856" s="199"/>
      <c r="W1856" s="149"/>
      <c r="AR1856" s="129"/>
      <c r="AS1856" s="200"/>
      <c r="AT1856" s="200"/>
      <c r="AU1856" s="200"/>
      <c r="AV1856" s="200"/>
      <c r="AW1856" s="200"/>
      <c r="AX1856" s="200"/>
      <c r="AY1856" s="200"/>
      <c r="AZ1856" s="200"/>
      <c r="BA1856" s="200"/>
      <c r="BB1856" s="160"/>
      <c r="BC1856" s="201"/>
      <c r="BD1856" s="201"/>
      <c r="BE1856" s="202"/>
      <c r="BF1856" s="202"/>
      <c r="BG1856" s="150"/>
      <c r="BH1856" s="150"/>
      <c r="BI1856" s="150"/>
      <c r="BJ1856" s="150"/>
      <c r="BK1856" s="150"/>
      <c r="BL1856" s="150"/>
      <c r="BM1856" s="150"/>
      <c r="BN1856" s="150"/>
      <c r="BO1856" s="150"/>
      <c r="BP1856" s="150"/>
    </row>
    <row r="1857" spans="2:68" x14ac:dyDescent="0.25">
      <c r="B1857" s="113"/>
      <c r="C1857" s="118"/>
      <c r="D1857" s="89"/>
      <c r="E1857" s="89"/>
      <c r="F1857" s="119"/>
      <c r="G1857" s="118"/>
      <c r="H1857" s="118"/>
      <c r="I1857" s="118"/>
      <c r="J1857" s="118"/>
      <c r="K1857" s="118"/>
      <c r="L1857" s="86"/>
      <c r="M1857" s="86"/>
      <c r="N1857" s="86"/>
      <c r="O1857" s="86"/>
      <c r="P1857" s="129"/>
      <c r="Q1857" s="125"/>
      <c r="R1857" s="198"/>
      <c r="S1857" s="148"/>
      <c r="T1857" s="148"/>
      <c r="U1857" s="148"/>
      <c r="V1857" s="199"/>
      <c r="W1857" s="149"/>
      <c r="AR1857" s="129"/>
      <c r="AS1857" s="200"/>
      <c r="AT1857" s="200"/>
      <c r="AU1857" s="200"/>
      <c r="AV1857" s="200"/>
      <c r="AW1857" s="200"/>
      <c r="AX1857" s="200"/>
      <c r="AY1857" s="200"/>
      <c r="AZ1857" s="200"/>
      <c r="BA1857" s="200"/>
      <c r="BB1857" s="160"/>
      <c r="BC1857" s="201"/>
      <c r="BD1857" s="201"/>
      <c r="BE1857" s="202"/>
      <c r="BF1857" s="202"/>
      <c r="BG1857" s="150"/>
      <c r="BH1857" s="150"/>
      <c r="BI1857" s="150"/>
      <c r="BJ1857" s="150"/>
      <c r="BK1857" s="150"/>
      <c r="BL1857" s="150"/>
      <c r="BM1857" s="150"/>
      <c r="BN1857" s="150"/>
      <c r="BO1857" s="150"/>
      <c r="BP1857" s="150"/>
    </row>
    <row r="1858" spans="2:68" x14ac:dyDescent="0.25">
      <c r="B1858" s="113"/>
      <c r="C1858" s="118"/>
      <c r="D1858" s="89"/>
      <c r="E1858" s="89"/>
      <c r="F1858" s="119"/>
      <c r="G1858" s="118"/>
      <c r="H1858" s="118"/>
      <c r="I1858" s="118"/>
      <c r="J1858" s="118"/>
      <c r="K1858" s="118"/>
      <c r="L1858" s="86"/>
      <c r="M1858" s="86"/>
      <c r="N1858" s="86"/>
      <c r="O1858" s="86"/>
      <c r="P1858" s="129"/>
      <c r="Q1858" s="125"/>
      <c r="R1858" s="198"/>
      <c r="S1858" s="148"/>
      <c r="T1858" s="148"/>
      <c r="U1858" s="148"/>
      <c r="V1858" s="199"/>
      <c r="W1858" s="149"/>
      <c r="AR1858" s="129"/>
      <c r="AS1858" s="200"/>
      <c r="AT1858" s="200"/>
      <c r="AU1858" s="200"/>
      <c r="AV1858" s="200"/>
      <c r="AW1858" s="200"/>
      <c r="AX1858" s="200"/>
      <c r="AY1858" s="200"/>
      <c r="AZ1858" s="200"/>
      <c r="BA1858" s="200"/>
      <c r="BB1858" s="160"/>
      <c r="BC1858" s="201"/>
      <c r="BD1858" s="201"/>
      <c r="BE1858" s="202"/>
      <c r="BF1858" s="202"/>
      <c r="BG1858" s="150"/>
      <c r="BH1858" s="150"/>
      <c r="BI1858" s="150"/>
      <c r="BJ1858" s="150"/>
      <c r="BK1858" s="150"/>
      <c r="BL1858" s="150"/>
      <c r="BM1858" s="150"/>
      <c r="BN1858" s="150"/>
      <c r="BO1858" s="150"/>
      <c r="BP1858" s="150"/>
    </row>
    <row r="1859" spans="2:68" x14ac:dyDescent="0.25">
      <c r="B1859" s="113"/>
      <c r="C1859" s="118"/>
      <c r="D1859" s="89"/>
      <c r="E1859" s="89"/>
      <c r="F1859" s="119"/>
      <c r="G1859" s="118"/>
      <c r="H1859" s="118"/>
      <c r="I1859" s="118"/>
      <c r="J1859" s="118"/>
      <c r="K1859" s="118"/>
      <c r="L1859" s="86"/>
      <c r="M1859" s="86"/>
      <c r="N1859" s="86"/>
      <c r="O1859" s="86"/>
      <c r="P1859" s="129"/>
      <c r="Q1859" s="125"/>
      <c r="R1859" s="198"/>
      <c r="S1859" s="148"/>
      <c r="T1859" s="148"/>
      <c r="U1859" s="148"/>
      <c r="V1859" s="199"/>
      <c r="W1859" s="149"/>
      <c r="AR1859" s="129"/>
      <c r="AS1859" s="200"/>
      <c r="AT1859" s="200"/>
      <c r="AU1859" s="200"/>
      <c r="AV1859" s="200"/>
      <c r="AW1859" s="200"/>
      <c r="AX1859" s="200"/>
      <c r="AY1859" s="200"/>
      <c r="AZ1859" s="200"/>
      <c r="BA1859" s="200"/>
      <c r="BB1859" s="160"/>
      <c r="BC1859" s="201"/>
      <c r="BD1859" s="201"/>
      <c r="BE1859" s="202"/>
      <c r="BF1859" s="202"/>
      <c r="BG1859" s="150"/>
      <c r="BH1859" s="150"/>
      <c r="BI1859" s="150"/>
      <c r="BJ1859" s="150"/>
      <c r="BK1859" s="150"/>
      <c r="BL1859" s="150"/>
      <c r="BM1859" s="150"/>
      <c r="BN1859" s="150"/>
      <c r="BO1859" s="150"/>
      <c r="BP1859" s="150"/>
    </row>
    <row r="1860" spans="2:68" x14ac:dyDescent="0.25">
      <c r="B1860" s="113"/>
      <c r="C1860" s="118"/>
      <c r="D1860" s="89"/>
      <c r="E1860" s="89"/>
      <c r="F1860" s="119"/>
      <c r="G1860" s="118"/>
      <c r="H1860" s="118"/>
      <c r="I1860" s="118"/>
      <c r="J1860" s="118"/>
      <c r="K1860" s="118"/>
      <c r="L1860" s="86"/>
      <c r="M1860" s="86"/>
      <c r="N1860" s="86"/>
      <c r="O1860" s="86"/>
      <c r="P1860" s="129"/>
      <c r="Q1860" s="125"/>
      <c r="R1860" s="198"/>
      <c r="S1860" s="148"/>
      <c r="T1860" s="148"/>
      <c r="U1860" s="148"/>
      <c r="V1860" s="199"/>
      <c r="W1860" s="149"/>
      <c r="AR1860" s="129"/>
      <c r="AS1860" s="200"/>
      <c r="AT1860" s="200"/>
      <c r="AU1860" s="200"/>
      <c r="AV1860" s="200"/>
      <c r="AW1860" s="200"/>
      <c r="AX1860" s="200"/>
      <c r="AY1860" s="200"/>
      <c r="AZ1860" s="200"/>
      <c r="BA1860" s="200"/>
      <c r="BB1860" s="160"/>
      <c r="BC1860" s="201"/>
      <c r="BD1860" s="201"/>
      <c r="BE1860" s="202"/>
      <c r="BF1860" s="202"/>
      <c r="BG1860" s="150"/>
      <c r="BH1860" s="150"/>
      <c r="BI1860" s="150"/>
      <c r="BJ1860" s="150"/>
      <c r="BK1860" s="150"/>
      <c r="BL1860" s="150"/>
      <c r="BM1860" s="150"/>
      <c r="BN1860" s="150"/>
      <c r="BO1860" s="150"/>
      <c r="BP1860" s="150"/>
    </row>
    <row r="1861" spans="2:68" x14ac:dyDescent="0.25">
      <c r="B1861" s="113"/>
      <c r="C1861" s="118"/>
      <c r="D1861" s="89"/>
      <c r="E1861" s="89"/>
      <c r="F1861" s="119"/>
      <c r="G1861" s="118"/>
      <c r="H1861" s="118"/>
      <c r="I1861" s="118"/>
      <c r="J1861" s="118"/>
      <c r="K1861" s="118"/>
      <c r="L1861" s="86"/>
      <c r="M1861" s="86"/>
      <c r="N1861" s="86"/>
      <c r="O1861" s="86"/>
      <c r="P1861" s="129"/>
      <c r="Q1861" s="125"/>
      <c r="R1861" s="198"/>
      <c r="S1861" s="148"/>
      <c r="T1861" s="148"/>
      <c r="U1861" s="148"/>
      <c r="V1861" s="199"/>
      <c r="W1861" s="149"/>
      <c r="AR1861" s="129"/>
      <c r="AS1861" s="200"/>
      <c r="AT1861" s="200"/>
      <c r="AU1861" s="200"/>
      <c r="AV1861" s="200"/>
      <c r="AW1861" s="200"/>
      <c r="AX1861" s="200"/>
      <c r="AY1861" s="200"/>
      <c r="AZ1861" s="200"/>
      <c r="BA1861" s="200"/>
      <c r="BB1861" s="160"/>
      <c r="BC1861" s="201"/>
      <c r="BD1861" s="201"/>
      <c r="BE1861" s="202"/>
      <c r="BF1861" s="202"/>
      <c r="BG1861" s="150"/>
      <c r="BH1861" s="150"/>
      <c r="BI1861" s="150"/>
      <c r="BJ1861" s="150"/>
      <c r="BK1861" s="150"/>
      <c r="BL1861" s="150"/>
      <c r="BM1861" s="150"/>
      <c r="BN1861" s="150"/>
      <c r="BO1861" s="150"/>
      <c r="BP1861" s="150"/>
    </row>
    <row r="1862" spans="2:68" x14ac:dyDescent="0.25">
      <c r="B1862" s="113"/>
      <c r="C1862" s="118"/>
      <c r="D1862" s="89"/>
      <c r="E1862" s="89"/>
      <c r="F1862" s="119"/>
      <c r="G1862" s="118"/>
      <c r="H1862" s="118"/>
      <c r="I1862" s="118"/>
      <c r="J1862" s="118"/>
      <c r="K1862" s="118"/>
      <c r="L1862" s="86"/>
      <c r="M1862" s="86"/>
      <c r="N1862" s="86"/>
      <c r="O1862" s="86"/>
      <c r="P1862" s="129"/>
      <c r="Q1862" s="125"/>
      <c r="R1862" s="198"/>
      <c r="S1862" s="148"/>
      <c r="T1862" s="148"/>
      <c r="U1862" s="148"/>
      <c r="V1862" s="199"/>
      <c r="W1862" s="149"/>
      <c r="AR1862" s="129"/>
      <c r="AS1862" s="200"/>
      <c r="AT1862" s="200"/>
      <c r="AU1862" s="200"/>
      <c r="AV1862" s="200"/>
      <c r="AW1862" s="200"/>
      <c r="AX1862" s="200"/>
      <c r="AY1862" s="200"/>
      <c r="AZ1862" s="200"/>
      <c r="BA1862" s="200"/>
      <c r="BB1862" s="160"/>
      <c r="BC1862" s="201"/>
      <c r="BD1862" s="201"/>
      <c r="BE1862" s="202"/>
      <c r="BF1862" s="202"/>
      <c r="BG1862" s="150"/>
      <c r="BH1862" s="150"/>
      <c r="BI1862" s="150"/>
      <c r="BJ1862" s="150"/>
      <c r="BK1862" s="150"/>
      <c r="BL1862" s="150"/>
      <c r="BM1862" s="150"/>
      <c r="BN1862" s="150"/>
      <c r="BO1862" s="150"/>
      <c r="BP1862" s="150"/>
    </row>
    <row r="1863" spans="2:68" x14ac:dyDescent="0.25">
      <c r="B1863" s="113"/>
      <c r="C1863" s="118"/>
      <c r="D1863" s="89"/>
      <c r="E1863" s="89"/>
      <c r="F1863" s="119"/>
      <c r="G1863" s="118"/>
      <c r="H1863" s="118"/>
      <c r="I1863" s="118"/>
      <c r="J1863" s="118"/>
      <c r="K1863" s="118"/>
      <c r="L1863" s="86"/>
      <c r="M1863" s="86"/>
      <c r="N1863" s="86"/>
      <c r="O1863" s="86"/>
      <c r="P1863" s="129"/>
      <c r="Q1863" s="125"/>
      <c r="R1863" s="198"/>
      <c r="S1863" s="148"/>
      <c r="T1863" s="148"/>
      <c r="U1863" s="148"/>
      <c r="V1863" s="199"/>
      <c r="W1863" s="149"/>
      <c r="AR1863" s="129"/>
      <c r="AS1863" s="200"/>
      <c r="AT1863" s="200"/>
      <c r="AU1863" s="200"/>
      <c r="AV1863" s="200"/>
      <c r="AW1863" s="200"/>
      <c r="AX1863" s="200"/>
      <c r="AY1863" s="200"/>
      <c r="AZ1863" s="200"/>
      <c r="BA1863" s="200"/>
      <c r="BB1863" s="160"/>
      <c r="BC1863" s="201"/>
      <c r="BD1863" s="201"/>
      <c r="BE1863" s="202"/>
      <c r="BF1863" s="202"/>
      <c r="BG1863" s="150"/>
      <c r="BH1863" s="150"/>
      <c r="BI1863" s="150"/>
      <c r="BJ1863" s="150"/>
      <c r="BK1863" s="150"/>
      <c r="BL1863" s="150"/>
      <c r="BM1863" s="150"/>
      <c r="BN1863" s="150"/>
      <c r="BO1863" s="150"/>
      <c r="BP1863" s="150"/>
    </row>
    <row r="1864" spans="2:68" x14ac:dyDescent="0.25">
      <c r="B1864" s="113"/>
      <c r="C1864" s="118"/>
      <c r="D1864" s="89"/>
      <c r="E1864" s="89"/>
      <c r="F1864" s="119"/>
      <c r="G1864" s="118"/>
      <c r="H1864" s="118"/>
      <c r="I1864" s="118"/>
      <c r="J1864" s="118"/>
      <c r="K1864" s="118"/>
      <c r="L1864" s="86"/>
      <c r="M1864" s="86"/>
      <c r="N1864" s="86"/>
      <c r="O1864" s="86"/>
      <c r="P1864" s="129"/>
      <c r="Q1864" s="125"/>
      <c r="R1864" s="198"/>
      <c r="S1864" s="148"/>
      <c r="T1864" s="148"/>
      <c r="U1864" s="148"/>
      <c r="V1864" s="199"/>
      <c r="W1864" s="149"/>
      <c r="AR1864" s="129"/>
      <c r="AS1864" s="200"/>
      <c r="AT1864" s="200"/>
      <c r="AU1864" s="200"/>
      <c r="AV1864" s="200"/>
      <c r="AW1864" s="200"/>
      <c r="AX1864" s="200"/>
      <c r="AY1864" s="200"/>
      <c r="AZ1864" s="200"/>
      <c r="BA1864" s="200"/>
      <c r="BB1864" s="160"/>
      <c r="BC1864" s="201"/>
      <c r="BD1864" s="201"/>
      <c r="BE1864" s="202"/>
      <c r="BF1864" s="202"/>
      <c r="BG1864" s="150"/>
      <c r="BH1864" s="150"/>
      <c r="BI1864" s="150"/>
      <c r="BJ1864" s="150"/>
      <c r="BK1864" s="150"/>
      <c r="BL1864" s="150"/>
      <c r="BM1864" s="150"/>
      <c r="BN1864" s="150"/>
      <c r="BO1864" s="150"/>
      <c r="BP1864" s="150"/>
    </row>
    <row r="1865" spans="2:68" x14ac:dyDescent="0.25">
      <c r="B1865" s="113"/>
      <c r="C1865" s="118"/>
      <c r="D1865" s="89"/>
      <c r="E1865" s="89"/>
      <c r="F1865" s="119"/>
      <c r="G1865" s="118"/>
      <c r="H1865" s="118"/>
      <c r="I1865" s="118"/>
      <c r="J1865" s="118"/>
      <c r="K1865" s="118"/>
      <c r="L1865" s="86"/>
      <c r="M1865" s="86"/>
      <c r="N1865" s="86"/>
      <c r="O1865" s="86"/>
      <c r="P1865" s="129"/>
      <c r="Q1865" s="125"/>
      <c r="R1865" s="198"/>
      <c r="S1865" s="148"/>
      <c r="T1865" s="148"/>
      <c r="U1865" s="148"/>
      <c r="V1865" s="199"/>
      <c r="W1865" s="149"/>
      <c r="AR1865" s="129"/>
      <c r="AS1865" s="200"/>
      <c r="AT1865" s="200"/>
      <c r="AU1865" s="200"/>
      <c r="AV1865" s="200"/>
      <c r="AW1865" s="200"/>
      <c r="AX1865" s="200"/>
      <c r="AY1865" s="200"/>
      <c r="AZ1865" s="200"/>
      <c r="BA1865" s="200"/>
      <c r="BB1865" s="160"/>
      <c r="BC1865" s="201"/>
      <c r="BD1865" s="201"/>
      <c r="BE1865" s="202"/>
      <c r="BF1865" s="202"/>
      <c r="BG1865" s="150"/>
      <c r="BH1865" s="150"/>
      <c r="BI1865" s="150"/>
      <c r="BJ1865" s="150"/>
      <c r="BK1865" s="150"/>
      <c r="BL1865" s="150"/>
      <c r="BM1865" s="150"/>
      <c r="BN1865" s="150"/>
      <c r="BO1865" s="150"/>
      <c r="BP1865" s="150"/>
    </row>
    <row r="1866" spans="2:68" x14ac:dyDescent="0.25">
      <c r="B1866" s="113"/>
      <c r="C1866" s="118"/>
      <c r="D1866" s="89"/>
      <c r="E1866" s="89"/>
      <c r="F1866" s="119"/>
      <c r="G1866" s="118"/>
      <c r="H1866" s="118"/>
      <c r="I1866" s="118"/>
      <c r="J1866" s="118"/>
      <c r="K1866" s="118"/>
      <c r="L1866" s="86"/>
      <c r="M1866" s="86"/>
      <c r="N1866" s="86"/>
      <c r="O1866" s="86"/>
      <c r="P1866" s="129"/>
      <c r="Q1866" s="125"/>
      <c r="R1866" s="198"/>
      <c r="S1866" s="148"/>
      <c r="T1866" s="148"/>
      <c r="U1866" s="148"/>
      <c r="V1866" s="199"/>
      <c r="W1866" s="149"/>
      <c r="AR1866" s="129"/>
      <c r="AS1866" s="200"/>
      <c r="AT1866" s="200"/>
      <c r="AU1866" s="200"/>
      <c r="AV1866" s="200"/>
      <c r="AW1866" s="200"/>
      <c r="AX1866" s="200"/>
      <c r="AY1866" s="200"/>
      <c r="AZ1866" s="200"/>
      <c r="BA1866" s="200"/>
      <c r="BB1866" s="160"/>
      <c r="BC1866" s="201"/>
      <c r="BD1866" s="201"/>
      <c r="BE1866" s="202"/>
      <c r="BF1866" s="202"/>
      <c r="BG1866" s="150"/>
      <c r="BH1866" s="150"/>
      <c r="BI1866" s="150"/>
      <c r="BJ1866" s="150"/>
      <c r="BK1866" s="150"/>
      <c r="BL1866" s="150"/>
      <c r="BM1866" s="150"/>
      <c r="BN1866" s="150"/>
      <c r="BO1866" s="150"/>
      <c r="BP1866" s="150"/>
    </row>
    <row r="1867" spans="2:68" x14ac:dyDescent="0.25">
      <c r="B1867" s="113"/>
      <c r="C1867" s="118"/>
      <c r="D1867" s="89"/>
      <c r="E1867" s="89"/>
      <c r="F1867" s="119"/>
      <c r="G1867" s="118"/>
      <c r="H1867" s="118"/>
      <c r="I1867" s="118"/>
      <c r="J1867" s="118"/>
      <c r="K1867" s="118"/>
      <c r="L1867" s="86"/>
      <c r="M1867" s="86"/>
      <c r="N1867" s="86"/>
      <c r="O1867" s="86"/>
      <c r="P1867" s="129"/>
      <c r="Q1867" s="125"/>
      <c r="R1867" s="198"/>
      <c r="S1867" s="148"/>
      <c r="T1867" s="148"/>
      <c r="U1867" s="148"/>
      <c r="V1867" s="199"/>
      <c r="W1867" s="149"/>
      <c r="AR1867" s="129"/>
      <c r="AS1867" s="200"/>
      <c r="AT1867" s="200"/>
      <c r="AU1867" s="200"/>
      <c r="AV1867" s="200"/>
      <c r="AW1867" s="200"/>
      <c r="AX1867" s="200"/>
      <c r="AY1867" s="200"/>
      <c r="AZ1867" s="200"/>
      <c r="BA1867" s="200"/>
      <c r="BB1867" s="160"/>
      <c r="BC1867" s="201"/>
      <c r="BD1867" s="201"/>
      <c r="BE1867" s="202"/>
      <c r="BF1867" s="202"/>
      <c r="BG1867" s="150"/>
      <c r="BH1867" s="150"/>
      <c r="BI1867" s="150"/>
      <c r="BJ1867" s="150"/>
      <c r="BK1867" s="150"/>
      <c r="BL1867" s="150"/>
      <c r="BM1867" s="150"/>
      <c r="BN1867" s="150"/>
      <c r="BO1867" s="150"/>
      <c r="BP1867" s="150"/>
    </row>
    <row r="1868" spans="2:68" x14ac:dyDescent="0.25">
      <c r="B1868" s="113"/>
      <c r="C1868" s="118"/>
      <c r="D1868" s="89"/>
      <c r="E1868" s="89"/>
      <c r="F1868" s="119"/>
      <c r="G1868" s="118"/>
      <c r="H1868" s="118"/>
      <c r="I1868" s="118"/>
      <c r="J1868" s="118"/>
      <c r="K1868" s="118"/>
      <c r="L1868" s="86"/>
      <c r="M1868" s="86"/>
      <c r="N1868" s="86"/>
      <c r="O1868" s="86"/>
      <c r="P1868" s="129"/>
      <c r="Q1868" s="125"/>
      <c r="R1868" s="198"/>
      <c r="S1868" s="148"/>
      <c r="T1868" s="148"/>
      <c r="U1868" s="148"/>
      <c r="V1868" s="199"/>
      <c r="W1868" s="149"/>
      <c r="AR1868" s="129"/>
      <c r="AS1868" s="200"/>
      <c r="AT1868" s="200"/>
      <c r="AU1868" s="200"/>
      <c r="AV1868" s="200"/>
      <c r="AW1868" s="200"/>
      <c r="AX1868" s="200"/>
      <c r="AY1868" s="200"/>
      <c r="AZ1868" s="200"/>
      <c r="BA1868" s="200"/>
      <c r="BB1868" s="160"/>
      <c r="BC1868" s="201"/>
      <c r="BD1868" s="201"/>
      <c r="BE1868" s="202"/>
      <c r="BF1868" s="202"/>
      <c r="BG1868" s="150"/>
      <c r="BH1868" s="150"/>
      <c r="BI1868" s="150"/>
      <c r="BJ1868" s="150"/>
      <c r="BK1868" s="150"/>
      <c r="BL1868" s="150"/>
      <c r="BM1868" s="150"/>
      <c r="BN1868" s="150"/>
      <c r="BO1868" s="150"/>
      <c r="BP1868" s="150"/>
    </row>
    <row r="1869" spans="2:68" x14ac:dyDescent="0.25">
      <c r="B1869" s="113"/>
      <c r="C1869" s="118"/>
      <c r="D1869" s="89"/>
      <c r="E1869" s="89"/>
      <c r="F1869" s="119"/>
      <c r="G1869" s="118"/>
      <c r="H1869" s="118"/>
      <c r="I1869" s="118"/>
      <c r="J1869" s="118"/>
      <c r="K1869" s="118"/>
      <c r="L1869" s="86"/>
      <c r="M1869" s="86"/>
      <c r="N1869" s="86"/>
      <c r="O1869" s="86"/>
      <c r="P1869" s="129"/>
      <c r="Q1869" s="125"/>
      <c r="R1869" s="198"/>
      <c r="S1869" s="148"/>
      <c r="T1869" s="148"/>
      <c r="U1869" s="148"/>
      <c r="V1869" s="199"/>
      <c r="W1869" s="149"/>
      <c r="AR1869" s="129"/>
      <c r="AS1869" s="200"/>
      <c r="AT1869" s="200"/>
      <c r="AU1869" s="200"/>
      <c r="AV1869" s="200"/>
      <c r="AW1869" s="200"/>
      <c r="AX1869" s="200"/>
      <c r="AY1869" s="200"/>
      <c r="AZ1869" s="200"/>
      <c r="BA1869" s="200"/>
      <c r="BB1869" s="160"/>
      <c r="BC1869" s="201"/>
      <c r="BD1869" s="201"/>
      <c r="BE1869" s="202"/>
      <c r="BF1869" s="202"/>
      <c r="BG1869" s="150"/>
      <c r="BH1869" s="150"/>
      <c r="BI1869" s="150"/>
      <c r="BJ1869" s="150"/>
      <c r="BK1869" s="150"/>
      <c r="BL1869" s="150"/>
      <c r="BM1869" s="150"/>
      <c r="BN1869" s="150"/>
      <c r="BO1869" s="150"/>
      <c r="BP1869" s="150"/>
    </row>
    <row r="1870" spans="2:68" x14ac:dyDescent="0.25">
      <c r="B1870" s="113"/>
      <c r="C1870" s="118"/>
      <c r="D1870" s="89"/>
      <c r="E1870" s="89"/>
      <c r="F1870" s="119"/>
      <c r="G1870" s="118"/>
      <c r="H1870" s="118"/>
      <c r="I1870" s="118"/>
      <c r="J1870" s="118"/>
      <c r="K1870" s="118"/>
      <c r="L1870" s="86"/>
      <c r="M1870" s="86"/>
      <c r="N1870" s="86"/>
      <c r="O1870" s="86"/>
      <c r="P1870" s="129"/>
      <c r="Q1870" s="125"/>
      <c r="R1870" s="198"/>
      <c r="S1870" s="148"/>
      <c r="T1870" s="148"/>
      <c r="U1870" s="148"/>
      <c r="V1870" s="199"/>
      <c r="W1870" s="149"/>
      <c r="AR1870" s="129"/>
      <c r="AS1870" s="200"/>
      <c r="AT1870" s="200"/>
      <c r="AU1870" s="200"/>
      <c r="AV1870" s="200"/>
      <c r="AW1870" s="200"/>
      <c r="AX1870" s="200"/>
      <c r="AY1870" s="200"/>
      <c r="AZ1870" s="200"/>
      <c r="BA1870" s="200"/>
      <c r="BB1870" s="160"/>
      <c r="BC1870" s="201"/>
      <c r="BD1870" s="201"/>
      <c r="BE1870" s="202"/>
      <c r="BF1870" s="202"/>
      <c r="BG1870" s="150"/>
      <c r="BH1870" s="150"/>
      <c r="BI1870" s="150"/>
      <c r="BJ1870" s="150"/>
      <c r="BK1870" s="150"/>
      <c r="BL1870" s="150"/>
      <c r="BM1870" s="150"/>
      <c r="BN1870" s="150"/>
      <c r="BO1870" s="150"/>
      <c r="BP1870" s="150"/>
    </row>
    <row r="1871" spans="2:68" x14ac:dyDescent="0.25">
      <c r="B1871" s="113"/>
      <c r="C1871" s="118"/>
      <c r="D1871" s="89"/>
      <c r="E1871" s="89"/>
      <c r="F1871" s="119"/>
      <c r="G1871" s="118"/>
      <c r="H1871" s="118"/>
      <c r="I1871" s="118"/>
      <c r="J1871" s="118"/>
      <c r="K1871" s="118"/>
      <c r="L1871" s="86"/>
      <c r="M1871" s="86"/>
      <c r="N1871" s="86"/>
      <c r="O1871" s="86"/>
      <c r="P1871" s="129"/>
      <c r="Q1871" s="125"/>
      <c r="R1871" s="198"/>
      <c r="S1871" s="148"/>
      <c r="T1871" s="148"/>
      <c r="U1871" s="148"/>
      <c r="V1871" s="199"/>
      <c r="W1871" s="149"/>
      <c r="AR1871" s="129"/>
      <c r="AS1871" s="200"/>
      <c r="AT1871" s="200"/>
      <c r="AU1871" s="200"/>
      <c r="AV1871" s="200"/>
      <c r="AW1871" s="200"/>
      <c r="AX1871" s="200"/>
      <c r="AY1871" s="200"/>
      <c r="AZ1871" s="200"/>
      <c r="BA1871" s="200"/>
      <c r="BB1871" s="160"/>
      <c r="BC1871" s="201"/>
      <c r="BD1871" s="201"/>
      <c r="BE1871" s="202"/>
      <c r="BF1871" s="202"/>
      <c r="BG1871" s="150"/>
      <c r="BH1871" s="150"/>
      <c r="BI1871" s="150"/>
      <c r="BJ1871" s="150"/>
      <c r="BK1871" s="150"/>
      <c r="BL1871" s="150"/>
      <c r="BM1871" s="150"/>
      <c r="BN1871" s="150"/>
      <c r="BO1871" s="150"/>
      <c r="BP1871" s="150"/>
    </row>
    <row r="1872" spans="2:68" x14ac:dyDescent="0.25">
      <c r="B1872" s="113"/>
      <c r="C1872" s="118"/>
      <c r="D1872" s="89"/>
      <c r="E1872" s="89"/>
      <c r="F1872" s="119"/>
      <c r="G1872" s="118"/>
      <c r="H1872" s="118"/>
      <c r="I1872" s="118"/>
      <c r="J1872" s="118"/>
      <c r="K1872" s="118"/>
      <c r="L1872" s="86"/>
      <c r="M1872" s="86"/>
      <c r="N1872" s="86"/>
      <c r="O1872" s="86"/>
      <c r="P1872" s="129"/>
      <c r="Q1872" s="125"/>
      <c r="R1872" s="198"/>
      <c r="S1872" s="148"/>
      <c r="T1872" s="148"/>
      <c r="U1872" s="148"/>
      <c r="V1872" s="199"/>
      <c r="W1872" s="149"/>
      <c r="AR1872" s="129"/>
      <c r="AS1872" s="200"/>
      <c r="AT1872" s="200"/>
      <c r="AU1872" s="200"/>
      <c r="AV1872" s="200"/>
      <c r="AW1872" s="200"/>
      <c r="AX1872" s="200"/>
      <c r="AY1872" s="200"/>
      <c r="AZ1872" s="200"/>
      <c r="BA1872" s="200"/>
      <c r="BB1872" s="160"/>
      <c r="BC1872" s="201"/>
      <c r="BD1872" s="201"/>
      <c r="BE1872" s="202"/>
      <c r="BF1872" s="202"/>
      <c r="BG1872" s="150"/>
      <c r="BH1872" s="150"/>
      <c r="BI1872" s="150"/>
      <c r="BJ1872" s="150"/>
      <c r="BK1872" s="150"/>
      <c r="BL1872" s="150"/>
      <c r="BM1872" s="150"/>
      <c r="BN1872" s="150"/>
      <c r="BO1872" s="150"/>
      <c r="BP1872" s="150"/>
    </row>
    <row r="1873" spans="2:68" x14ac:dyDescent="0.25">
      <c r="B1873" s="113"/>
      <c r="C1873" s="118"/>
      <c r="D1873" s="89"/>
      <c r="E1873" s="89"/>
      <c r="F1873" s="119"/>
      <c r="G1873" s="118"/>
      <c r="H1873" s="118"/>
      <c r="I1873" s="118"/>
      <c r="J1873" s="118"/>
      <c r="K1873" s="118"/>
      <c r="L1873" s="86"/>
      <c r="M1873" s="86"/>
      <c r="N1873" s="86"/>
      <c r="O1873" s="86"/>
      <c r="P1873" s="129"/>
      <c r="Q1873" s="125"/>
      <c r="R1873" s="198"/>
      <c r="S1873" s="148"/>
      <c r="T1873" s="148"/>
      <c r="U1873" s="148"/>
      <c r="V1873" s="199"/>
      <c r="W1873" s="149"/>
      <c r="AR1873" s="129"/>
      <c r="AS1873" s="200"/>
      <c r="AT1873" s="200"/>
      <c r="AU1873" s="200"/>
      <c r="AV1873" s="200"/>
      <c r="AW1873" s="200"/>
      <c r="AX1873" s="200"/>
      <c r="AY1873" s="200"/>
      <c r="AZ1873" s="200"/>
      <c r="BA1873" s="200"/>
      <c r="BB1873" s="160"/>
      <c r="BC1873" s="201"/>
      <c r="BD1873" s="201"/>
      <c r="BE1873" s="202"/>
      <c r="BF1873" s="202"/>
      <c r="BG1873" s="150"/>
      <c r="BH1873" s="150"/>
      <c r="BI1873" s="150"/>
      <c r="BJ1873" s="150"/>
      <c r="BK1873" s="150"/>
      <c r="BL1873" s="150"/>
      <c r="BM1873" s="150"/>
      <c r="BN1873" s="150"/>
      <c r="BO1873" s="150"/>
      <c r="BP1873" s="150"/>
    </row>
    <row r="1874" spans="2:68" x14ac:dyDescent="0.25">
      <c r="B1874" s="113"/>
      <c r="C1874" s="118"/>
      <c r="D1874" s="89"/>
      <c r="E1874" s="89"/>
      <c r="F1874" s="119"/>
      <c r="G1874" s="118"/>
      <c r="H1874" s="118"/>
      <c r="I1874" s="118"/>
      <c r="J1874" s="118"/>
      <c r="K1874" s="118"/>
      <c r="L1874" s="86"/>
      <c r="M1874" s="86"/>
      <c r="N1874" s="86"/>
      <c r="O1874" s="86"/>
      <c r="P1874" s="129"/>
      <c r="Q1874" s="125"/>
      <c r="R1874" s="198"/>
      <c r="S1874" s="148"/>
      <c r="T1874" s="148"/>
      <c r="U1874" s="148"/>
      <c r="V1874" s="199"/>
      <c r="W1874" s="149"/>
      <c r="AR1874" s="129"/>
      <c r="AS1874" s="200"/>
      <c r="AT1874" s="200"/>
      <c r="AU1874" s="200"/>
      <c r="AV1874" s="200"/>
      <c r="AW1874" s="200"/>
      <c r="AX1874" s="200"/>
      <c r="AY1874" s="200"/>
      <c r="AZ1874" s="200"/>
      <c r="BA1874" s="200"/>
      <c r="BB1874" s="160"/>
      <c r="BC1874" s="201"/>
      <c r="BD1874" s="201"/>
      <c r="BE1874" s="202"/>
      <c r="BF1874" s="202"/>
      <c r="BG1874" s="150"/>
      <c r="BH1874" s="150"/>
      <c r="BI1874" s="150"/>
      <c r="BJ1874" s="150"/>
      <c r="BK1874" s="150"/>
      <c r="BL1874" s="150"/>
      <c r="BM1874" s="150"/>
      <c r="BN1874" s="150"/>
      <c r="BO1874" s="150"/>
      <c r="BP1874" s="150"/>
    </row>
    <row r="1875" spans="2:68" x14ac:dyDescent="0.25">
      <c r="B1875" s="113"/>
      <c r="C1875" s="118"/>
      <c r="D1875" s="89"/>
      <c r="E1875" s="89"/>
      <c r="F1875" s="119"/>
      <c r="G1875" s="118"/>
      <c r="H1875" s="118"/>
      <c r="I1875" s="118"/>
      <c r="J1875" s="118"/>
      <c r="K1875" s="118"/>
      <c r="L1875" s="86"/>
      <c r="M1875" s="86"/>
      <c r="N1875" s="86"/>
      <c r="O1875" s="86"/>
      <c r="P1875" s="129"/>
      <c r="Q1875" s="125"/>
      <c r="R1875" s="198"/>
      <c r="S1875" s="148"/>
      <c r="T1875" s="148"/>
      <c r="U1875" s="148"/>
      <c r="V1875" s="199"/>
      <c r="W1875" s="149"/>
      <c r="AR1875" s="129"/>
      <c r="AS1875" s="200"/>
      <c r="AT1875" s="200"/>
      <c r="AU1875" s="200"/>
      <c r="AV1875" s="200"/>
      <c r="AW1875" s="200"/>
      <c r="AX1875" s="200"/>
      <c r="AY1875" s="200"/>
      <c r="AZ1875" s="200"/>
      <c r="BA1875" s="200"/>
      <c r="BB1875" s="160"/>
      <c r="BC1875" s="201"/>
      <c r="BD1875" s="201"/>
      <c r="BE1875" s="202"/>
      <c r="BF1875" s="202"/>
      <c r="BG1875" s="150"/>
      <c r="BH1875" s="150"/>
      <c r="BI1875" s="150"/>
      <c r="BJ1875" s="150"/>
      <c r="BK1875" s="150"/>
      <c r="BL1875" s="150"/>
      <c r="BM1875" s="150"/>
      <c r="BN1875" s="150"/>
      <c r="BO1875" s="150"/>
      <c r="BP1875" s="150"/>
    </row>
    <row r="1876" spans="2:68" x14ac:dyDescent="0.25">
      <c r="B1876" s="113"/>
      <c r="C1876" s="118"/>
      <c r="D1876" s="89"/>
      <c r="E1876" s="89"/>
      <c r="F1876" s="119"/>
      <c r="G1876" s="118"/>
      <c r="H1876" s="118"/>
      <c r="I1876" s="118"/>
      <c r="J1876" s="118"/>
      <c r="K1876" s="118"/>
      <c r="L1876" s="86"/>
      <c r="M1876" s="86"/>
      <c r="N1876" s="86"/>
      <c r="O1876" s="86"/>
      <c r="P1876" s="129"/>
      <c r="Q1876" s="125"/>
      <c r="R1876" s="198"/>
      <c r="S1876" s="148"/>
      <c r="T1876" s="148"/>
      <c r="U1876" s="148"/>
      <c r="V1876" s="199"/>
      <c r="W1876" s="149"/>
      <c r="AR1876" s="129"/>
      <c r="AS1876" s="200"/>
      <c r="AT1876" s="200"/>
      <c r="AU1876" s="200"/>
      <c r="AV1876" s="200"/>
      <c r="AW1876" s="200"/>
      <c r="AX1876" s="200"/>
      <c r="AY1876" s="200"/>
      <c r="AZ1876" s="200"/>
      <c r="BA1876" s="200"/>
      <c r="BB1876" s="160"/>
      <c r="BC1876" s="201"/>
      <c r="BD1876" s="201"/>
      <c r="BE1876" s="202"/>
      <c r="BF1876" s="202"/>
      <c r="BG1876" s="150"/>
      <c r="BH1876" s="150"/>
      <c r="BI1876" s="150"/>
      <c r="BJ1876" s="150"/>
      <c r="BK1876" s="150"/>
      <c r="BL1876" s="150"/>
      <c r="BM1876" s="150"/>
      <c r="BN1876" s="150"/>
      <c r="BO1876" s="150"/>
      <c r="BP1876" s="150"/>
    </row>
    <row r="1877" spans="2:68" x14ac:dyDescent="0.25">
      <c r="B1877" s="113"/>
      <c r="C1877" s="118"/>
      <c r="D1877" s="89"/>
      <c r="E1877" s="89"/>
      <c r="F1877" s="119"/>
      <c r="G1877" s="118"/>
      <c r="H1877" s="118"/>
      <c r="I1877" s="118"/>
      <c r="J1877" s="118"/>
      <c r="K1877" s="118"/>
      <c r="L1877" s="86"/>
      <c r="M1877" s="86"/>
      <c r="N1877" s="86"/>
      <c r="O1877" s="86"/>
      <c r="P1877" s="129"/>
      <c r="Q1877" s="125"/>
      <c r="R1877" s="198"/>
      <c r="S1877" s="148"/>
      <c r="T1877" s="148"/>
      <c r="U1877" s="148"/>
      <c r="V1877" s="199"/>
      <c r="W1877" s="149"/>
      <c r="AR1877" s="129"/>
      <c r="AS1877" s="200"/>
      <c r="AT1877" s="200"/>
      <c r="AU1877" s="200"/>
      <c r="AV1877" s="200"/>
      <c r="AW1877" s="200"/>
      <c r="AX1877" s="200"/>
      <c r="AY1877" s="200"/>
      <c r="AZ1877" s="200"/>
      <c r="BA1877" s="200"/>
      <c r="BB1877" s="160"/>
      <c r="BC1877" s="201"/>
      <c r="BD1877" s="201"/>
      <c r="BE1877" s="202"/>
      <c r="BF1877" s="202"/>
      <c r="BG1877" s="150"/>
      <c r="BH1877" s="150"/>
      <c r="BI1877" s="150"/>
      <c r="BJ1877" s="150"/>
      <c r="BK1877" s="150"/>
      <c r="BL1877" s="150"/>
      <c r="BM1877" s="150"/>
      <c r="BN1877" s="150"/>
      <c r="BO1877" s="150"/>
      <c r="BP1877" s="150"/>
    </row>
    <row r="1878" spans="2:68" x14ac:dyDescent="0.25">
      <c r="B1878" s="113"/>
      <c r="C1878" s="118"/>
      <c r="D1878" s="89"/>
      <c r="E1878" s="89"/>
      <c r="F1878" s="119"/>
      <c r="G1878" s="118"/>
      <c r="H1878" s="118"/>
      <c r="I1878" s="118"/>
      <c r="J1878" s="118"/>
      <c r="K1878" s="118"/>
      <c r="L1878" s="86"/>
      <c r="M1878" s="86"/>
      <c r="N1878" s="86"/>
      <c r="O1878" s="86"/>
      <c r="P1878" s="129"/>
      <c r="Q1878" s="125"/>
      <c r="R1878" s="198"/>
      <c r="S1878" s="148"/>
      <c r="T1878" s="148"/>
      <c r="U1878" s="148"/>
      <c r="V1878" s="199"/>
      <c r="W1878" s="149"/>
      <c r="AR1878" s="129"/>
      <c r="AS1878" s="200"/>
      <c r="AT1878" s="200"/>
      <c r="AU1878" s="200"/>
      <c r="AV1878" s="200"/>
      <c r="AW1878" s="200"/>
      <c r="AX1878" s="200"/>
      <c r="AY1878" s="200"/>
      <c r="AZ1878" s="200"/>
      <c r="BA1878" s="200"/>
      <c r="BB1878" s="160"/>
      <c r="BC1878" s="201"/>
      <c r="BD1878" s="201"/>
      <c r="BE1878" s="202"/>
      <c r="BF1878" s="202"/>
      <c r="BG1878" s="150"/>
      <c r="BH1878" s="150"/>
      <c r="BI1878" s="150"/>
      <c r="BJ1878" s="150"/>
      <c r="BK1878" s="150"/>
      <c r="BL1878" s="150"/>
      <c r="BM1878" s="150"/>
      <c r="BN1878" s="150"/>
      <c r="BO1878" s="150"/>
      <c r="BP1878" s="150"/>
    </row>
    <row r="1879" spans="2:68" x14ac:dyDescent="0.25">
      <c r="B1879" s="113"/>
      <c r="C1879" s="118"/>
      <c r="D1879" s="89"/>
      <c r="E1879" s="89"/>
      <c r="F1879" s="119"/>
      <c r="G1879" s="118"/>
      <c r="H1879" s="118"/>
      <c r="I1879" s="118"/>
      <c r="J1879" s="118"/>
      <c r="K1879" s="118"/>
      <c r="L1879" s="86"/>
      <c r="M1879" s="86"/>
      <c r="N1879" s="86"/>
      <c r="O1879" s="86"/>
      <c r="P1879" s="129"/>
      <c r="Q1879" s="125"/>
      <c r="R1879" s="198"/>
      <c r="S1879" s="148"/>
      <c r="T1879" s="148"/>
      <c r="U1879" s="148"/>
      <c r="V1879" s="199"/>
      <c r="W1879" s="149"/>
      <c r="AR1879" s="129"/>
      <c r="AS1879" s="200"/>
      <c r="AT1879" s="200"/>
      <c r="AU1879" s="200"/>
      <c r="AV1879" s="200"/>
      <c r="AW1879" s="200"/>
      <c r="AX1879" s="200"/>
      <c r="AY1879" s="200"/>
      <c r="AZ1879" s="200"/>
      <c r="BA1879" s="200"/>
      <c r="BB1879" s="160"/>
      <c r="BC1879" s="201"/>
      <c r="BD1879" s="201"/>
      <c r="BE1879" s="202"/>
      <c r="BF1879" s="202"/>
      <c r="BG1879" s="150"/>
      <c r="BH1879" s="150"/>
      <c r="BI1879" s="150"/>
      <c r="BJ1879" s="150"/>
      <c r="BK1879" s="150"/>
      <c r="BL1879" s="150"/>
      <c r="BM1879" s="150"/>
      <c r="BN1879" s="150"/>
      <c r="BO1879" s="150"/>
      <c r="BP1879" s="150"/>
    </row>
    <row r="1880" spans="2:68" x14ac:dyDescent="0.25">
      <c r="B1880" s="113"/>
      <c r="C1880" s="118"/>
      <c r="D1880" s="89"/>
      <c r="E1880" s="89"/>
      <c r="F1880" s="119"/>
      <c r="G1880" s="118"/>
      <c r="H1880" s="118"/>
      <c r="I1880" s="118"/>
      <c r="J1880" s="118"/>
      <c r="K1880" s="118"/>
      <c r="L1880" s="86"/>
      <c r="M1880" s="86"/>
      <c r="N1880" s="86"/>
      <c r="O1880" s="86"/>
      <c r="P1880" s="129"/>
      <c r="Q1880" s="125"/>
      <c r="R1880" s="198"/>
      <c r="S1880" s="148"/>
      <c r="T1880" s="148"/>
      <c r="U1880" s="148"/>
      <c r="V1880" s="199"/>
      <c r="W1880" s="149"/>
      <c r="AR1880" s="129"/>
      <c r="AS1880" s="200"/>
      <c r="AT1880" s="200"/>
      <c r="AU1880" s="200"/>
      <c r="AV1880" s="200"/>
      <c r="AW1880" s="200"/>
      <c r="AX1880" s="200"/>
      <c r="AY1880" s="200"/>
      <c r="AZ1880" s="200"/>
      <c r="BA1880" s="200"/>
      <c r="BB1880" s="160"/>
      <c r="BC1880" s="201"/>
      <c r="BD1880" s="201"/>
      <c r="BE1880" s="202"/>
      <c r="BF1880" s="202"/>
      <c r="BG1880" s="150"/>
      <c r="BH1880" s="150"/>
      <c r="BI1880" s="150"/>
      <c r="BJ1880" s="150"/>
      <c r="BK1880" s="150"/>
      <c r="BL1880" s="150"/>
      <c r="BM1880" s="150"/>
      <c r="BN1880" s="150"/>
      <c r="BO1880" s="150"/>
      <c r="BP1880" s="150"/>
    </row>
    <row r="1881" spans="2:68" x14ac:dyDescent="0.25">
      <c r="B1881" s="113"/>
      <c r="C1881" s="118"/>
      <c r="D1881" s="89"/>
      <c r="E1881" s="89"/>
      <c r="F1881" s="119"/>
      <c r="G1881" s="118"/>
      <c r="H1881" s="118"/>
      <c r="I1881" s="118"/>
      <c r="J1881" s="118"/>
      <c r="K1881" s="118"/>
      <c r="L1881" s="86"/>
      <c r="M1881" s="86"/>
      <c r="N1881" s="86"/>
      <c r="O1881" s="86"/>
      <c r="P1881" s="129"/>
      <c r="Q1881" s="125"/>
      <c r="R1881" s="198"/>
      <c r="S1881" s="148"/>
      <c r="T1881" s="148"/>
      <c r="U1881" s="148"/>
      <c r="V1881" s="199"/>
      <c r="W1881" s="149"/>
      <c r="AR1881" s="129"/>
      <c r="AS1881" s="200"/>
      <c r="AT1881" s="200"/>
      <c r="AU1881" s="200"/>
      <c r="AV1881" s="200"/>
      <c r="AW1881" s="200"/>
      <c r="AX1881" s="200"/>
      <c r="AY1881" s="200"/>
      <c r="AZ1881" s="200"/>
      <c r="BA1881" s="200"/>
      <c r="BB1881" s="160"/>
      <c r="BC1881" s="201"/>
      <c r="BD1881" s="201"/>
      <c r="BE1881" s="202"/>
      <c r="BF1881" s="202"/>
      <c r="BG1881" s="150"/>
      <c r="BH1881" s="150"/>
      <c r="BI1881" s="150"/>
      <c r="BJ1881" s="150"/>
      <c r="BK1881" s="150"/>
      <c r="BL1881" s="150"/>
      <c r="BM1881" s="150"/>
      <c r="BN1881" s="150"/>
      <c r="BO1881" s="150"/>
      <c r="BP1881" s="150"/>
    </row>
    <row r="1882" spans="2:68" x14ac:dyDescent="0.25">
      <c r="B1882" s="113"/>
      <c r="C1882" s="118"/>
      <c r="D1882" s="89"/>
      <c r="E1882" s="89"/>
      <c r="F1882" s="119"/>
      <c r="G1882" s="118"/>
      <c r="H1882" s="118"/>
      <c r="I1882" s="118"/>
      <c r="J1882" s="118"/>
      <c r="K1882" s="118"/>
      <c r="L1882" s="86"/>
      <c r="M1882" s="86"/>
      <c r="N1882" s="86"/>
      <c r="O1882" s="86"/>
      <c r="P1882" s="129"/>
      <c r="Q1882" s="125"/>
      <c r="R1882" s="198"/>
      <c r="S1882" s="148"/>
      <c r="T1882" s="148"/>
      <c r="U1882" s="148"/>
      <c r="V1882" s="199"/>
      <c r="W1882" s="149"/>
      <c r="AR1882" s="129"/>
      <c r="AS1882" s="200"/>
      <c r="AT1882" s="200"/>
      <c r="AU1882" s="200"/>
      <c r="AV1882" s="200"/>
      <c r="AW1882" s="200"/>
      <c r="AX1882" s="200"/>
      <c r="AY1882" s="200"/>
      <c r="AZ1882" s="200"/>
      <c r="BA1882" s="200"/>
      <c r="BB1882" s="160"/>
      <c r="BC1882" s="201"/>
      <c r="BD1882" s="201"/>
      <c r="BE1882" s="202"/>
      <c r="BF1882" s="202"/>
      <c r="BG1882" s="150"/>
      <c r="BH1882" s="150"/>
      <c r="BI1882" s="150"/>
      <c r="BJ1882" s="150"/>
      <c r="BK1882" s="150"/>
      <c r="BL1882" s="150"/>
      <c r="BM1882" s="150"/>
      <c r="BN1882" s="150"/>
      <c r="BO1882" s="150"/>
      <c r="BP1882" s="150"/>
    </row>
    <row r="1883" spans="2:68" x14ac:dyDescent="0.25">
      <c r="B1883" s="113"/>
      <c r="C1883" s="118"/>
      <c r="D1883" s="89"/>
      <c r="E1883" s="89"/>
      <c r="F1883" s="119"/>
      <c r="G1883" s="118"/>
      <c r="H1883" s="118"/>
      <c r="I1883" s="118"/>
      <c r="J1883" s="118"/>
      <c r="K1883" s="118"/>
      <c r="L1883" s="86"/>
      <c r="M1883" s="86"/>
      <c r="N1883" s="86"/>
      <c r="O1883" s="86"/>
      <c r="P1883" s="129"/>
      <c r="Q1883" s="125"/>
      <c r="R1883" s="198"/>
      <c r="S1883" s="148"/>
      <c r="T1883" s="148"/>
      <c r="U1883" s="148"/>
      <c r="V1883" s="199"/>
      <c r="W1883" s="149"/>
      <c r="AR1883" s="129"/>
      <c r="AS1883" s="200"/>
      <c r="AT1883" s="200"/>
      <c r="AU1883" s="200"/>
      <c r="AV1883" s="200"/>
      <c r="AW1883" s="200"/>
      <c r="AX1883" s="200"/>
      <c r="AY1883" s="200"/>
      <c r="AZ1883" s="200"/>
      <c r="BA1883" s="200"/>
      <c r="BB1883" s="160"/>
      <c r="BC1883" s="201"/>
      <c r="BD1883" s="201"/>
      <c r="BE1883" s="202"/>
      <c r="BF1883" s="202"/>
      <c r="BG1883" s="150"/>
      <c r="BH1883" s="150"/>
      <c r="BI1883" s="150"/>
      <c r="BJ1883" s="150"/>
      <c r="BK1883" s="150"/>
      <c r="BL1883" s="150"/>
      <c r="BM1883" s="150"/>
      <c r="BN1883" s="150"/>
      <c r="BO1883" s="150"/>
      <c r="BP1883" s="150"/>
    </row>
    <row r="1884" spans="2:68" x14ac:dyDescent="0.25">
      <c r="B1884" s="113"/>
      <c r="C1884" s="118"/>
      <c r="D1884" s="89"/>
      <c r="E1884" s="89"/>
      <c r="F1884" s="119"/>
      <c r="G1884" s="118"/>
      <c r="H1884" s="118"/>
      <c r="I1884" s="118"/>
      <c r="J1884" s="118"/>
      <c r="K1884" s="118"/>
      <c r="L1884" s="86"/>
      <c r="M1884" s="86"/>
      <c r="N1884" s="86"/>
      <c r="O1884" s="86"/>
      <c r="P1884" s="129"/>
      <c r="Q1884" s="125"/>
      <c r="R1884" s="198"/>
      <c r="S1884" s="148"/>
      <c r="T1884" s="148"/>
      <c r="U1884" s="148"/>
      <c r="V1884" s="199"/>
      <c r="W1884" s="149"/>
      <c r="AR1884" s="129"/>
      <c r="AS1884" s="200"/>
      <c r="AT1884" s="200"/>
      <c r="AU1884" s="200"/>
      <c r="AV1884" s="200"/>
      <c r="AW1884" s="200"/>
      <c r="AX1884" s="200"/>
      <c r="AY1884" s="200"/>
      <c r="AZ1884" s="200"/>
      <c r="BA1884" s="200"/>
      <c r="BB1884" s="160"/>
      <c r="BC1884" s="201"/>
      <c r="BD1884" s="201"/>
      <c r="BE1884" s="202"/>
      <c r="BF1884" s="202"/>
      <c r="BG1884" s="150"/>
      <c r="BH1884" s="150"/>
      <c r="BI1884" s="150"/>
      <c r="BJ1884" s="150"/>
      <c r="BK1884" s="150"/>
      <c r="BL1884" s="150"/>
      <c r="BM1884" s="150"/>
      <c r="BN1884" s="150"/>
      <c r="BO1884" s="150"/>
      <c r="BP1884" s="150"/>
    </row>
    <row r="1885" spans="2:68" x14ac:dyDescent="0.25">
      <c r="B1885" s="113"/>
      <c r="C1885" s="118"/>
      <c r="D1885" s="89"/>
      <c r="E1885" s="89"/>
      <c r="F1885" s="119"/>
      <c r="G1885" s="118"/>
      <c r="H1885" s="118"/>
      <c r="I1885" s="118"/>
      <c r="J1885" s="118"/>
      <c r="K1885" s="118"/>
      <c r="L1885" s="86"/>
      <c r="M1885" s="86"/>
      <c r="N1885" s="86"/>
      <c r="O1885" s="86"/>
      <c r="P1885" s="129"/>
      <c r="Q1885" s="125"/>
      <c r="R1885" s="198"/>
      <c r="S1885" s="148"/>
      <c r="T1885" s="148"/>
      <c r="U1885" s="148"/>
      <c r="V1885" s="199"/>
      <c r="W1885" s="149"/>
      <c r="AR1885" s="129"/>
      <c r="AS1885" s="200"/>
      <c r="AT1885" s="200"/>
      <c r="AU1885" s="200"/>
      <c r="AV1885" s="200"/>
      <c r="AW1885" s="200"/>
      <c r="AX1885" s="200"/>
      <c r="AY1885" s="200"/>
      <c r="AZ1885" s="200"/>
      <c r="BA1885" s="200"/>
      <c r="BB1885" s="160"/>
      <c r="BC1885" s="201"/>
      <c r="BD1885" s="201"/>
      <c r="BE1885" s="202"/>
      <c r="BF1885" s="202"/>
      <c r="BG1885" s="150"/>
      <c r="BH1885" s="150"/>
      <c r="BI1885" s="150"/>
      <c r="BJ1885" s="150"/>
      <c r="BK1885" s="150"/>
      <c r="BL1885" s="150"/>
      <c r="BM1885" s="150"/>
      <c r="BN1885" s="150"/>
      <c r="BO1885" s="150"/>
      <c r="BP1885" s="150"/>
    </row>
    <row r="1886" spans="2:68" x14ac:dyDescent="0.25">
      <c r="B1886" s="113"/>
      <c r="C1886" s="118"/>
      <c r="D1886" s="89"/>
      <c r="E1886" s="89"/>
      <c r="F1886" s="119"/>
      <c r="G1886" s="118"/>
      <c r="H1886" s="118"/>
      <c r="I1886" s="118"/>
      <c r="J1886" s="118"/>
      <c r="K1886" s="118"/>
      <c r="L1886" s="86"/>
      <c r="M1886" s="86"/>
      <c r="N1886" s="86"/>
      <c r="O1886" s="86"/>
      <c r="P1886" s="129"/>
      <c r="Q1886" s="125"/>
      <c r="R1886" s="198"/>
      <c r="S1886" s="148"/>
      <c r="T1886" s="148"/>
      <c r="U1886" s="148"/>
      <c r="V1886" s="199"/>
      <c r="W1886" s="149"/>
      <c r="AR1886" s="129"/>
      <c r="AS1886" s="200"/>
      <c r="AT1886" s="200"/>
      <c r="AU1886" s="200"/>
      <c r="AV1886" s="200"/>
      <c r="AW1886" s="200"/>
      <c r="AX1886" s="200"/>
      <c r="AY1886" s="200"/>
      <c r="AZ1886" s="200"/>
      <c r="BA1886" s="200"/>
      <c r="BB1886" s="160"/>
      <c r="BC1886" s="201"/>
      <c r="BD1886" s="201"/>
      <c r="BE1886" s="202"/>
      <c r="BF1886" s="202"/>
      <c r="BG1886" s="150"/>
      <c r="BH1886" s="150"/>
      <c r="BI1886" s="150"/>
      <c r="BJ1886" s="150"/>
      <c r="BK1886" s="150"/>
      <c r="BL1886" s="150"/>
      <c r="BM1886" s="150"/>
      <c r="BN1886" s="150"/>
      <c r="BO1886" s="150"/>
      <c r="BP1886" s="150"/>
    </row>
    <row r="1887" spans="2:68" x14ac:dyDescent="0.25">
      <c r="B1887" s="113"/>
      <c r="C1887" s="118"/>
      <c r="D1887" s="89"/>
      <c r="E1887" s="89"/>
      <c r="F1887" s="119"/>
      <c r="G1887" s="118"/>
      <c r="H1887" s="118"/>
      <c r="I1887" s="118"/>
      <c r="J1887" s="118"/>
      <c r="K1887" s="118"/>
      <c r="L1887" s="86"/>
      <c r="M1887" s="86"/>
      <c r="N1887" s="86"/>
      <c r="O1887" s="86"/>
      <c r="P1887" s="129"/>
      <c r="Q1887" s="125"/>
      <c r="R1887" s="198"/>
      <c r="S1887" s="148"/>
      <c r="T1887" s="148"/>
      <c r="U1887" s="148"/>
      <c r="V1887" s="199"/>
      <c r="W1887" s="149"/>
      <c r="AR1887" s="129"/>
      <c r="AS1887" s="200"/>
      <c r="AT1887" s="200"/>
      <c r="AU1887" s="200"/>
      <c r="AV1887" s="200"/>
      <c r="AW1887" s="200"/>
      <c r="AX1887" s="200"/>
      <c r="AY1887" s="200"/>
      <c r="AZ1887" s="200"/>
      <c r="BA1887" s="200"/>
      <c r="BB1887" s="160"/>
      <c r="BC1887" s="201"/>
      <c r="BD1887" s="201"/>
      <c r="BE1887" s="202"/>
      <c r="BF1887" s="202"/>
      <c r="BG1887" s="150"/>
      <c r="BH1887" s="150"/>
      <c r="BI1887" s="150"/>
      <c r="BJ1887" s="150"/>
      <c r="BK1887" s="150"/>
      <c r="BL1887" s="150"/>
      <c r="BM1887" s="150"/>
      <c r="BN1887" s="150"/>
      <c r="BO1887" s="150"/>
      <c r="BP1887" s="150"/>
    </row>
    <row r="1888" spans="2:68" x14ac:dyDescent="0.25">
      <c r="B1888" s="113"/>
      <c r="C1888" s="118"/>
      <c r="D1888" s="89"/>
      <c r="E1888" s="89"/>
      <c r="F1888" s="119"/>
      <c r="G1888" s="118"/>
      <c r="H1888" s="118"/>
      <c r="I1888" s="118"/>
      <c r="J1888" s="118"/>
      <c r="K1888" s="118"/>
      <c r="L1888" s="86"/>
      <c r="M1888" s="86"/>
      <c r="N1888" s="86"/>
      <c r="O1888" s="86"/>
      <c r="P1888" s="129"/>
      <c r="Q1888" s="125"/>
      <c r="R1888" s="198"/>
      <c r="S1888" s="148"/>
      <c r="T1888" s="148"/>
      <c r="U1888" s="148"/>
      <c r="V1888" s="199"/>
      <c r="W1888" s="149"/>
      <c r="AR1888" s="129"/>
      <c r="AS1888" s="200"/>
      <c r="AT1888" s="200"/>
      <c r="AU1888" s="200"/>
      <c r="AV1888" s="200"/>
      <c r="AW1888" s="200"/>
      <c r="AX1888" s="200"/>
      <c r="AY1888" s="200"/>
      <c r="AZ1888" s="200"/>
      <c r="BA1888" s="200"/>
      <c r="BB1888" s="160"/>
      <c r="BC1888" s="201"/>
      <c r="BD1888" s="201"/>
      <c r="BE1888" s="202"/>
      <c r="BF1888" s="202"/>
      <c r="BG1888" s="150"/>
      <c r="BH1888" s="150"/>
      <c r="BI1888" s="150"/>
      <c r="BJ1888" s="150"/>
      <c r="BK1888" s="150"/>
      <c r="BL1888" s="150"/>
      <c r="BM1888" s="150"/>
      <c r="BN1888" s="150"/>
      <c r="BO1888" s="150"/>
      <c r="BP1888" s="150"/>
    </row>
    <row r="1889" spans="2:68" x14ac:dyDescent="0.25">
      <c r="B1889" s="113"/>
      <c r="C1889" s="118"/>
      <c r="D1889" s="89"/>
      <c r="E1889" s="89"/>
      <c r="F1889" s="119"/>
      <c r="G1889" s="118"/>
      <c r="H1889" s="118"/>
      <c r="I1889" s="118"/>
      <c r="J1889" s="118"/>
      <c r="K1889" s="118"/>
      <c r="L1889" s="86"/>
      <c r="M1889" s="86"/>
      <c r="N1889" s="86"/>
      <c r="O1889" s="86"/>
      <c r="P1889" s="129"/>
      <c r="Q1889" s="125"/>
      <c r="R1889" s="198"/>
      <c r="S1889" s="148"/>
      <c r="T1889" s="148"/>
      <c r="U1889" s="148"/>
      <c r="V1889" s="199"/>
      <c r="W1889" s="149"/>
      <c r="AR1889" s="129"/>
      <c r="AS1889" s="200"/>
      <c r="AT1889" s="200"/>
      <c r="AU1889" s="200"/>
      <c r="AV1889" s="200"/>
      <c r="AW1889" s="200"/>
      <c r="AX1889" s="200"/>
      <c r="AY1889" s="200"/>
      <c r="AZ1889" s="200"/>
      <c r="BA1889" s="200"/>
      <c r="BB1889" s="160"/>
      <c r="BC1889" s="201"/>
      <c r="BD1889" s="201"/>
      <c r="BE1889" s="202"/>
      <c r="BF1889" s="202"/>
      <c r="BG1889" s="150"/>
      <c r="BH1889" s="150"/>
      <c r="BI1889" s="150"/>
      <c r="BJ1889" s="150"/>
      <c r="BK1889" s="150"/>
      <c r="BL1889" s="150"/>
      <c r="BM1889" s="150"/>
      <c r="BN1889" s="150"/>
      <c r="BO1889" s="150"/>
      <c r="BP1889" s="150"/>
    </row>
    <row r="1890" spans="2:68" x14ac:dyDescent="0.25">
      <c r="B1890" s="113"/>
      <c r="C1890" s="118"/>
      <c r="D1890" s="89"/>
      <c r="E1890" s="89"/>
      <c r="F1890" s="119"/>
      <c r="G1890" s="118"/>
      <c r="H1890" s="118"/>
      <c r="I1890" s="118"/>
      <c r="J1890" s="118"/>
      <c r="K1890" s="118"/>
      <c r="L1890" s="86"/>
      <c r="M1890" s="86"/>
      <c r="N1890" s="86"/>
      <c r="O1890" s="86"/>
      <c r="P1890" s="129"/>
      <c r="Q1890" s="125"/>
      <c r="R1890" s="198"/>
      <c r="S1890" s="148"/>
      <c r="T1890" s="148"/>
      <c r="U1890" s="148"/>
      <c r="V1890" s="199"/>
      <c r="W1890" s="149"/>
      <c r="AR1890" s="129"/>
      <c r="AS1890" s="200"/>
      <c r="AT1890" s="200"/>
      <c r="AU1890" s="200"/>
      <c r="AV1890" s="200"/>
      <c r="AW1890" s="200"/>
      <c r="AX1890" s="200"/>
      <c r="AY1890" s="200"/>
      <c r="AZ1890" s="200"/>
      <c r="BA1890" s="200"/>
      <c r="BB1890" s="160"/>
      <c r="BC1890" s="201"/>
      <c r="BD1890" s="201"/>
      <c r="BE1890" s="202"/>
      <c r="BF1890" s="202"/>
      <c r="BG1890" s="150"/>
      <c r="BH1890" s="150"/>
      <c r="BI1890" s="150"/>
      <c r="BJ1890" s="150"/>
      <c r="BK1890" s="150"/>
      <c r="BL1890" s="150"/>
      <c r="BM1890" s="150"/>
      <c r="BN1890" s="150"/>
      <c r="BO1890" s="150"/>
      <c r="BP1890" s="150"/>
    </row>
    <row r="1891" spans="2:68" x14ac:dyDescent="0.25">
      <c r="B1891" s="113"/>
      <c r="C1891" s="118"/>
      <c r="D1891" s="89"/>
      <c r="E1891" s="89"/>
      <c r="F1891" s="119"/>
      <c r="G1891" s="118"/>
      <c r="H1891" s="118"/>
      <c r="I1891" s="118"/>
      <c r="J1891" s="118"/>
      <c r="K1891" s="118"/>
      <c r="L1891" s="86"/>
      <c r="M1891" s="86"/>
      <c r="N1891" s="86"/>
      <c r="O1891" s="86"/>
      <c r="P1891" s="129"/>
      <c r="Q1891" s="125"/>
      <c r="R1891" s="198"/>
      <c r="S1891" s="148"/>
      <c r="T1891" s="148"/>
      <c r="U1891" s="148"/>
      <c r="V1891" s="199"/>
      <c r="W1891" s="149"/>
      <c r="AR1891" s="129"/>
      <c r="AS1891" s="200"/>
      <c r="AT1891" s="200"/>
      <c r="AU1891" s="200"/>
      <c r="AV1891" s="200"/>
      <c r="AW1891" s="200"/>
      <c r="AX1891" s="200"/>
      <c r="AY1891" s="200"/>
      <c r="AZ1891" s="200"/>
      <c r="BA1891" s="200"/>
      <c r="BB1891" s="160"/>
      <c r="BC1891" s="201"/>
      <c r="BD1891" s="201"/>
      <c r="BE1891" s="202"/>
      <c r="BF1891" s="202"/>
      <c r="BG1891" s="150"/>
      <c r="BH1891" s="150"/>
      <c r="BI1891" s="150"/>
      <c r="BJ1891" s="150"/>
      <c r="BK1891" s="150"/>
      <c r="BL1891" s="150"/>
      <c r="BM1891" s="150"/>
      <c r="BN1891" s="150"/>
      <c r="BO1891" s="150"/>
      <c r="BP1891" s="150"/>
    </row>
    <row r="1892" spans="2:68" x14ac:dyDescent="0.25">
      <c r="B1892" s="113"/>
      <c r="C1892" s="118"/>
      <c r="D1892" s="89"/>
      <c r="E1892" s="89"/>
      <c r="F1892" s="119"/>
      <c r="G1892" s="118"/>
      <c r="H1892" s="118"/>
      <c r="I1892" s="118"/>
      <c r="J1892" s="118"/>
      <c r="K1892" s="118"/>
      <c r="L1892" s="86"/>
      <c r="M1892" s="86"/>
      <c r="N1892" s="86"/>
      <c r="O1892" s="86"/>
      <c r="P1892" s="129"/>
      <c r="Q1892" s="125"/>
      <c r="R1892" s="198"/>
      <c r="S1892" s="148"/>
      <c r="T1892" s="148"/>
      <c r="U1892" s="148"/>
      <c r="V1892" s="199"/>
      <c r="W1892" s="149"/>
      <c r="AR1892" s="129"/>
      <c r="AS1892" s="200"/>
      <c r="AT1892" s="200"/>
      <c r="AU1892" s="200"/>
      <c r="AV1892" s="200"/>
      <c r="AW1892" s="200"/>
      <c r="AX1892" s="200"/>
      <c r="AY1892" s="200"/>
      <c r="AZ1892" s="200"/>
      <c r="BA1892" s="200"/>
      <c r="BB1892" s="160"/>
      <c r="BC1892" s="201"/>
      <c r="BD1892" s="201"/>
      <c r="BE1892" s="202"/>
      <c r="BF1892" s="202"/>
      <c r="BG1892" s="150"/>
      <c r="BH1892" s="150"/>
      <c r="BI1892" s="150"/>
      <c r="BJ1892" s="150"/>
      <c r="BK1892" s="150"/>
      <c r="BL1892" s="150"/>
      <c r="BM1892" s="150"/>
      <c r="BN1892" s="150"/>
      <c r="BO1892" s="150"/>
      <c r="BP1892" s="150"/>
    </row>
    <row r="1893" spans="2:68" x14ac:dyDescent="0.25">
      <c r="B1893" s="113"/>
      <c r="C1893" s="118"/>
      <c r="D1893" s="89"/>
      <c r="E1893" s="89"/>
      <c r="F1893" s="119"/>
      <c r="G1893" s="118"/>
      <c r="H1893" s="118"/>
      <c r="I1893" s="118"/>
      <c r="J1893" s="118"/>
      <c r="K1893" s="118"/>
      <c r="L1893" s="86"/>
      <c r="M1893" s="86"/>
      <c r="N1893" s="86"/>
      <c r="O1893" s="86"/>
      <c r="P1893" s="129"/>
      <c r="Q1893" s="125"/>
      <c r="R1893" s="198"/>
      <c r="S1893" s="148"/>
      <c r="T1893" s="148"/>
      <c r="U1893" s="148"/>
      <c r="V1893" s="199"/>
      <c r="W1893" s="149"/>
      <c r="AR1893" s="129"/>
      <c r="AS1893" s="200"/>
      <c r="AT1893" s="200"/>
      <c r="AU1893" s="200"/>
      <c r="AV1893" s="200"/>
      <c r="AW1893" s="200"/>
      <c r="AX1893" s="200"/>
      <c r="AY1893" s="200"/>
      <c r="AZ1893" s="200"/>
      <c r="BA1893" s="200"/>
      <c r="BB1893" s="160"/>
      <c r="BC1893" s="201"/>
      <c r="BD1893" s="201"/>
      <c r="BE1893" s="202"/>
      <c r="BF1893" s="202"/>
      <c r="BG1893" s="150"/>
      <c r="BH1893" s="150"/>
      <c r="BI1893" s="150"/>
      <c r="BJ1893" s="150"/>
      <c r="BK1893" s="150"/>
      <c r="BL1893" s="150"/>
      <c r="BM1893" s="150"/>
      <c r="BN1893" s="150"/>
      <c r="BO1893" s="150"/>
      <c r="BP1893" s="150"/>
    </row>
    <row r="1894" spans="2:68" x14ac:dyDescent="0.25">
      <c r="B1894" s="113"/>
      <c r="C1894" s="118"/>
      <c r="D1894" s="89"/>
      <c r="E1894" s="89"/>
      <c r="F1894" s="119"/>
      <c r="G1894" s="118"/>
      <c r="H1894" s="118"/>
      <c r="I1894" s="118"/>
      <c r="J1894" s="118"/>
      <c r="K1894" s="118"/>
      <c r="L1894" s="86"/>
      <c r="M1894" s="86"/>
      <c r="N1894" s="86"/>
      <c r="O1894" s="86"/>
      <c r="P1894" s="129"/>
      <c r="Q1894" s="125"/>
      <c r="R1894" s="198"/>
      <c r="S1894" s="148"/>
      <c r="T1894" s="148"/>
      <c r="U1894" s="148"/>
      <c r="V1894" s="199"/>
      <c r="W1894" s="149"/>
      <c r="AR1894" s="129"/>
      <c r="AS1894" s="200"/>
      <c r="AT1894" s="200"/>
      <c r="AU1894" s="200"/>
      <c r="AV1894" s="200"/>
      <c r="AW1894" s="200"/>
      <c r="AX1894" s="200"/>
      <c r="AY1894" s="200"/>
      <c r="AZ1894" s="200"/>
      <c r="BA1894" s="200"/>
      <c r="BB1894" s="160"/>
      <c r="BC1894" s="201"/>
      <c r="BD1894" s="201"/>
      <c r="BE1894" s="202"/>
      <c r="BF1894" s="202"/>
      <c r="BG1894" s="150"/>
      <c r="BH1894" s="150"/>
      <c r="BI1894" s="150"/>
      <c r="BJ1894" s="150"/>
      <c r="BK1894" s="150"/>
      <c r="BL1894" s="150"/>
      <c r="BM1894" s="150"/>
      <c r="BN1894" s="150"/>
      <c r="BO1894" s="150"/>
      <c r="BP1894" s="150"/>
    </row>
    <row r="1895" spans="2:68" x14ac:dyDescent="0.25">
      <c r="B1895" s="113"/>
      <c r="C1895" s="118"/>
      <c r="D1895" s="89"/>
      <c r="E1895" s="89"/>
      <c r="F1895" s="119"/>
      <c r="G1895" s="118"/>
      <c r="H1895" s="118"/>
      <c r="I1895" s="118"/>
      <c r="J1895" s="118"/>
      <c r="K1895" s="118"/>
      <c r="L1895" s="86"/>
      <c r="M1895" s="86"/>
      <c r="N1895" s="86"/>
      <c r="O1895" s="86"/>
      <c r="P1895" s="129"/>
      <c r="Q1895" s="125"/>
      <c r="R1895" s="198"/>
      <c r="S1895" s="148"/>
      <c r="T1895" s="148"/>
      <c r="U1895" s="148"/>
      <c r="V1895" s="199"/>
      <c r="W1895" s="149"/>
      <c r="AR1895" s="129"/>
      <c r="AS1895" s="200"/>
      <c r="AT1895" s="200"/>
      <c r="AU1895" s="200"/>
      <c r="AV1895" s="200"/>
      <c r="AW1895" s="200"/>
      <c r="AX1895" s="200"/>
      <c r="AY1895" s="200"/>
      <c r="AZ1895" s="200"/>
      <c r="BA1895" s="200"/>
      <c r="BB1895" s="160"/>
      <c r="BC1895" s="201"/>
      <c r="BD1895" s="201"/>
      <c r="BE1895" s="202"/>
      <c r="BF1895" s="202"/>
      <c r="BG1895" s="150"/>
      <c r="BH1895" s="150"/>
      <c r="BI1895" s="150"/>
      <c r="BJ1895" s="150"/>
      <c r="BK1895" s="150"/>
      <c r="BL1895" s="150"/>
      <c r="BM1895" s="150"/>
      <c r="BN1895" s="150"/>
      <c r="BO1895" s="150"/>
      <c r="BP1895" s="150"/>
    </row>
    <row r="1896" spans="2:68" x14ac:dyDescent="0.25">
      <c r="B1896" s="113"/>
      <c r="C1896" s="118"/>
      <c r="D1896" s="89"/>
      <c r="E1896" s="89"/>
      <c r="F1896" s="119"/>
      <c r="G1896" s="118"/>
      <c r="H1896" s="118"/>
      <c r="I1896" s="118"/>
      <c r="J1896" s="118"/>
      <c r="K1896" s="118"/>
      <c r="L1896" s="86"/>
      <c r="M1896" s="86"/>
      <c r="N1896" s="86"/>
      <c r="O1896" s="86"/>
      <c r="P1896" s="129"/>
      <c r="Q1896" s="125"/>
      <c r="R1896" s="198"/>
      <c r="S1896" s="148"/>
      <c r="T1896" s="148"/>
      <c r="U1896" s="148"/>
      <c r="V1896" s="199"/>
      <c r="W1896" s="149"/>
      <c r="AR1896" s="129"/>
      <c r="AS1896" s="200"/>
      <c r="AT1896" s="200"/>
      <c r="AU1896" s="200"/>
      <c r="AV1896" s="200"/>
      <c r="AW1896" s="200"/>
      <c r="AX1896" s="200"/>
      <c r="AY1896" s="200"/>
      <c r="AZ1896" s="200"/>
      <c r="BA1896" s="200"/>
      <c r="BB1896" s="160"/>
      <c r="BC1896" s="201"/>
      <c r="BD1896" s="201"/>
      <c r="BE1896" s="202"/>
      <c r="BF1896" s="202"/>
      <c r="BG1896" s="150"/>
      <c r="BH1896" s="150"/>
      <c r="BI1896" s="150"/>
      <c r="BJ1896" s="150"/>
      <c r="BK1896" s="150"/>
      <c r="BL1896" s="150"/>
      <c r="BM1896" s="150"/>
      <c r="BN1896" s="150"/>
      <c r="BO1896" s="150"/>
      <c r="BP1896" s="150"/>
    </row>
    <row r="1897" spans="2:68" x14ac:dyDescent="0.25">
      <c r="B1897" s="113"/>
      <c r="C1897" s="118"/>
      <c r="D1897" s="89"/>
      <c r="E1897" s="89"/>
      <c r="F1897" s="119"/>
      <c r="G1897" s="118"/>
      <c r="H1897" s="118"/>
      <c r="I1897" s="118"/>
      <c r="J1897" s="118"/>
      <c r="K1897" s="118"/>
      <c r="L1897" s="86"/>
      <c r="M1897" s="86"/>
      <c r="N1897" s="86"/>
      <c r="O1897" s="86"/>
      <c r="P1897" s="129"/>
      <c r="Q1897" s="125"/>
      <c r="R1897" s="198"/>
      <c r="S1897" s="148"/>
      <c r="T1897" s="148"/>
      <c r="U1897" s="148"/>
      <c r="V1897" s="199"/>
      <c r="W1897" s="149"/>
      <c r="AR1897" s="129"/>
      <c r="AS1897" s="200"/>
      <c r="AT1897" s="200"/>
      <c r="AU1897" s="200"/>
      <c r="AV1897" s="200"/>
      <c r="AW1897" s="200"/>
      <c r="AX1897" s="200"/>
      <c r="AY1897" s="200"/>
      <c r="AZ1897" s="200"/>
      <c r="BA1897" s="200"/>
      <c r="BB1897" s="160"/>
      <c r="BC1897" s="201"/>
      <c r="BD1897" s="201"/>
      <c r="BE1897" s="202"/>
      <c r="BF1897" s="202"/>
      <c r="BG1897" s="150"/>
      <c r="BH1897" s="150"/>
      <c r="BI1897" s="150"/>
      <c r="BJ1897" s="150"/>
      <c r="BK1897" s="150"/>
      <c r="BL1897" s="150"/>
      <c r="BM1897" s="150"/>
      <c r="BN1897" s="150"/>
      <c r="BO1897" s="150"/>
      <c r="BP1897" s="150"/>
    </row>
    <row r="1898" spans="2:68" x14ac:dyDescent="0.25">
      <c r="B1898" s="113"/>
      <c r="C1898" s="118"/>
      <c r="D1898" s="89"/>
      <c r="E1898" s="89"/>
      <c r="F1898" s="119"/>
      <c r="G1898" s="118"/>
      <c r="H1898" s="118"/>
      <c r="I1898" s="118"/>
      <c r="J1898" s="118"/>
      <c r="K1898" s="118"/>
      <c r="L1898" s="86"/>
      <c r="M1898" s="86"/>
      <c r="N1898" s="86"/>
      <c r="O1898" s="86"/>
      <c r="P1898" s="129"/>
      <c r="Q1898" s="125"/>
      <c r="R1898" s="198"/>
      <c r="S1898" s="148"/>
      <c r="T1898" s="148"/>
      <c r="U1898" s="148"/>
      <c r="V1898" s="199"/>
      <c r="W1898" s="149"/>
      <c r="AR1898" s="129"/>
      <c r="AS1898" s="200"/>
      <c r="AT1898" s="200"/>
      <c r="AU1898" s="200"/>
      <c r="AV1898" s="200"/>
      <c r="AW1898" s="200"/>
      <c r="AX1898" s="200"/>
      <c r="AY1898" s="200"/>
      <c r="AZ1898" s="200"/>
      <c r="BA1898" s="200"/>
      <c r="BB1898" s="160"/>
      <c r="BC1898" s="201"/>
      <c r="BD1898" s="201"/>
      <c r="BE1898" s="202"/>
      <c r="BF1898" s="202"/>
      <c r="BG1898" s="150"/>
      <c r="BH1898" s="150"/>
      <c r="BI1898" s="150"/>
      <c r="BJ1898" s="150"/>
      <c r="BK1898" s="150"/>
      <c r="BL1898" s="150"/>
      <c r="BM1898" s="150"/>
      <c r="BN1898" s="150"/>
      <c r="BO1898" s="150"/>
      <c r="BP1898" s="150"/>
    </row>
    <row r="1899" spans="2:68" x14ac:dyDescent="0.25">
      <c r="B1899" s="113"/>
      <c r="C1899" s="118"/>
      <c r="D1899" s="89"/>
      <c r="E1899" s="89"/>
      <c r="F1899" s="119"/>
      <c r="G1899" s="118"/>
      <c r="H1899" s="118"/>
      <c r="I1899" s="118"/>
      <c r="J1899" s="118"/>
      <c r="K1899" s="118"/>
      <c r="L1899" s="86"/>
      <c r="M1899" s="86"/>
      <c r="N1899" s="86"/>
      <c r="O1899" s="86"/>
      <c r="P1899" s="129"/>
      <c r="Q1899" s="125"/>
      <c r="R1899" s="198"/>
      <c r="S1899" s="148"/>
      <c r="T1899" s="148"/>
      <c r="U1899" s="148"/>
      <c r="V1899" s="199"/>
      <c r="W1899" s="149"/>
      <c r="AR1899" s="129"/>
      <c r="AS1899" s="200"/>
      <c r="AT1899" s="200"/>
      <c r="AU1899" s="200"/>
      <c r="AV1899" s="200"/>
      <c r="AW1899" s="200"/>
      <c r="AX1899" s="200"/>
      <c r="AY1899" s="200"/>
      <c r="AZ1899" s="200"/>
      <c r="BA1899" s="200"/>
      <c r="BB1899" s="160"/>
      <c r="BC1899" s="201"/>
      <c r="BD1899" s="201"/>
      <c r="BE1899" s="202"/>
      <c r="BF1899" s="202"/>
      <c r="BG1899" s="150"/>
      <c r="BH1899" s="150"/>
      <c r="BI1899" s="150"/>
      <c r="BJ1899" s="150"/>
      <c r="BK1899" s="150"/>
      <c r="BL1899" s="150"/>
      <c r="BM1899" s="150"/>
      <c r="BN1899" s="150"/>
      <c r="BO1899" s="150"/>
      <c r="BP1899" s="150"/>
    </row>
    <row r="1900" spans="2:68" x14ac:dyDescent="0.25">
      <c r="B1900" s="113"/>
      <c r="C1900" s="118"/>
      <c r="D1900" s="89"/>
      <c r="E1900" s="89"/>
      <c r="F1900" s="119"/>
      <c r="G1900" s="118"/>
      <c r="H1900" s="118"/>
      <c r="I1900" s="118"/>
      <c r="J1900" s="118"/>
      <c r="K1900" s="118"/>
      <c r="L1900" s="86"/>
      <c r="M1900" s="86"/>
      <c r="N1900" s="86"/>
      <c r="O1900" s="86"/>
      <c r="P1900" s="129"/>
      <c r="Q1900" s="125"/>
      <c r="R1900" s="198"/>
      <c r="S1900" s="148"/>
      <c r="T1900" s="148"/>
      <c r="U1900" s="148"/>
      <c r="V1900" s="199"/>
      <c r="W1900" s="149"/>
      <c r="AR1900" s="129"/>
      <c r="AS1900" s="200"/>
      <c r="AT1900" s="200"/>
      <c r="AU1900" s="200"/>
      <c r="AV1900" s="200"/>
      <c r="AW1900" s="200"/>
      <c r="AX1900" s="200"/>
      <c r="AY1900" s="200"/>
      <c r="AZ1900" s="200"/>
      <c r="BA1900" s="200"/>
      <c r="BB1900" s="160"/>
      <c r="BC1900" s="201"/>
      <c r="BD1900" s="201"/>
      <c r="BE1900" s="202"/>
      <c r="BF1900" s="202"/>
      <c r="BG1900" s="150"/>
      <c r="BH1900" s="150"/>
      <c r="BI1900" s="150"/>
      <c r="BJ1900" s="150"/>
      <c r="BK1900" s="150"/>
      <c r="BL1900" s="150"/>
      <c r="BM1900" s="150"/>
      <c r="BN1900" s="150"/>
      <c r="BO1900" s="150"/>
      <c r="BP1900" s="150"/>
    </row>
    <row r="1901" spans="2:68" x14ac:dyDescent="0.25">
      <c r="B1901" s="113"/>
      <c r="C1901" s="118"/>
      <c r="D1901" s="89"/>
      <c r="E1901" s="89"/>
      <c r="F1901" s="119"/>
      <c r="G1901" s="118"/>
      <c r="H1901" s="118"/>
      <c r="I1901" s="118"/>
      <c r="J1901" s="118"/>
      <c r="K1901" s="118"/>
      <c r="L1901" s="86"/>
      <c r="M1901" s="86"/>
      <c r="N1901" s="86"/>
      <c r="O1901" s="86"/>
      <c r="P1901" s="129"/>
      <c r="Q1901" s="125"/>
      <c r="R1901" s="198"/>
      <c r="S1901" s="148"/>
      <c r="T1901" s="148"/>
      <c r="U1901" s="148"/>
      <c r="V1901" s="199"/>
      <c r="W1901" s="149"/>
      <c r="AR1901" s="129"/>
      <c r="AS1901" s="200"/>
      <c r="AT1901" s="200"/>
      <c r="AU1901" s="200"/>
      <c r="AV1901" s="200"/>
      <c r="AW1901" s="200"/>
      <c r="AX1901" s="200"/>
      <c r="AY1901" s="200"/>
      <c r="AZ1901" s="200"/>
      <c r="BA1901" s="200"/>
      <c r="BB1901" s="160"/>
      <c r="BC1901" s="201"/>
      <c r="BD1901" s="201"/>
      <c r="BE1901" s="202"/>
      <c r="BF1901" s="202"/>
      <c r="BG1901" s="150"/>
      <c r="BH1901" s="150"/>
      <c r="BI1901" s="150"/>
      <c r="BJ1901" s="150"/>
      <c r="BK1901" s="150"/>
      <c r="BL1901" s="150"/>
      <c r="BM1901" s="150"/>
      <c r="BN1901" s="150"/>
      <c r="BO1901" s="150"/>
      <c r="BP1901" s="150"/>
    </row>
    <row r="1902" spans="2:68" x14ac:dyDescent="0.25">
      <c r="B1902" s="113"/>
      <c r="C1902" s="118"/>
      <c r="D1902" s="89"/>
      <c r="E1902" s="89"/>
      <c r="F1902" s="119"/>
      <c r="G1902" s="118"/>
      <c r="H1902" s="118"/>
      <c r="I1902" s="118"/>
      <c r="J1902" s="118"/>
      <c r="K1902" s="118"/>
      <c r="L1902" s="86"/>
      <c r="M1902" s="86"/>
      <c r="N1902" s="86"/>
      <c r="O1902" s="86"/>
      <c r="P1902" s="129"/>
      <c r="Q1902" s="125"/>
      <c r="R1902" s="198"/>
      <c r="S1902" s="148"/>
      <c r="T1902" s="148"/>
      <c r="U1902" s="148"/>
      <c r="V1902" s="199"/>
      <c r="W1902" s="149"/>
      <c r="AR1902" s="129"/>
      <c r="AS1902" s="200"/>
      <c r="AT1902" s="200"/>
      <c r="AU1902" s="200"/>
      <c r="AV1902" s="200"/>
      <c r="AW1902" s="200"/>
      <c r="AX1902" s="200"/>
      <c r="AY1902" s="200"/>
      <c r="AZ1902" s="200"/>
      <c r="BA1902" s="200"/>
      <c r="BB1902" s="160"/>
      <c r="BC1902" s="201"/>
      <c r="BD1902" s="201"/>
      <c r="BE1902" s="202"/>
      <c r="BF1902" s="202"/>
      <c r="BG1902" s="150"/>
      <c r="BH1902" s="150"/>
      <c r="BI1902" s="150"/>
      <c r="BJ1902" s="150"/>
      <c r="BK1902" s="150"/>
      <c r="BL1902" s="150"/>
      <c r="BM1902" s="150"/>
      <c r="BN1902" s="150"/>
      <c r="BO1902" s="150"/>
      <c r="BP1902" s="150"/>
    </row>
    <row r="1903" spans="2:68" x14ac:dyDescent="0.25">
      <c r="B1903" s="113"/>
      <c r="C1903" s="118"/>
      <c r="D1903" s="89"/>
      <c r="E1903" s="89"/>
      <c r="F1903" s="119"/>
      <c r="G1903" s="118"/>
      <c r="H1903" s="118"/>
      <c r="I1903" s="118"/>
      <c r="J1903" s="118"/>
      <c r="K1903" s="118"/>
      <c r="L1903" s="86"/>
      <c r="M1903" s="86"/>
      <c r="N1903" s="86"/>
      <c r="O1903" s="86"/>
      <c r="P1903" s="129"/>
      <c r="Q1903" s="125"/>
      <c r="R1903" s="198"/>
      <c r="S1903" s="148"/>
      <c r="T1903" s="148"/>
      <c r="U1903" s="148"/>
      <c r="V1903" s="199"/>
      <c r="W1903" s="149"/>
      <c r="AR1903" s="129"/>
      <c r="AS1903" s="200"/>
      <c r="AT1903" s="200"/>
      <c r="AU1903" s="200"/>
      <c r="AV1903" s="200"/>
      <c r="AW1903" s="200"/>
      <c r="AX1903" s="200"/>
      <c r="AY1903" s="200"/>
      <c r="AZ1903" s="200"/>
      <c r="BA1903" s="200"/>
      <c r="BB1903" s="160"/>
      <c r="BC1903" s="201"/>
      <c r="BD1903" s="201"/>
      <c r="BE1903" s="202"/>
      <c r="BF1903" s="202"/>
      <c r="BG1903" s="150"/>
      <c r="BH1903" s="150"/>
      <c r="BI1903" s="150"/>
      <c r="BJ1903" s="150"/>
      <c r="BK1903" s="150"/>
      <c r="BL1903" s="150"/>
      <c r="BM1903" s="150"/>
      <c r="BN1903" s="150"/>
      <c r="BO1903" s="150"/>
      <c r="BP1903" s="150"/>
    </row>
    <row r="1904" spans="2:68" x14ac:dyDescent="0.25">
      <c r="B1904" s="113"/>
      <c r="C1904" s="118"/>
      <c r="D1904" s="89"/>
      <c r="E1904" s="89"/>
      <c r="F1904" s="119"/>
      <c r="G1904" s="118"/>
      <c r="H1904" s="118"/>
      <c r="I1904" s="118"/>
      <c r="J1904" s="118"/>
      <c r="K1904" s="118"/>
      <c r="L1904" s="86"/>
      <c r="M1904" s="86"/>
      <c r="N1904" s="86"/>
      <c r="O1904" s="86"/>
      <c r="P1904" s="129"/>
      <c r="Q1904" s="125"/>
      <c r="R1904" s="198"/>
      <c r="S1904" s="148"/>
      <c r="T1904" s="148"/>
      <c r="U1904" s="148"/>
      <c r="V1904" s="199"/>
      <c r="W1904" s="149"/>
      <c r="AR1904" s="129"/>
      <c r="AS1904" s="200"/>
      <c r="AT1904" s="200"/>
      <c r="AU1904" s="200"/>
      <c r="AV1904" s="200"/>
      <c r="AW1904" s="200"/>
      <c r="AX1904" s="200"/>
      <c r="AY1904" s="200"/>
      <c r="AZ1904" s="200"/>
      <c r="BA1904" s="200"/>
      <c r="BB1904" s="160"/>
      <c r="BC1904" s="201"/>
      <c r="BD1904" s="201"/>
      <c r="BE1904" s="202"/>
      <c r="BF1904" s="202"/>
      <c r="BG1904" s="150"/>
      <c r="BH1904" s="150"/>
      <c r="BI1904" s="150"/>
      <c r="BJ1904" s="150"/>
      <c r="BK1904" s="150"/>
      <c r="BL1904" s="150"/>
      <c r="BM1904" s="150"/>
      <c r="BN1904" s="150"/>
      <c r="BO1904" s="150"/>
      <c r="BP1904" s="150"/>
    </row>
    <row r="1905" spans="2:68" x14ac:dyDescent="0.25">
      <c r="B1905" s="113"/>
      <c r="C1905" s="118"/>
      <c r="D1905" s="89"/>
      <c r="E1905" s="89"/>
      <c r="F1905" s="119"/>
      <c r="G1905" s="118"/>
      <c r="H1905" s="118"/>
      <c r="I1905" s="118"/>
      <c r="J1905" s="118"/>
      <c r="K1905" s="118"/>
      <c r="L1905" s="86"/>
      <c r="M1905" s="86"/>
      <c r="N1905" s="86"/>
      <c r="O1905" s="86"/>
      <c r="P1905" s="129"/>
      <c r="Q1905" s="125"/>
      <c r="R1905" s="198"/>
      <c r="S1905" s="148"/>
      <c r="T1905" s="148"/>
      <c r="U1905" s="148"/>
      <c r="V1905" s="199"/>
      <c r="W1905" s="149"/>
      <c r="AR1905" s="129"/>
      <c r="AS1905" s="200"/>
      <c r="AT1905" s="200"/>
      <c r="AU1905" s="200"/>
      <c r="AV1905" s="200"/>
      <c r="AW1905" s="200"/>
      <c r="AX1905" s="200"/>
      <c r="AY1905" s="200"/>
      <c r="AZ1905" s="200"/>
      <c r="BA1905" s="200"/>
      <c r="BB1905" s="160"/>
      <c r="BC1905" s="201"/>
      <c r="BD1905" s="201"/>
      <c r="BE1905" s="202"/>
      <c r="BF1905" s="202"/>
      <c r="BG1905" s="150"/>
      <c r="BH1905" s="150"/>
      <c r="BI1905" s="150"/>
      <c r="BJ1905" s="150"/>
      <c r="BK1905" s="150"/>
      <c r="BL1905" s="150"/>
      <c r="BM1905" s="150"/>
      <c r="BN1905" s="150"/>
      <c r="BO1905" s="150"/>
      <c r="BP1905" s="150"/>
    </row>
    <row r="1906" spans="2:68" x14ac:dyDescent="0.25">
      <c r="B1906" s="113"/>
      <c r="C1906" s="118"/>
      <c r="D1906" s="89"/>
      <c r="E1906" s="89"/>
      <c r="F1906" s="119"/>
      <c r="G1906" s="118"/>
      <c r="H1906" s="118"/>
      <c r="I1906" s="118"/>
      <c r="J1906" s="118"/>
      <c r="K1906" s="118"/>
      <c r="L1906" s="86"/>
      <c r="M1906" s="86"/>
      <c r="N1906" s="86"/>
      <c r="O1906" s="86"/>
      <c r="P1906" s="129"/>
      <c r="Q1906" s="125"/>
      <c r="R1906" s="198"/>
      <c r="S1906" s="148"/>
      <c r="T1906" s="148"/>
      <c r="U1906" s="148"/>
      <c r="V1906" s="199"/>
      <c r="W1906" s="149"/>
      <c r="AR1906" s="129"/>
      <c r="AS1906" s="200"/>
      <c r="AT1906" s="200"/>
      <c r="AU1906" s="200"/>
      <c r="AV1906" s="200"/>
      <c r="AW1906" s="200"/>
      <c r="AX1906" s="200"/>
      <c r="AY1906" s="200"/>
      <c r="AZ1906" s="200"/>
      <c r="BA1906" s="200"/>
      <c r="BB1906" s="160"/>
      <c r="BC1906" s="201"/>
      <c r="BD1906" s="201"/>
      <c r="BE1906" s="202"/>
      <c r="BF1906" s="202"/>
      <c r="BG1906" s="150"/>
      <c r="BH1906" s="150"/>
      <c r="BI1906" s="150"/>
      <c r="BJ1906" s="150"/>
      <c r="BK1906" s="150"/>
      <c r="BL1906" s="150"/>
      <c r="BM1906" s="150"/>
      <c r="BN1906" s="150"/>
      <c r="BO1906" s="150"/>
      <c r="BP1906" s="150"/>
    </row>
    <row r="1907" spans="2:68" x14ac:dyDescent="0.25">
      <c r="B1907" s="113"/>
      <c r="C1907" s="118"/>
      <c r="D1907" s="89"/>
      <c r="E1907" s="89"/>
      <c r="F1907" s="119"/>
      <c r="G1907" s="118"/>
      <c r="H1907" s="118"/>
      <c r="I1907" s="118"/>
      <c r="J1907" s="118"/>
      <c r="K1907" s="118"/>
      <c r="L1907" s="86"/>
      <c r="M1907" s="86"/>
      <c r="N1907" s="86"/>
      <c r="O1907" s="86"/>
      <c r="P1907" s="129"/>
      <c r="Q1907" s="125"/>
      <c r="R1907" s="198"/>
      <c r="S1907" s="148"/>
      <c r="T1907" s="148"/>
      <c r="U1907" s="148"/>
      <c r="V1907" s="199"/>
      <c r="W1907" s="149"/>
      <c r="AR1907" s="129"/>
      <c r="AS1907" s="200"/>
      <c r="AT1907" s="200"/>
      <c r="AU1907" s="200"/>
      <c r="AV1907" s="200"/>
      <c r="AW1907" s="200"/>
      <c r="AX1907" s="200"/>
      <c r="AY1907" s="200"/>
      <c r="AZ1907" s="200"/>
      <c r="BA1907" s="200"/>
      <c r="BB1907" s="160"/>
      <c r="BC1907" s="201"/>
      <c r="BD1907" s="201"/>
      <c r="BE1907" s="202"/>
      <c r="BF1907" s="202"/>
      <c r="BG1907" s="150"/>
      <c r="BH1907" s="150"/>
      <c r="BI1907" s="150"/>
      <c r="BJ1907" s="150"/>
      <c r="BK1907" s="150"/>
      <c r="BL1907" s="150"/>
      <c r="BM1907" s="150"/>
      <c r="BN1907" s="150"/>
      <c r="BO1907" s="150"/>
      <c r="BP1907" s="150"/>
    </row>
    <row r="1908" spans="2:68" x14ac:dyDescent="0.25">
      <c r="B1908" s="113"/>
      <c r="C1908" s="118"/>
      <c r="D1908" s="89"/>
      <c r="E1908" s="89"/>
      <c r="F1908" s="119"/>
      <c r="G1908" s="118"/>
      <c r="H1908" s="118"/>
      <c r="I1908" s="118"/>
      <c r="J1908" s="118"/>
      <c r="K1908" s="118"/>
      <c r="L1908" s="86"/>
      <c r="M1908" s="86"/>
      <c r="N1908" s="86"/>
      <c r="O1908" s="86"/>
      <c r="P1908" s="129"/>
      <c r="Q1908" s="125"/>
      <c r="R1908" s="198"/>
      <c r="S1908" s="148"/>
      <c r="T1908" s="148"/>
      <c r="U1908" s="148"/>
      <c r="V1908" s="199"/>
      <c r="W1908" s="149"/>
      <c r="AR1908" s="129"/>
      <c r="AS1908" s="200"/>
      <c r="AT1908" s="200"/>
      <c r="AU1908" s="200"/>
      <c r="AV1908" s="200"/>
      <c r="AW1908" s="200"/>
      <c r="AX1908" s="200"/>
      <c r="AY1908" s="200"/>
      <c r="AZ1908" s="200"/>
      <c r="BA1908" s="200"/>
      <c r="BB1908" s="160"/>
      <c r="BC1908" s="201"/>
      <c r="BD1908" s="201"/>
      <c r="BE1908" s="202"/>
      <c r="BF1908" s="202"/>
      <c r="BG1908" s="150"/>
      <c r="BH1908" s="150"/>
      <c r="BI1908" s="150"/>
      <c r="BJ1908" s="150"/>
      <c r="BK1908" s="150"/>
      <c r="BL1908" s="150"/>
      <c r="BM1908" s="150"/>
      <c r="BN1908" s="150"/>
      <c r="BO1908" s="150"/>
      <c r="BP1908" s="150"/>
    </row>
    <row r="1909" spans="2:68" x14ac:dyDescent="0.25">
      <c r="B1909" s="113"/>
      <c r="C1909" s="118"/>
      <c r="D1909" s="89"/>
      <c r="E1909" s="89"/>
      <c r="F1909" s="119"/>
      <c r="G1909" s="118"/>
      <c r="H1909" s="118"/>
      <c r="I1909" s="118"/>
      <c r="J1909" s="118"/>
      <c r="K1909" s="118"/>
      <c r="L1909" s="86"/>
      <c r="M1909" s="86"/>
      <c r="N1909" s="86"/>
      <c r="O1909" s="86"/>
      <c r="P1909" s="129"/>
      <c r="Q1909" s="125"/>
      <c r="R1909" s="198"/>
      <c r="S1909" s="148"/>
      <c r="T1909" s="148"/>
      <c r="U1909" s="148"/>
      <c r="V1909" s="199"/>
      <c r="W1909" s="149"/>
      <c r="AR1909" s="129"/>
      <c r="AS1909" s="200"/>
      <c r="AT1909" s="200"/>
      <c r="AU1909" s="200"/>
      <c r="AV1909" s="200"/>
      <c r="AW1909" s="200"/>
      <c r="AX1909" s="200"/>
      <c r="AY1909" s="200"/>
      <c r="AZ1909" s="200"/>
      <c r="BA1909" s="200"/>
      <c r="BB1909" s="160"/>
      <c r="BC1909" s="201"/>
      <c r="BD1909" s="201"/>
      <c r="BE1909" s="202"/>
      <c r="BF1909" s="202"/>
      <c r="BG1909" s="150"/>
      <c r="BH1909" s="150"/>
      <c r="BI1909" s="150"/>
      <c r="BJ1909" s="150"/>
      <c r="BK1909" s="150"/>
      <c r="BL1909" s="150"/>
      <c r="BM1909" s="150"/>
      <c r="BN1909" s="150"/>
      <c r="BO1909" s="150"/>
      <c r="BP1909" s="150"/>
    </row>
    <row r="1910" spans="2:68" x14ac:dyDescent="0.25">
      <c r="B1910" s="113"/>
      <c r="C1910" s="118"/>
      <c r="D1910" s="89"/>
      <c r="E1910" s="89"/>
      <c r="F1910" s="119"/>
      <c r="G1910" s="118"/>
      <c r="H1910" s="118"/>
      <c r="I1910" s="118"/>
      <c r="J1910" s="118"/>
      <c r="K1910" s="118"/>
      <c r="L1910" s="86"/>
      <c r="M1910" s="86"/>
      <c r="N1910" s="86"/>
      <c r="O1910" s="86"/>
      <c r="P1910" s="129"/>
      <c r="Q1910" s="125"/>
      <c r="R1910" s="198"/>
      <c r="S1910" s="148"/>
      <c r="T1910" s="148"/>
      <c r="U1910" s="148"/>
      <c r="V1910" s="199"/>
      <c r="W1910" s="149"/>
      <c r="AR1910" s="129"/>
      <c r="AS1910" s="200"/>
      <c r="AT1910" s="200"/>
      <c r="AU1910" s="200"/>
      <c r="AV1910" s="200"/>
      <c r="AW1910" s="200"/>
      <c r="AX1910" s="200"/>
      <c r="AY1910" s="200"/>
      <c r="AZ1910" s="200"/>
      <c r="BA1910" s="200"/>
      <c r="BB1910" s="160"/>
      <c r="BC1910" s="201"/>
      <c r="BD1910" s="201"/>
      <c r="BE1910" s="202"/>
      <c r="BF1910" s="202"/>
      <c r="BG1910" s="150"/>
      <c r="BH1910" s="150"/>
      <c r="BI1910" s="150"/>
      <c r="BJ1910" s="150"/>
      <c r="BK1910" s="150"/>
      <c r="BL1910" s="150"/>
      <c r="BM1910" s="150"/>
      <c r="BN1910" s="150"/>
      <c r="BO1910" s="150"/>
      <c r="BP1910" s="150"/>
    </row>
    <row r="1911" spans="2:68" x14ac:dyDescent="0.25">
      <c r="B1911" s="113"/>
      <c r="C1911" s="118"/>
      <c r="D1911" s="89"/>
      <c r="E1911" s="89"/>
      <c r="F1911" s="119"/>
      <c r="G1911" s="118"/>
      <c r="H1911" s="118"/>
      <c r="I1911" s="118"/>
      <c r="J1911" s="118"/>
      <c r="K1911" s="118"/>
      <c r="L1911" s="86"/>
      <c r="M1911" s="86"/>
      <c r="N1911" s="86"/>
      <c r="O1911" s="86"/>
      <c r="P1911" s="129"/>
      <c r="Q1911" s="125"/>
      <c r="R1911" s="198"/>
      <c r="S1911" s="148"/>
      <c r="T1911" s="148"/>
      <c r="U1911" s="148"/>
      <c r="V1911" s="199"/>
      <c r="W1911" s="149"/>
      <c r="AR1911" s="129"/>
      <c r="AS1911" s="200"/>
      <c r="AT1911" s="200"/>
      <c r="AU1911" s="200"/>
      <c r="AV1911" s="200"/>
      <c r="AW1911" s="200"/>
      <c r="AX1911" s="200"/>
      <c r="AY1911" s="200"/>
      <c r="AZ1911" s="200"/>
      <c r="BA1911" s="200"/>
      <c r="BB1911" s="160"/>
      <c r="BC1911" s="201"/>
      <c r="BD1911" s="201"/>
      <c r="BE1911" s="202"/>
      <c r="BF1911" s="202"/>
      <c r="BG1911" s="150"/>
      <c r="BH1911" s="150"/>
      <c r="BI1911" s="150"/>
      <c r="BJ1911" s="150"/>
      <c r="BK1911" s="150"/>
      <c r="BL1911" s="150"/>
      <c r="BM1911" s="150"/>
      <c r="BN1911" s="150"/>
      <c r="BO1911" s="150"/>
      <c r="BP1911" s="150"/>
    </row>
    <row r="1912" spans="2:68" x14ac:dyDescent="0.25">
      <c r="B1912" s="113"/>
      <c r="C1912" s="118"/>
      <c r="D1912" s="89"/>
      <c r="E1912" s="89"/>
      <c r="F1912" s="119"/>
      <c r="G1912" s="118"/>
      <c r="H1912" s="118"/>
      <c r="I1912" s="118"/>
      <c r="J1912" s="118"/>
      <c r="K1912" s="118"/>
      <c r="L1912" s="86"/>
      <c r="M1912" s="86"/>
      <c r="N1912" s="86"/>
      <c r="O1912" s="86"/>
      <c r="P1912" s="129"/>
      <c r="Q1912" s="125"/>
      <c r="R1912" s="198"/>
      <c r="S1912" s="148"/>
      <c r="T1912" s="148"/>
      <c r="U1912" s="148"/>
      <c r="V1912" s="199"/>
      <c r="W1912" s="149"/>
      <c r="AR1912" s="129"/>
      <c r="AS1912" s="200"/>
      <c r="AT1912" s="200"/>
      <c r="AU1912" s="200"/>
      <c r="AV1912" s="200"/>
      <c r="AW1912" s="200"/>
      <c r="AX1912" s="200"/>
      <c r="AY1912" s="200"/>
      <c r="AZ1912" s="200"/>
      <c r="BA1912" s="200"/>
      <c r="BB1912" s="160"/>
      <c r="BC1912" s="201"/>
      <c r="BD1912" s="201"/>
      <c r="BE1912" s="202"/>
      <c r="BF1912" s="202"/>
      <c r="BG1912" s="150"/>
      <c r="BH1912" s="150"/>
      <c r="BI1912" s="150"/>
      <c r="BJ1912" s="150"/>
      <c r="BK1912" s="150"/>
      <c r="BL1912" s="150"/>
      <c r="BM1912" s="150"/>
      <c r="BN1912" s="150"/>
      <c r="BO1912" s="150"/>
      <c r="BP1912" s="150"/>
    </row>
    <row r="1913" spans="2:68" x14ac:dyDescent="0.25">
      <c r="B1913" s="113"/>
      <c r="C1913" s="118"/>
      <c r="D1913" s="89"/>
      <c r="E1913" s="89"/>
      <c r="F1913" s="119"/>
      <c r="G1913" s="118"/>
      <c r="H1913" s="118"/>
      <c r="I1913" s="118"/>
      <c r="J1913" s="118"/>
      <c r="K1913" s="118"/>
      <c r="L1913" s="86"/>
      <c r="M1913" s="86"/>
      <c r="N1913" s="86"/>
      <c r="O1913" s="86"/>
      <c r="P1913" s="129"/>
      <c r="Q1913" s="125"/>
      <c r="R1913" s="198"/>
      <c r="S1913" s="148"/>
      <c r="T1913" s="148"/>
      <c r="U1913" s="148"/>
      <c r="V1913" s="199"/>
      <c r="W1913" s="149"/>
      <c r="AR1913" s="129"/>
      <c r="AS1913" s="200"/>
      <c r="AT1913" s="200"/>
      <c r="AU1913" s="200"/>
      <c r="AV1913" s="200"/>
      <c r="AW1913" s="200"/>
      <c r="AX1913" s="200"/>
      <c r="AY1913" s="200"/>
      <c r="AZ1913" s="200"/>
      <c r="BA1913" s="200"/>
      <c r="BB1913" s="160"/>
      <c r="BC1913" s="201"/>
      <c r="BD1913" s="201"/>
      <c r="BE1913" s="202"/>
      <c r="BF1913" s="202"/>
      <c r="BG1913" s="150"/>
      <c r="BH1913" s="150"/>
      <c r="BI1913" s="150"/>
      <c r="BJ1913" s="150"/>
      <c r="BK1913" s="150"/>
      <c r="BL1913" s="150"/>
      <c r="BM1913" s="150"/>
      <c r="BN1913" s="150"/>
      <c r="BO1913" s="150"/>
      <c r="BP1913" s="150"/>
    </row>
    <row r="1914" spans="2:68" x14ac:dyDescent="0.25">
      <c r="B1914" s="113"/>
      <c r="C1914" s="118"/>
      <c r="D1914" s="89"/>
      <c r="E1914" s="89"/>
      <c r="F1914" s="119"/>
      <c r="G1914" s="118"/>
      <c r="H1914" s="118"/>
      <c r="I1914" s="118"/>
      <c r="J1914" s="118"/>
      <c r="K1914" s="118"/>
      <c r="L1914" s="86"/>
      <c r="M1914" s="86"/>
      <c r="N1914" s="86"/>
      <c r="O1914" s="86"/>
      <c r="P1914" s="129"/>
      <c r="Q1914" s="125"/>
      <c r="R1914" s="198"/>
      <c r="S1914" s="148"/>
      <c r="T1914" s="148"/>
      <c r="U1914" s="148"/>
      <c r="V1914" s="199"/>
      <c r="W1914" s="149"/>
      <c r="AR1914" s="129"/>
      <c r="AS1914" s="200"/>
      <c r="AT1914" s="200"/>
      <c r="AU1914" s="200"/>
      <c r="AV1914" s="200"/>
      <c r="AW1914" s="200"/>
      <c r="AX1914" s="200"/>
      <c r="AY1914" s="200"/>
      <c r="AZ1914" s="200"/>
      <c r="BA1914" s="200"/>
      <c r="BB1914" s="160"/>
      <c r="BC1914" s="201"/>
      <c r="BD1914" s="201"/>
      <c r="BE1914" s="202"/>
      <c r="BF1914" s="202"/>
      <c r="BG1914" s="150"/>
      <c r="BH1914" s="150"/>
      <c r="BI1914" s="150"/>
      <c r="BJ1914" s="150"/>
      <c r="BK1914" s="150"/>
      <c r="BL1914" s="150"/>
      <c r="BM1914" s="150"/>
      <c r="BN1914" s="150"/>
      <c r="BO1914" s="150"/>
      <c r="BP1914" s="150"/>
    </row>
    <row r="1915" spans="2:68" x14ac:dyDescent="0.25">
      <c r="B1915" s="113"/>
      <c r="C1915" s="118"/>
      <c r="D1915" s="89"/>
      <c r="E1915" s="89"/>
      <c r="F1915" s="119"/>
      <c r="G1915" s="118"/>
      <c r="H1915" s="118"/>
      <c r="I1915" s="118"/>
      <c r="J1915" s="118"/>
      <c r="K1915" s="118"/>
      <c r="L1915" s="86"/>
      <c r="M1915" s="86"/>
      <c r="N1915" s="86"/>
      <c r="O1915" s="86"/>
      <c r="P1915" s="129"/>
      <c r="Q1915" s="125"/>
      <c r="R1915" s="198"/>
      <c r="S1915" s="148"/>
      <c r="T1915" s="148"/>
      <c r="U1915" s="148"/>
      <c r="V1915" s="199"/>
      <c r="W1915" s="149"/>
      <c r="AR1915" s="129"/>
      <c r="AS1915" s="200"/>
      <c r="AT1915" s="200"/>
      <c r="AU1915" s="200"/>
      <c r="AV1915" s="200"/>
      <c r="AW1915" s="200"/>
      <c r="AX1915" s="200"/>
      <c r="AY1915" s="200"/>
      <c r="AZ1915" s="200"/>
      <c r="BA1915" s="200"/>
      <c r="BB1915" s="160"/>
      <c r="BC1915" s="201"/>
      <c r="BD1915" s="201"/>
      <c r="BE1915" s="202"/>
      <c r="BF1915" s="202"/>
      <c r="BG1915" s="150"/>
      <c r="BH1915" s="150"/>
      <c r="BI1915" s="150"/>
      <c r="BJ1915" s="150"/>
      <c r="BK1915" s="150"/>
      <c r="BL1915" s="150"/>
      <c r="BM1915" s="150"/>
      <c r="BN1915" s="150"/>
      <c r="BO1915" s="150"/>
      <c r="BP1915" s="150"/>
    </row>
    <row r="1916" spans="2:68" x14ac:dyDescent="0.25">
      <c r="B1916" s="113"/>
      <c r="C1916" s="118"/>
      <c r="D1916" s="89"/>
      <c r="E1916" s="89"/>
      <c r="F1916" s="119"/>
      <c r="G1916" s="118"/>
      <c r="H1916" s="118"/>
      <c r="I1916" s="118"/>
      <c r="J1916" s="118"/>
      <c r="K1916" s="118"/>
      <c r="L1916" s="86"/>
      <c r="M1916" s="86"/>
      <c r="N1916" s="86"/>
      <c r="O1916" s="86"/>
      <c r="P1916" s="129"/>
      <c r="Q1916" s="125"/>
      <c r="R1916" s="198"/>
      <c r="S1916" s="148"/>
      <c r="T1916" s="148"/>
      <c r="U1916" s="148"/>
      <c r="V1916" s="199"/>
      <c r="W1916" s="149"/>
      <c r="AR1916" s="129"/>
      <c r="AS1916" s="200"/>
      <c r="AT1916" s="200"/>
      <c r="AU1916" s="200"/>
      <c r="AV1916" s="200"/>
      <c r="AW1916" s="200"/>
      <c r="AX1916" s="200"/>
      <c r="AY1916" s="200"/>
      <c r="AZ1916" s="200"/>
      <c r="BA1916" s="200"/>
      <c r="BB1916" s="160"/>
      <c r="BC1916" s="201"/>
      <c r="BD1916" s="201"/>
      <c r="BE1916" s="202"/>
      <c r="BF1916" s="202"/>
      <c r="BG1916" s="150"/>
      <c r="BH1916" s="150"/>
      <c r="BI1916" s="150"/>
      <c r="BJ1916" s="150"/>
      <c r="BK1916" s="150"/>
      <c r="BL1916" s="150"/>
      <c r="BM1916" s="150"/>
      <c r="BN1916" s="150"/>
      <c r="BO1916" s="150"/>
      <c r="BP1916" s="150"/>
    </row>
    <row r="1917" spans="2:68" x14ac:dyDescent="0.25">
      <c r="B1917" s="113"/>
      <c r="C1917" s="118"/>
      <c r="D1917" s="89"/>
      <c r="E1917" s="89"/>
      <c r="F1917" s="119"/>
      <c r="G1917" s="118"/>
      <c r="H1917" s="118"/>
      <c r="I1917" s="118"/>
      <c r="J1917" s="118"/>
      <c r="K1917" s="118"/>
      <c r="L1917" s="86"/>
      <c r="M1917" s="86"/>
      <c r="N1917" s="86"/>
      <c r="O1917" s="86"/>
      <c r="P1917" s="129"/>
      <c r="Q1917" s="125"/>
      <c r="R1917" s="198"/>
      <c r="S1917" s="148"/>
      <c r="T1917" s="148"/>
      <c r="U1917" s="148"/>
      <c r="V1917" s="199"/>
      <c r="W1917" s="149"/>
      <c r="AR1917" s="129"/>
      <c r="AS1917" s="200"/>
      <c r="AT1917" s="200"/>
      <c r="AU1917" s="200"/>
      <c r="AV1917" s="200"/>
      <c r="AW1917" s="200"/>
      <c r="AX1917" s="200"/>
      <c r="AY1917" s="200"/>
      <c r="AZ1917" s="200"/>
      <c r="BA1917" s="200"/>
      <c r="BB1917" s="160"/>
      <c r="BC1917" s="201"/>
      <c r="BD1917" s="201"/>
      <c r="BE1917" s="202"/>
      <c r="BF1917" s="202"/>
      <c r="BG1917" s="150"/>
      <c r="BH1917" s="150"/>
      <c r="BI1917" s="150"/>
      <c r="BJ1917" s="150"/>
      <c r="BK1917" s="150"/>
      <c r="BL1917" s="150"/>
      <c r="BM1917" s="150"/>
      <c r="BN1917" s="150"/>
      <c r="BO1917" s="150"/>
      <c r="BP1917" s="150"/>
    </row>
    <row r="1918" spans="2:68" x14ac:dyDescent="0.25">
      <c r="B1918" s="113"/>
      <c r="C1918" s="118"/>
      <c r="D1918" s="89"/>
      <c r="E1918" s="89"/>
      <c r="F1918" s="119"/>
      <c r="G1918" s="118"/>
      <c r="H1918" s="118"/>
      <c r="I1918" s="118"/>
      <c r="J1918" s="118"/>
      <c r="K1918" s="118"/>
      <c r="L1918" s="86"/>
      <c r="M1918" s="86"/>
      <c r="N1918" s="86"/>
      <c r="O1918" s="86"/>
      <c r="P1918" s="129"/>
      <c r="Q1918" s="125"/>
      <c r="R1918" s="198"/>
      <c r="S1918" s="148"/>
      <c r="T1918" s="148"/>
      <c r="U1918" s="148"/>
      <c r="V1918" s="199"/>
      <c r="W1918" s="149"/>
      <c r="AR1918" s="129"/>
      <c r="AS1918" s="200"/>
      <c r="AT1918" s="200"/>
      <c r="AU1918" s="200"/>
      <c r="AV1918" s="200"/>
      <c r="AW1918" s="200"/>
      <c r="AX1918" s="200"/>
      <c r="AY1918" s="200"/>
      <c r="AZ1918" s="200"/>
      <c r="BA1918" s="200"/>
      <c r="BB1918" s="160"/>
      <c r="BC1918" s="201"/>
      <c r="BD1918" s="201"/>
      <c r="BE1918" s="202"/>
      <c r="BF1918" s="202"/>
      <c r="BG1918" s="150"/>
      <c r="BH1918" s="150"/>
      <c r="BI1918" s="150"/>
      <c r="BJ1918" s="150"/>
      <c r="BK1918" s="150"/>
      <c r="BL1918" s="150"/>
      <c r="BM1918" s="150"/>
      <c r="BN1918" s="150"/>
      <c r="BO1918" s="150"/>
      <c r="BP1918" s="150"/>
    </row>
    <row r="1919" spans="2:68" x14ac:dyDescent="0.25">
      <c r="B1919" s="113"/>
      <c r="C1919" s="118"/>
      <c r="D1919" s="89"/>
      <c r="E1919" s="89"/>
      <c r="F1919" s="119"/>
      <c r="G1919" s="118"/>
      <c r="H1919" s="118"/>
      <c r="I1919" s="118"/>
      <c r="J1919" s="118"/>
      <c r="K1919" s="118"/>
      <c r="L1919" s="86"/>
      <c r="M1919" s="86"/>
      <c r="N1919" s="86"/>
      <c r="O1919" s="86"/>
      <c r="P1919" s="129"/>
      <c r="Q1919" s="125"/>
      <c r="R1919" s="198"/>
      <c r="S1919" s="148"/>
      <c r="T1919" s="148"/>
      <c r="U1919" s="148"/>
      <c r="V1919" s="199"/>
      <c r="W1919" s="149"/>
      <c r="AR1919" s="129"/>
      <c r="AS1919" s="200"/>
      <c r="AT1919" s="200"/>
      <c r="AU1919" s="200"/>
      <c r="AV1919" s="200"/>
      <c r="AW1919" s="200"/>
      <c r="AX1919" s="200"/>
      <c r="AY1919" s="200"/>
      <c r="AZ1919" s="200"/>
      <c r="BA1919" s="200"/>
      <c r="BB1919" s="160"/>
      <c r="BC1919" s="201"/>
      <c r="BD1919" s="201"/>
      <c r="BE1919" s="202"/>
      <c r="BF1919" s="202"/>
      <c r="BG1919" s="150"/>
      <c r="BH1919" s="150"/>
      <c r="BI1919" s="150"/>
      <c r="BJ1919" s="150"/>
      <c r="BK1919" s="150"/>
      <c r="BL1919" s="150"/>
      <c r="BM1919" s="150"/>
      <c r="BN1919" s="150"/>
      <c r="BO1919" s="150"/>
      <c r="BP1919" s="150"/>
    </row>
    <row r="1920" spans="2:68" x14ac:dyDescent="0.25">
      <c r="B1920" s="113"/>
      <c r="C1920" s="118"/>
      <c r="D1920" s="89"/>
      <c r="E1920" s="89"/>
      <c r="F1920" s="119"/>
      <c r="G1920" s="118"/>
      <c r="H1920" s="118"/>
      <c r="I1920" s="118"/>
      <c r="J1920" s="118"/>
      <c r="K1920" s="118"/>
      <c r="L1920" s="86"/>
      <c r="M1920" s="86"/>
      <c r="N1920" s="86"/>
      <c r="O1920" s="86"/>
      <c r="P1920" s="129"/>
      <c r="Q1920" s="125"/>
      <c r="R1920" s="198"/>
      <c r="S1920" s="148"/>
      <c r="T1920" s="148"/>
      <c r="U1920" s="148"/>
      <c r="V1920" s="199"/>
      <c r="W1920" s="149"/>
      <c r="AR1920" s="129"/>
      <c r="AS1920" s="200"/>
      <c r="AT1920" s="200"/>
      <c r="AU1920" s="200"/>
      <c r="AV1920" s="200"/>
      <c r="AW1920" s="200"/>
      <c r="AX1920" s="200"/>
      <c r="AY1920" s="200"/>
      <c r="AZ1920" s="200"/>
      <c r="BA1920" s="200"/>
      <c r="BB1920" s="160"/>
      <c r="BC1920" s="201"/>
      <c r="BD1920" s="201"/>
      <c r="BE1920" s="202"/>
      <c r="BF1920" s="202"/>
      <c r="BG1920" s="150"/>
      <c r="BH1920" s="150"/>
      <c r="BI1920" s="150"/>
      <c r="BJ1920" s="150"/>
      <c r="BK1920" s="150"/>
      <c r="BL1920" s="150"/>
      <c r="BM1920" s="150"/>
      <c r="BN1920" s="150"/>
      <c r="BO1920" s="150"/>
      <c r="BP1920" s="150"/>
    </row>
    <row r="1921" spans="2:68" x14ac:dyDescent="0.25">
      <c r="B1921" s="113"/>
      <c r="C1921" s="118"/>
      <c r="D1921" s="89"/>
      <c r="E1921" s="89"/>
      <c r="F1921" s="119"/>
      <c r="G1921" s="118"/>
      <c r="H1921" s="118"/>
      <c r="I1921" s="118"/>
      <c r="J1921" s="118"/>
      <c r="K1921" s="118"/>
      <c r="L1921" s="86"/>
      <c r="M1921" s="86"/>
      <c r="N1921" s="86"/>
      <c r="O1921" s="86"/>
      <c r="P1921" s="129"/>
      <c r="Q1921" s="125"/>
      <c r="R1921" s="198"/>
      <c r="S1921" s="148"/>
      <c r="T1921" s="148"/>
      <c r="U1921" s="148"/>
      <c r="V1921" s="199"/>
      <c r="W1921" s="149"/>
      <c r="AR1921" s="129"/>
      <c r="AS1921" s="200"/>
      <c r="AT1921" s="200"/>
      <c r="AU1921" s="200"/>
      <c r="AV1921" s="200"/>
      <c r="AW1921" s="200"/>
      <c r="AX1921" s="200"/>
      <c r="AY1921" s="200"/>
      <c r="AZ1921" s="200"/>
      <c r="BA1921" s="200"/>
      <c r="BB1921" s="160"/>
      <c r="BC1921" s="201"/>
      <c r="BD1921" s="201"/>
      <c r="BE1921" s="202"/>
      <c r="BF1921" s="202"/>
      <c r="BG1921" s="150"/>
      <c r="BH1921" s="150"/>
      <c r="BI1921" s="150"/>
      <c r="BJ1921" s="150"/>
      <c r="BK1921" s="150"/>
      <c r="BL1921" s="150"/>
      <c r="BM1921" s="150"/>
      <c r="BN1921" s="150"/>
      <c r="BO1921" s="150"/>
      <c r="BP1921" s="150"/>
    </row>
    <row r="1922" spans="2:68" x14ac:dyDescent="0.25">
      <c r="B1922" s="113"/>
      <c r="C1922" s="118"/>
      <c r="D1922" s="89"/>
      <c r="E1922" s="89"/>
      <c r="F1922" s="119"/>
      <c r="G1922" s="118"/>
      <c r="H1922" s="118"/>
      <c r="I1922" s="118"/>
      <c r="J1922" s="118"/>
      <c r="K1922" s="118"/>
      <c r="L1922" s="86"/>
      <c r="M1922" s="86"/>
      <c r="N1922" s="86"/>
      <c r="O1922" s="86"/>
      <c r="P1922" s="129"/>
      <c r="Q1922" s="125"/>
      <c r="R1922" s="198"/>
      <c r="S1922" s="148"/>
      <c r="T1922" s="148"/>
      <c r="U1922" s="148"/>
      <c r="V1922" s="199"/>
      <c r="W1922" s="149"/>
      <c r="AR1922" s="129"/>
      <c r="AS1922" s="200"/>
      <c r="AT1922" s="200"/>
      <c r="AU1922" s="200"/>
      <c r="AV1922" s="200"/>
      <c r="AW1922" s="200"/>
      <c r="AX1922" s="200"/>
      <c r="AY1922" s="200"/>
      <c r="AZ1922" s="200"/>
      <c r="BA1922" s="200"/>
      <c r="BB1922" s="160"/>
      <c r="BC1922" s="201"/>
      <c r="BD1922" s="201"/>
      <c r="BE1922" s="202"/>
      <c r="BF1922" s="202"/>
      <c r="BG1922" s="150"/>
      <c r="BH1922" s="150"/>
      <c r="BI1922" s="150"/>
      <c r="BJ1922" s="150"/>
      <c r="BK1922" s="150"/>
      <c r="BL1922" s="150"/>
      <c r="BM1922" s="150"/>
      <c r="BN1922" s="150"/>
      <c r="BO1922" s="150"/>
      <c r="BP1922" s="150"/>
    </row>
    <row r="1923" spans="2:68" x14ac:dyDescent="0.25">
      <c r="B1923" s="113"/>
      <c r="C1923" s="118"/>
      <c r="D1923" s="89"/>
      <c r="E1923" s="89"/>
      <c r="F1923" s="119"/>
      <c r="G1923" s="118"/>
      <c r="H1923" s="118"/>
      <c r="I1923" s="118"/>
      <c r="J1923" s="118"/>
      <c r="K1923" s="118"/>
      <c r="L1923" s="86"/>
      <c r="M1923" s="86"/>
      <c r="N1923" s="86"/>
      <c r="O1923" s="86"/>
      <c r="P1923" s="129"/>
      <c r="Q1923" s="125"/>
      <c r="R1923" s="198"/>
      <c r="S1923" s="148"/>
      <c r="T1923" s="148"/>
      <c r="U1923" s="148"/>
      <c r="V1923" s="199"/>
      <c r="W1923" s="149"/>
      <c r="AR1923" s="129"/>
      <c r="AS1923" s="200"/>
      <c r="AT1923" s="200"/>
      <c r="AU1923" s="200"/>
      <c r="AV1923" s="200"/>
      <c r="AW1923" s="200"/>
      <c r="AX1923" s="200"/>
      <c r="AY1923" s="200"/>
      <c r="AZ1923" s="200"/>
      <c r="BA1923" s="200"/>
      <c r="BB1923" s="160"/>
      <c r="BC1923" s="201"/>
      <c r="BD1923" s="201"/>
      <c r="BE1923" s="202"/>
      <c r="BF1923" s="202"/>
      <c r="BG1923" s="150"/>
      <c r="BH1923" s="150"/>
      <c r="BI1923" s="150"/>
      <c r="BJ1923" s="150"/>
      <c r="BK1923" s="150"/>
      <c r="BL1923" s="150"/>
      <c r="BM1923" s="150"/>
      <c r="BN1923" s="150"/>
      <c r="BO1923" s="150"/>
      <c r="BP1923" s="150"/>
    </row>
    <row r="1924" spans="2:68" x14ac:dyDescent="0.25">
      <c r="B1924" s="113"/>
      <c r="C1924" s="118"/>
      <c r="D1924" s="89"/>
      <c r="E1924" s="89"/>
      <c r="F1924" s="119"/>
      <c r="G1924" s="118"/>
      <c r="H1924" s="118"/>
      <c r="I1924" s="118"/>
      <c r="J1924" s="118"/>
      <c r="K1924" s="118"/>
      <c r="L1924" s="86"/>
      <c r="M1924" s="86"/>
      <c r="N1924" s="86"/>
      <c r="O1924" s="86"/>
      <c r="P1924" s="129"/>
      <c r="Q1924" s="125"/>
      <c r="R1924" s="198"/>
      <c r="S1924" s="148"/>
      <c r="T1924" s="148"/>
      <c r="U1924" s="148"/>
      <c r="V1924" s="199"/>
      <c r="W1924" s="149"/>
      <c r="AR1924" s="129"/>
      <c r="AS1924" s="200"/>
      <c r="AT1924" s="200"/>
      <c r="AU1924" s="200"/>
      <c r="AV1924" s="200"/>
      <c r="AW1924" s="200"/>
      <c r="AX1924" s="200"/>
      <c r="AY1924" s="200"/>
      <c r="AZ1924" s="200"/>
      <c r="BA1924" s="200"/>
      <c r="BB1924" s="160"/>
      <c r="BC1924" s="201"/>
      <c r="BD1924" s="201"/>
      <c r="BE1924" s="202"/>
      <c r="BF1924" s="202"/>
      <c r="BG1924" s="150"/>
      <c r="BH1924" s="150"/>
      <c r="BI1924" s="150"/>
      <c r="BJ1924" s="150"/>
      <c r="BK1924" s="150"/>
      <c r="BL1924" s="150"/>
      <c r="BM1924" s="150"/>
      <c r="BN1924" s="150"/>
      <c r="BO1924" s="150"/>
      <c r="BP1924" s="150"/>
    </row>
    <row r="1925" spans="2:68" x14ac:dyDescent="0.25">
      <c r="B1925" s="113"/>
      <c r="C1925" s="118"/>
      <c r="D1925" s="89"/>
      <c r="E1925" s="89"/>
      <c r="F1925" s="119"/>
      <c r="G1925" s="118"/>
      <c r="H1925" s="118"/>
      <c r="I1925" s="118"/>
      <c r="J1925" s="118"/>
      <c r="K1925" s="118"/>
      <c r="L1925" s="86"/>
      <c r="M1925" s="86"/>
      <c r="N1925" s="86"/>
      <c r="O1925" s="86"/>
      <c r="P1925" s="129"/>
      <c r="Q1925" s="125"/>
      <c r="R1925" s="198"/>
      <c r="S1925" s="148"/>
      <c r="T1925" s="148"/>
      <c r="U1925" s="148"/>
      <c r="V1925" s="199"/>
      <c r="W1925" s="149"/>
      <c r="AR1925" s="129"/>
      <c r="AS1925" s="200"/>
      <c r="AT1925" s="200"/>
      <c r="AU1925" s="200"/>
      <c r="AV1925" s="200"/>
      <c r="AW1925" s="200"/>
      <c r="AX1925" s="200"/>
      <c r="AY1925" s="200"/>
      <c r="AZ1925" s="200"/>
      <c r="BA1925" s="200"/>
      <c r="BB1925" s="160"/>
      <c r="BC1925" s="201"/>
      <c r="BD1925" s="201"/>
      <c r="BE1925" s="202"/>
      <c r="BF1925" s="202"/>
      <c r="BG1925" s="150"/>
      <c r="BH1925" s="150"/>
      <c r="BI1925" s="150"/>
      <c r="BJ1925" s="150"/>
      <c r="BK1925" s="150"/>
      <c r="BL1925" s="150"/>
      <c r="BM1925" s="150"/>
      <c r="BN1925" s="150"/>
      <c r="BO1925" s="150"/>
      <c r="BP1925" s="150"/>
    </row>
    <row r="1926" spans="2:68" x14ac:dyDescent="0.25">
      <c r="B1926" s="113"/>
      <c r="C1926" s="118"/>
      <c r="D1926" s="89"/>
      <c r="E1926" s="89"/>
      <c r="F1926" s="119"/>
      <c r="G1926" s="118"/>
      <c r="H1926" s="118"/>
      <c r="I1926" s="118"/>
      <c r="J1926" s="118"/>
      <c r="K1926" s="118"/>
      <c r="L1926" s="86"/>
      <c r="M1926" s="86"/>
      <c r="N1926" s="86"/>
      <c r="O1926" s="86"/>
      <c r="P1926" s="129"/>
      <c r="Q1926" s="125"/>
      <c r="R1926" s="198"/>
      <c r="S1926" s="148"/>
      <c r="T1926" s="148"/>
      <c r="U1926" s="148"/>
      <c r="V1926" s="199"/>
      <c r="W1926" s="149"/>
      <c r="AR1926" s="129"/>
      <c r="AS1926" s="200"/>
      <c r="AT1926" s="200"/>
      <c r="AU1926" s="200"/>
      <c r="AV1926" s="200"/>
      <c r="AW1926" s="200"/>
      <c r="AX1926" s="200"/>
      <c r="AY1926" s="200"/>
      <c r="AZ1926" s="200"/>
      <c r="BA1926" s="200"/>
      <c r="BB1926" s="160"/>
      <c r="BC1926" s="201"/>
      <c r="BD1926" s="201"/>
      <c r="BE1926" s="202"/>
      <c r="BF1926" s="202"/>
      <c r="BG1926" s="150"/>
      <c r="BH1926" s="150"/>
      <c r="BI1926" s="150"/>
      <c r="BJ1926" s="150"/>
      <c r="BK1926" s="150"/>
      <c r="BL1926" s="150"/>
      <c r="BM1926" s="150"/>
      <c r="BN1926" s="150"/>
      <c r="BO1926" s="150"/>
      <c r="BP1926" s="150"/>
    </row>
    <row r="1927" spans="2:68" x14ac:dyDescent="0.25">
      <c r="B1927" s="113"/>
      <c r="C1927" s="118"/>
      <c r="D1927" s="89"/>
      <c r="E1927" s="89"/>
      <c r="F1927" s="119"/>
      <c r="G1927" s="118"/>
      <c r="H1927" s="118"/>
      <c r="I1927" s="118"/>
      <c r="J1927" s="118"/>
      <c r="K1927" s="118"/>
      <c r="L1927" s="86"/>
      <c r="M1927" s="86"/>
      <c r="N1927" s="86"/>
      <c r="O1927" s="86"/>
      <c r="P1927" s="129"/>
      <c r="Q1927" s="125"/>
      <c r="R1927" s="198"/>
      <c r="S1927" s="148"/>
      <c r="T1927" s="148"/>
      <c r="U1927" s="148"/>
      <c r="V1927" s="199"/>
      <c r="W1927" s="149"/>
      <c r="AR1927" s="129"/>
      <c r="AS1927" s="200"/>
      <c r="AT1927" s="200"/>
      <c r="AU1927" s="200"/>
      <c r="AV1927" s="200"/>
      <c r="AW1927" s="200"/>
      <c r="AX1927" s="200"/>
      <c r="AY1927" s="200"/>
      <c r="AZ1927" s="200"/>
      <c r="BA1927" s="200"/>
      <c r="BB1927" s="160"/>
      <c r="BC1927" s="201"/>
      <c r="BD1927" s="201"/>
      <c r="BE1927" s="202"/>
      <c r="BF1927" s="202"/>
      <c r="BG1927" s="150"/>
      <c r="BH1927" s="150"/>
      <c r="BI1927" s="150"/>
      <c r="BJ1927" s="150"/>
      <c r="BK1927" s="150"/>
      <c r="BL1927" s="150"/>
      <c r="BM1927" s="150"/>
      <c r="BN1927" s="150"/>
      <c r="BO1927" s="150"/>
      <c r="BP1927" s="150"/>
    </row>
    <row r="1928" spans="2:68" x14ac:dyDescent="0.25">
      <c r="B1928" s="113"/>
      <c r="C1928" s="118"/>
      <c r="D1928" s="89"/>
      <c r="E1928" s="89"/>
      <c r="F1928" s="119"/>
      <c r="G1928" s="118"/>
      <c r="H1928" s="118"/>
      <c r="I1928" s="118"/>
      <c r="J1928" s="118"/>
      <c r="K1928" s="118"/>
      <c r="L1928" s="86"/>
      <c r="M1928" s="86"/>
      <c r="N1928" s="86"/>
      <c r="O1928" s="86"/>
      <c r="P1928" s="129"/>
      <c r="Q1928" s="125"/>
      <c r="R1928" s="198"/>
      <c r="S1928" s="148"/>
      <c r="T1928" s="148"/>
      <c r="U1928" s="148"/>
      <c r="V1928" s="199"/>
      <c r="W1928" s="149"/>
      <c r="AR1928" s="129"/>
      <c r="AS1928" s="200"/>
      <c r="AT1928" s="200"/>
      <c r="AU1928" s="200"/>
      <c r="AV1928" s="200"/>
      <c r="AW1928" s="200"/>
      <c r="AX1928" s="200"/>
      <c r="AY1928" s="200"/>
      <c r="AZ1928" s="200"/>
      <c r="BA1928" s="200"/>
      <c r="BB1928" s="160"/>
      <c r="BC1928" s="201"/>
      <c r="BD1928" s="201"/>
      <c r="BE1928" s="202"/>
      <c r="BF1928" s="202"/>
      <c r="BG1928" s="150"/>
      <c r="BH1928" s="150"/>
      <c r="BI1928" s="150"/>
      <c r="BJ1928" s="150"/>
      <c r="BK1928" s="150"/>
      <c r="BL1928" s="150"/>
      <c r="BM1928" s="150"/>
      <c r="BN1928" s="150"/>
      <c r="BO1928" s="150"/>
      <c r="BP1928" s="150"/>
    </row>
    <row r="1929" spans="2:68" x14ac:dyDescent="0.25">
      <c r="B1929" s="113"/>
      <c r="C1929" s="118"/>
      <c r="D1929" s="89"/>
      <c r="E1929" s="89"/>
      <c r="F1929" s="119"/>
      <c r="G1929" s="118"/>
      <c r="H1929" s="118"/>
      <c r="I1929" s="118"/>
      <c r="J1929" s="118"/>
      <c r="K1929" s="118"/>
      <c r="L1929" s="86"/>
      <c r="M1929" s="86"/>
      <c r="N1929" s="86"/>
      <c r="O1929" s="86"/>
      <c r="P1929" s="129"/>
      <c r="Q1929" s="125"/>
      <c r="R1929" s="198"/>
      <c r="S1929" s="148"/>
      <c r="T1929" s="148"/>
      <c r="U1929" s="148"/>
      <c r="V1929" s="199"/>
      <c r="W1929" s="149"/>
      <c r="AR1929" s="129"/>
      <c r="AS1929" s="200"/>
      <c r="AT1929" s="200"/>
      <c r="AU1929" s="200"/>
      <c r="AV1929" s="200"/>
      <c r="AW1929" s="200"/>
      <c r="AX1929" s="200"/>
      <c r="AY1929" s="200"/>
      <c r="AZ1929" s="200"/>
      <c r="BA1929" s="200"/>
      <c r="BB1929" s="160"/>
      <c r="BC1929" s="201"/>
      <c r="BD1929" s="201"/>
      <c r="BE1929" s="202"/>
      <c r="BF1929" s="202"/>
      <c r="BG1929" s="150"/>
      <c r="BH1929" s="150"/>
      <c r="BI1929" s="150"/>
      <c r="BJ1929" s="150"/>
      <c r="BK1929" s="150"/>
      <c r="BL1929" s="150"/>
      <c r="BM1929" s="150"/>
      <c r="BN1929" s="150"/>
      <c r="BO1929" s="150"/>
      <c r="BP1929" s="150"/>
    </row>
    <row r="1930" spans="2:68" x14ac:dyDescent="0.25">
      <c r="B1930" s="113"/>
      <c r="C1930" s="118"/>
      <c r="D1930" s="89"/>
      <c r="E1930" s="89"/>
      <c r="F1930" s="119"/>
      <c r="G1930" s="118"/>
      <c r="H1930" s="118"/>
      <c r="I1930" s="118"/>
      <c r="J1930" s="118"/>
      <c r="K1930" s="118"/>
      <c r="L1930" s="86"/>
      <c r="M1930" s="86"/>
      <c r="N1930" s="86"/>
      <c r="O1930" s="86"/>
      <c r="P1930" s="129"/>
      <c r="Q1930" s="125"/>
      <c r="R1930" s="198"/>
      <c r="S1930" s="148"/>
      <c r="T1930" s="148"/>
      <c r="U1930" s="148"/>
      <c r="V1930" s="199"/>
      <c r="W1930" s="149"/>
      <c r="AR1930" s="129"/>
      <c r="AS1930" s="200"/>
      <c r="AT1930" s="200"/>
      <c r="AU1930" s="200"/>
      <c r="AV1930" s="200"/>
      <c r="AW1930" s="200"/>
      <c r="AX1930" s="200"/>
      <c r="AY1930" s="200"/>
      <c r="AZ1930" s="200"/>
      <c r="BA1930" s="200"/>
      <c r="BB1930" s="160"/>
      <c r="BC1930" s="201"/>
      <c r="BD1930" s="201"/>
      <c r="BE1930" s="202"/>
      <c r="BF1930" s="202"/>
      <c r="BG1930" s="150"/>
      <c r="BH1930" s="150"/>
      <c r="BI1930" s="150"/>
      <c r="BJ1930" s="150"/>
      <c r="BK1930" s="150"/>
      <c r="BL1930" s="150"/>
      <c r="BM1930" s="150"/>
      <c r="BN1930" s="150"/>
      <c r="BO1930" s="150"/>
      <c r="BP1930" s="150"/>
    </row>
    <row r="1931" spans="2:68" x14ac:dyDescent="0.25">
      <c r="B1931" s="113"/>
      <c r="C1931" s="118"/>
      <c r="D1931" s="89"/>
      <c r="E1931" s="89"/>
      <c r="F1931" s="119"/>
      <c r="G1931" s="118"/>
      <c r="H1931" s="118"/>
      <c r="I1931" s="118"/>
      <c r="J1931" s="118"/>
      <c r="K1931" s="118"/>
      <c r="L1931" s="86"/>
      <c r="M1931" s="86"/>
      <c r="N1931" s="86"/>
      <c r="O1931" s="86"/>
      <c r="P1931" s="129"/>
      <c r="Q1931" s="125"/>
      <c r="R1931" s="198"/>
      <c r="S1931" s="148"/>
      <c r="T1931" s="148"/>
      <c r="U1931" s="148"/>
      <c r="V1931" s="199"/>
      <c r="W1931" s="149"/>
      <c r="AR1931" s="129"/>
      <c r="AS1931" s="200"/>
      <c r="AT1931" s="200"/>
      <c r="AU1931" s="200"/>
      <c r="AV1931" s="200"/>
      <c r="AW1931" s="200"/>
      <c r="AX1931" s="200"/>
      <c r="AY1931" s="200"/>
      <c r="AZ1931" s="200"/>
      <c r="BA1931" s="200"/>
      <c r="BB1931" s="160"/>
      <c r="BC1931" s="201"/>
      <c r="BD1931" s="201"/>
      <c r="BE1931" s="202"/>
      <c r="BF1931" s="202"/>
      <c r="BG1931" s="150"/>
      <c r="BH1931" s="150"/>
      <c r="BI1931" s="150"/>
      <c r="BJ1931" s="150"/>
      <c r="BK1931" s="150"/>
      <c r="BL1931" s="150"/>
      <c r="BM1931" s="150"/>
      <c r="BN1931" s="150"/>
      <c r="BO1931" s="150"/>
      <c r="BP1931" s="150"/>
    </row>
    <row r="1932" spans="2:68" x14ac:dyDescent="0.25">
      <c r="B1932" s="113"/>
      <c r="C1932" s="118"/>
      <c r="D1932" s="89"/>
      <c r="E1932" s="89"/>
      <c r="F1932" s="119"/>
      <c r="G1932" s="118"/>
      <c r="H1932" s="118"/>
      <c r="I1932" s="118"/>
      <c r="J1932" s="118"/>
      <c r="K1932" s="118"/>
      <c r="L1932" s="86"/>
      <c r="M1932" s="86"/>
      <c r="N1932" s="86"/>
      <c r="O1932" s="86"/>
      <c r="P1932" s="129"/>
      <c r="Q1932" s="125"/>
      <c r="R1932" s="198"/>
      <c r="S1932" s="148"/>
      <c r="T1932" s="148"/>
      <c r="U1932" s="148"/>
      <c r="V1932" s="199"/>
      <c r="W1932" s="149"/>
      <c r="AR1932" s="129"/>
      <c r="AS1932" s="200"/>
      <c r="AT1932" s="200"/>
      <c r="AU1932" s="200"/>
      <c r="AV1932" s="200"/>
      <c r="AW1932" s="200"/>
      <c r="AX1932" s="200"/>
      <c r="AY1932" s="200"/>
      <c r="AZ1932" s="200"/>
      <c r="BA1932" s="200"/>
      <c r="BB1932" s="160"/>
      <c r="BC1932" s="201"/>
      <c r="BD1932" s="201"/>
      <c r="BE1932" s="202"/>
      <c r="BF1932" s="202"/>
      <c r="BG1932" s="150"/>
      <c r="BH1932" s="150"/>
      <c r="BI1932" s="150"/>
      <c r="BJ1932" s="150"/>
      <c r="BK1932" s="150"/>
      <c r="BL1932" s="150"/>
      <c r="BM1932" s="150"/>
      <c r="BN1932" s="150"/>
      <c r="BO1932" s="150"/>
      <c r="BP1932" s="150"/>
    </row>
    <row r="1933" spans="2:68" x14ac:dyDescent="0.25">
      <c r="B1933" s="113"/>
      <c r="C1933" s="118"/>
      <c r="D1933" s="89"/>
      <c r="E1933" s="89"/>
      <c r="F1933" s="119"/>
      <c r="G1933" s="118"/>
      <c r="H1933" s="118"/>
      <c r="I1933" s="118"/>
      <c r="J1933" s="118"/>
      <c r="K1933" s="118"/>
      <c r="L1933" s="86"/>
      <c r="M1933" s="86"/>
      <c r="N1933" s="86"/>
      <c r="O1933" s="86"/>
      <c r="P1933" s="129"/>
      <c r="Q1933" s="125"/>
      <c r="R1933" s="198"/>
      <c r="S1933" s="148"/>
      <c r="T1933" s="148"/>
      <c r="U1933" s="148"/>
      <c r="V1933" s="199"/>
      <c r="W1933" s="149"/>
      <c r="AR1933" s="129"/>
      <c r="AS1933" s="200"/>
      <c r="AT1933" s="200"/>
      <c r="AU1933" s="200"/>
      <c r="AV1933" s="200"/>
      <c r="AW1933" s="200"/>
      <c r="AX1933" s="200"/>
      <c r="AY1933" s="200"/>
      <c r="AZ1933" s="200"/>
      <c r="BA1933" s="200"/>
      <c r="BB1933" s="160"/>
      <c r="BC1933" s="201"/>
      <c r="BD1933" s="201"/>
      <c r="BE1933" s="202"/>
      <c r="BF1933" s="202"/>
      <c r="BG1933" s="150"/>
      <c r="BH1933" s="150"/>
      <c r="BI1933" s="150"/>
      <c r="BJ1933" s="150"/>
      <c r="BK1933" s="150"/>
      <c r="BL1933" s="150"/>
      <c r="BM1933" s="150"/>
      <c r="BN1933" s="150"/>
      <c r="BO1933" s="150"/>
      <c r="BP1933" s="150"/>
    </row>
    <row r="1934" spans="2:68" x14ac:dyDescent="0.25">
      <c r="B1934" s="113"/>
      <c r="C1934" s="118"/>
      <c r="D1934" s="89"/>
      <c r="E1934" s="89"/>
      <c r="F1934" s="119"/>
      <c r="G1934" s="118"/>
      <c r="H1934" s="118"/>
      <c r="I1934" s="118"/>
      <c r="J1934" s="118"/>
      <c r="K1934" s="118"/>
      <c r="L1934" s="86"/>
      <c r="M1934" s="86"/>
      <c r="N1934" s="86"/>
      <c r="O1934" s="86"/>
      <c r="P1934" s="129"/>
      <c r="Q1934" s="125"/>
      <c r="R1934" s="198"/>
      <c r="S1934" s="148"/>
      <c r="T1934" s="148"/>
      <c r="U1934" s="148"/>
      <c r="V1934" s="199"/>
      <c r="W1934" s="149"/>
      <c r="AR1934" s="129"/>
      <c r="AS1934" s="200"/>
      <c r="AT1934" s="200"/>
      <c r="AU1934" s="200"/>
      <c r="AV1934" s="200"/>
      <c r="AW1934" s="200"/>
      <c r="AX1934" s="200"/>
      <c r="AY1934" s="200"/>
      <c r="AZ1934" s="200"/>
      <c r="BA1934" s="200"/>
      <c r="BB1934" s="160"/>
      <c r="BC1934" s="201"/>
      <c r="BD1934" s="201"/>
      <c r="BE1934" s="202"/>
      <c r="BF1934" s="202"/>
      <c r="BG1934" s="150"/>
      <c r="BH1934" s="150"/>
      <c r="BI1934" s="150"/>
      <c r="BJ1934" s="150"/>
      <c r="BK1934" s="150"/>
      <c r="BL1934" s="150"/>
      <c r="BM1934" s="150"/>
      <c r="BN1934" s="150"/>
      <c r="BO1934" s="150"/>
      <c r="BP1934" s="150"/>
    </row>
    <row r="1935" spans="2:68" x14ac:dyDescent="0.25">
      <c r="B1935" s="113"/>
      <c r="C1935" s="118"/>
      <c r="D1935" s="89"/>
      <c r="E1935" s="89"/>
      <c r="F1935" s="119"/>
      <c r="G1935" s="118"/>
      <c r="H1935" s="118"/>
      <c r="I1935" s="118"/>
      <c r="J1935" s="118"/>
      <c r="K1935" s="118"/>
      <c r="L1935" s="86"/>
      <c r="M1935" s="86"/>
      <c r="N1935" s="86"/>
      <c r="O1935" s="86"/>
      <c r="P1935" s="129"/>
      <c r="Q1935" s="125"/>
      <c r="R1935" s="198"/>
      <c r="S1935" s="148"/>
      <c r="T1935" s="148"/>
      <c r="U1935" s="148"/>
      <c r="V1935" s="199"/>
      <c r="W1935" s="149"/>
      <c r="AR1935" s="129"/>
      <c r="AS1935" s="200"/>
      <c r="AT1935" s="200"/>
      <c r="AU1935" s="200"/>
      <c r="AV1935" s="200"/>
      <c r="AW1935" s="200"/>
      <c r="AX1935" s="200"/>
      <c r="AY1935" s="200"/>
      <c r="AZ1935" s="200"/>
      <c r="BA1935" s="200"/>
      <c r="BB1935" s="160"/>
      <c r="BC1935" s="201"/>
      <c r="BD1935" s="201"/>
      <c r="BE1935" s="202"/>
      <c r="BF1935" s="202"/>
      <c r="BG1935" s="150"/>
      <c r="BH1935" s="150"/>
      <c r="BI1935" s="150"/>
      <c r="BJ1935" s="150"/>
      <c r="BK1935" s="150"/>
      <c r="BL1935" s="150"/>
      <c r="BM1935" s="150"/>
      <c r="BN1935" s="150"/>
      <c r="BO1935" s="150"/>
      <c r="BP1935" s="150"/>
    </row>
    <row r="1936" spans="2:68" x14ac:dyDescent="0.25">
      <c r="B1936" s="113"/>
      <c r="C1936" s="118"/>
      <c r="D1936" s="89"/>
      <c r="E1936" s="89"/>
      <c r="F1936" s="119"/>
      <c r="G1936" s="118"/>
      <c r="H1936" s="118"/>
      <c r="I1936" s="118"/>
      <c r="J1936" s="118"/>
      <c r="K1936" s="118"/>
      <c r="L1936" s="86"/>
      <c r="M1936" s="86"/>
      <c r="N1936" s="86"/>
      <c r="O1936" s="86"/>
      <c r="P1936" s="129"/>
      <c r="Q1936" s="125"/>
      <c r="R1936" s="198"/>
      <c r="S1936" s="148"/>
      <c r="T1936" s="148"/>
      <c r="U1936" s="148"/>
      <c r="V1936" s="199"/>
      <c r="W1936" s="149"/>
      <c r="AR1936" s="129"/>
      <c r="AS1936" s="200"/>
      <c r="AT1936" s="200"/>
      <c r="AU1936" s="200"/>
      <c r="AV1936" s="200"/>
      <c r="AW1936" s="200"/>
      <c r="AX1936" s="200"/>
      <c r="AY1936" s="200"/>
      <c r="AZ1936" s="200"/>
      <c r="BA1936" s="200"/>
      <c r="BB1936" s="160"/>
      <c r="BC1936" s="201"/>
      <c r="BD1936" s="201"/>
      <c r="BE1936" s="202"/>
      <c r="BF1936" s="202"/>
      <c r="BG1936" s="150"/>
      <c r="BH1936" s="150"/>
      <c r="BI1936" s="150"/>
      <c r="BJ1936" s="150"/>
      <c r="BK1936" s="150"/>
      <c r="BL1936" s="150"/>
      <c r="BM1936" s="150"/>
      <c r="BN1936" s="150"/>
      <c r="BO1936" s="150"/>
      <c r="BP1936" s="150"/>
    </row>
    <row r="1937" spans="2:68" x14ac:dyDescent="0.25">
      <c r="B1937" s="113"/>
      <c r="C1937" s="118"/>
      <c r="D1937" s="89"/>
      <c r="E1937" s="89"/>
      <c r="F1937" s="119"/>
      <c r="G1937" s="118"/>
      <c r="H1937" s="118"/>
      <c r="I1937" s="118"/>
      <c r="J1937" s="118"/>
      <c r="K1937" s="118"/>
      <c r="L1937" s="86"/>
      <c r="M1937" s="86"/>
      <c r="N1937" s="86"/>
      <c r="O1937" s="86"/>
      <c r="P1937" s="129"/>
      <c r="Q1937" s="125"/>
      <c r="R1937" s="198"/>
      <c r="S1937" s="148"/>
      <c r="T1937" s="148"/>
      <c r="U1937" s="148"/>
      <c r="V1937" s="199"/>
      <c r="W1937" s="149"/>
      <c r="AR1937" s="129"/>
      <c r="AS1937" s="200"/>
      <c r="AT1937" s="200"/>
      <c r="AU1937" s="200"/>
      <c r="AV1937" s="200"/>
      <c r="AW1937" s="200"/>
      <c r="AX1937" s="200"/>
      <c r="AY1937" s="200"/>
      <c r="AZ1937" s="200"/>
      <c r="BA1937" s="200"/>
      <c r="BB1937" s="160"/>
      <c r="BC1937" s="201"/>
      <c r="BD1937" s="201"/>
      <c r="BE1937" s="202"/>
      <c r="BF1937" s="202"/>
      <c r="BG1937" s="150"/>
      <c r="BH1937" s="150"/>
      <c r="BI1937" s="150"/>
      <c r="BJ1937" s="150"/>
      <c r="BK1937" s="150"/>
      <c r="BL1937" s="150"/>
      <c r="BM1937" s="150"/>
      <c r="BN1937" s="150"/>
      <c r="BO1937" s="150"/>
      <c r="BP1937" s="150"/>
    </row>
    <row r="1938" spans="2:68" x14ac:dyDescent="0.25">
      <c r="B1938" s="113"/>
      <c r="C1938" s="118"/>
      <c r="D1938" s="89"/>
      <c r="E1938" s="89"/>
      <c r="F1938" s="119"/>
      <c r="G1938" s="118"/>
      <c r="H1938" s="118"/>
      <c r="I1938" s="118"/>
      <c r="J1938" s="118"/>
      <c r="K1938" s="118"/>
      <c r="L1938" s="86"/>
      <c r="M1938" s="86"/>
      <c r="N1938" s="86"/>
      <c r="O1938" s="86"/>
      <c r="P1938" s="129"/>
      <c r="Q1938" s="125"/>
      <c r="R1938" s="198"/>
      <c r="S1938" s="148"/>
      <c r="T1938" s="148"/>
      <c r="U1938" s="148"/>
      <c r="V1938" s="199"/>
      <c r="W1938" s="149"/>
      <c r="AR1938" s="129"/>
      <c r="AS1938" s="200"/>
      <c r="AT1938" s="200"/>
      <c r="AU1938" s="200"/>
      <c r="AV1938" s="200"/>
      <c r="AW1938" s="200"/>
      <c r="AX1938" s="200"/>
      <c r="AY1938" s="200"/>
      <c r="AZ1938" s="200"/>
      <c r="BA1938" s="200"/>
      <c r="BB1938" s="160"/>
      <c r="BC1938" s="201"/>
      <c r="BD1938" s="201"/>
      <c r="BE1938" s="202"/>
      <c r="BF1938" s="202"/>
      <c r="BG1938" s="150"/>
      <c r="BH1938" s="150"/>
      <c r="BI1938" s="150"/>
      <c r="BJ1938" s="150"/>
      <c r="BK1938" s="150"/>
      <c r="BL1938" s="150"/>
      <c r="BM1938" s="150"/>
      <c r="BN1938" s="150"/>
      <c r="BO1938" s="150"/>
      <c r="BP1938" s="150"/>
    </row>
    <row r="1939" spans="2:68" x14ac:dyDescent="0.25">
      <c r="B1939" s="113"/>
      <c r="C1939" s="118"/>
      <c r="D1939" s="89"/>
      <c r="E1939" s="89"/>
      <c r="F1939" s="119"/>
      <c r="G1939" s="118"/>
      <c r="H1939" s="118"/>
      <c r="I1939" s="118"/>
      <c r="J1939" s="118"/>
      <c r="K1939" s="118"/>
      <c r="L1939" s="86"/>
      <c r="M1939" s="86"/>
      <c r="N1939" s="86"/>
      <c r="O1939" s="86"/>
      <c r="P1939" s="129"/>
      <c r="Q1939" s="125"/>
      <c r="R1939" s="198"/>
      <c r="S1939" s="148"/>
      <c r="T1939" s="148"/>
      <c r="U1939" s="148"/>
      <c r="V1939" s="199"/>
      <c r="W1939" s="149"/>
      <c r="AR1939" s="129"/>
      <c r="AS1939" s="200"/>
      <c r="AT1939" s="200"/>
      <c r="AU1939" s="200"/>
      <c r="AV1939" s="200"/>
      <c r="AW1939" s="200"/>
      <c r="AX1939" s="200"/>
      <c r="AY1939" s="200"/>
      <c r="AZ1939" s="200"/>
      <c r="BA1939" s="200"/>
      <c r="BB1939" s="160"/>
      <c r="BC1939" s="201"/>
      <c r="BD1939" s="201"/>
      <c r="BE1939" s="202"/>
      <c r="BF1939" s="202"/>
      <c r="BG1939" s="150"/>
      <c r="BH1939" s="150"/>
      <c r="BI1939" s="150"/>
      <c r="BJ1939" s="150"/>
      <c r="BK1939" s="150"/>
      <c r="BL1939" s="150"/>
      <c r="BM1939" s="150"/>
      <c r="BN1939" s="150"/>
      <c r="BO1939" s="150"/>
      <c r="BP1939" s="150"/>
    </row>
    <row r="1940" spans="2:68" x14ac:dyDescent="0.25">
      <c r="B1940" s="113"/>
      <c r="C1940" s="118"/>
      <c r="D1940" s="89"/>
      <c r="E1940" s="89"/>
      <c r="F1940" s="119"/>
      <c r="G1940" s="118"/>
      <c r="H1940" s="118"/>
      <c r="I1940" s="118"/>
      <c r="J1940" s="118"/>
      <c r="K1940" s="118"/>
      <c r="L1940" s="86"/>
      <c r="M1940" s="86"/>
      <c r="N1940" s="86"/>
      <c r="O1940" s="86"/>
      <c r="P1940" s="129"/>
      <c r="Q1940" s="125"/>
      <c r="R1940" s="198"/>
      <c r="S1940" s="148"/>
      <c r="T1940" s="148"/>
      <c r="U1940" s="148"/>
      <c r="V1940" s="199"/>
      <c r="W1940" s="149"/>
      <c r="AR1940" s="129"/>
      <c r="AS1940" s="200"/>
      <c r="AT1940" s="200"/>
      <c r="AU1940" s="200"/>
      <c r="AV1940" s="200"/>
      <c r="AW1940" s="200"/>
      <c r="AX1940" s="200"/>
      <c r="AY1940" s="200"/>
      <c r="AZ1940" s="200"/>
      <c r="BA1940" s="200"/>
      <c r="BB1940" s="160"/>
      <c r="BC1940" s="201"/>
      <c r="BD1940" s="201"/>
      <c r="BE1940" s="202"/>
      <c r="BF1940" s="202"/>
      <c r="BG1940" s="150"/>
      <c r="BH1940" s="150"/>
      <c r="BI1940" s="150"/>
      <c r="BJ1940" s="150"/>
      <c r="BK1940" s="150"/>
      <c r="BL1940" s="150"/>
      <c r="BM1940" s="150"/>
      <c r="BN1940" s="150"/>
      <c r="BO1940" s="150"/>
      <c r="BP1940" s="150"/>
    </row>
    <row r="1941" spans="2:68" x14ac:dyDescent="0.25">
      <c r="B1941" s="113"/>
      <c r="C1941" s="118"/>
      <c r="D1941" s="89"/>
      <c r="E1941" s="89"/>
      <c r="F1941" s="119"/>
      <c r="G1941" s="118"/>
      <c r="H1941" s="118"/>
      <c r="I1941" s="118"/>
      <c r="J1941" s="118"/>
      <c r="K1941" s="118"/>
      <c r="L1941" s="86"/>
      <c r="M1941" s="86"/>
      <c r="N1941" s="86"/>
      <c r="O1941" s="86"/>
      <c r="P1941" s="129"/>
      <c r="Q1941" s="125"/>
      <c r="R1941" s="198"/>
      <c r="S1941" s="148"/>
      <c r="T1941" s="148"/>
      <c r="U1941" s="148"/>
      <c r="V1941" s="199"/>
      <c r="W1941" s="149"/>
      <c r="AR1941" s="129"/>
      <c r="AS1941" s="200"/>
      <c r="AT1941" s="200"/>
      <c r="AU1941" s="200"/>
      <c r="AV1941" s="200"/>
      <c r="AW1941" s="200"/>
      <c r="AX1941" s="200"/>
      <c r="AY1941" s="200"/>
      <c r="AZ1941" s="200"/>
      <c r="BA1941" s="200"/>
      <c r="BB1941" s="160"/>
      <c r="BC1941" s="201"/>
      <c r="BD1941" s="201"/>
      <c r="BE1941" s="202"/>
      <c r="BF1941" s="202"/>
      <c r="BG1941" s="150"/>
      <c r="BH1941" s="150"/>
      <c r="BI1941" s="150"/>
      <c r="BJ1941" s="150"/>
      <c r="BK1941" s="150"/>
      <c r="BL1941" s="150"/>
      <c r="BM1941" s="150"/>
      <c r="BN1941" s="150"/>
      <c r="BO1941" s="150"/>
      <c r="BP1941" s="150"/>
    </row>
    <row r="1942" spans="2:68" x14ac:dyDescent="0.25">
      <c r="B1942" s="113"/>
      <c r="C1942" s="118"/>
      <c r="D1942" s="89"/>
      <c r="E1942" s="89"/>
      <c r="F1942" s="119"/>
      <c r="G1942" s="118"/>
      <c r="H1942" s="118"/>
      <c r="I1942" s="118"/>
      <c r="J1942" s="118"/>
      <c r="K1942" s="118"/>
      <c r="L1942" s="86"/>
      <c r="M1942" s="86"/>
      <c r="N1942" s="86"/>
      <c r="O1942" s="86"/>
      <c r="P1942" s="129"/>
      <c r="Q1942" s="125"/>
      <c r="R1942" s="198"/>
      <c r="S1942" s="148"/>
      <c r="T1942" s="148"/>
      <c r="U1942" s="148"/>
      <c r="V1942" s="199"/>
      <c r="W1942" s="149"/>
      <c r="AR1942" s="129"/>
      <c r="AS1942" s="200"/>
      <c r="AT1942" s="200"/>
      <c r="AU1942" s="200"/>
      <c r="AV1942" s="200"/>
      <c r="AW1942" s="200"/>
      <c r="AX1942" s="200"/>
      <c r="AY1942" s="200"/>
      <c r="AZ1942" s="200"/>
      <c r="BA1942" s="200"/>
      <c r="BB1942" s="160"/>
      <c r="BC1942" s="201"/>
      <c r="BD1942" s="201"/>
      <c r="BE1942" s="202"/>
      <c r="BF1942" s="202"/>
      <c r="BG1942" s="150"/>
      <c r="BH1942" s="150"/>
      <c r="BI1942" s="150"/>
      <c r="BJ1942" s="150"/>
      <c r="BK1942" s="150"/>
      <c r="BL1942" s="150"/>
      <c r="BM1942" s="150"/>
      <c r="BN1942" s="150"/>
      <c r="BO1942" s="150"/>
      <c r="BP1942" s="150"/>
    </row>
    <row r="1943" spans="2:68" x14ac:dyDescent="0.25">
      <c r="B1943" s="113"/>
      <c r="C1943" s="118"/>
      <c r="D1943" s="89"/>
      <c r="E1943" s="89"/>
      <c r="F1943" s="119"/>
      <c r="G1943" s="118"/>
      <c r="H1943" s="118"/>
      <c r="I1943" s="118"/>
      <c r="J1943" s="118"/>
      <c r="K1943" s="118"/>
      <c r="L1943" s="86"/>
      <c r="M1943" s="86"/>
      <c r="N1943" s="86"/>
      <c r="O1943" s="86"/>
      <c r="P1943" s="129"/>
      <c r="Q1943" s="125"/>
      <c r="R1943" s="198"/>
      <c r="S1943" s="148"/>
      <c r="T1943" s="148"/>
      <c r="U1943" s="148"/>
      <c r="V1943" s="199"/>
      <c r="W1943" s="149"/>
      <c r="AR1943" s="129"/>
      <c r="AS1943" s="200"/>
      <c r="AT1943" s="200"/>
      <c r="AU1943" s="200"/>
      <c r="AV1943" s="200"/>
      <c r="AW1943" s="200"/>
      <c r="AX1943" s="200"/>
      <c r="AY1943" s="200"/>
      <c r="AZ1943" s="200"/>
      <c r="BA1943" s="200"/>
      <c r="BB1943" s="160"/>
      <c r="BC1943" s="201"/>
      <c r="BD1943" s="201"/>
      <c r="BE1943" s="202"/>
      <c r="BF1943" s="202"/>
      <c r="BG1943" s="150"/>
      <c r="BH1943" s="150"/>
      <c r="BI1943" s="150"/>
      <c r="BJ1943" s="150"/>
      <c r="BK1943" s="150"/>
      <c r="BL1943" s="150"/>
      <c r="BM1943" s="150"/>
      <c r="BN1943" s="150"/>
      <c r="BO1943" s="150"/>
      <c r="BP1943" s="150"/>
    </row>
    <row r="1944" spans="2:68" x14ac:dyDescent="0.25">
      <c r="B1944" s="113"/>
      <c r="C1944" s="118"/>
      <c r="D1944" s="89"/>
      <c r="E1944" s="89"/>
      <c r="F1944" s="119"/>
      <c r="G1944" s="118"/>
      <c r="H1944" s="118"/>
      <c r="I1944" s="118"/>
      <c r="J1944" s="118"/>
      <c r="K1944" s="118"/>
      <c r="L1944" s="86"/>
      <c r="M1944" s="86"/>
      <c r="N1944" s="86"/>
      <c r="O1944" s="86"/>
      <c r="P1944" s="129"/>
      <c r="Q1944" s="125"/>
      <c r="R1944" s="198"/>
      <c r="S1944" s="148"/>
      <c r="T1944" s="148"/>
      <c r="U1944" s="148"/>
      <c r="V1944" s="199"/>
      <c r="W1944" s="149"/>
      <c r="AR1944" s="129"/>
      <c r="AS1944" s="200"/>
      <c r="AT1944" s="200"/>
      <c r="AU1944" s="200"/>
      <c r="AV1944" s="200"/>
      <c r="AW1944" s="200"/>
      <c r="AX1944" s="200"/>
      <c r="AY1944" s="200"/>
      <c r="AZ1944" s="200"/>
      <c r="BA1944" s="200"/>
      <c r="BB1944" s="160"/>
      <c r="BC1944" s="201"/>
      <c r="BD1944" s="201"/>
      <c r="BE1944" s="202"/>
      <c r="BF1944" s="202"/>
      <c r="BG1944" s="150"/>
      <c r="BH1944" s="150"/>
      <c r="BI1944" s="150"/>
      <c r="BJ1944" s="150"/>
      <c r="BK1944" s="150"/>
      <c r="BL1944" s="150"/>
      <c r="BM1944" s="150"/>
      <c r="BN1944" s="150"/>
      <c r="BO1944" s="150"/>
      <c r="BP1944" s="150"/>
    </row>
    <row r="1945" spans="2:68" x14ac:dyDescent="0.25">
      <c r="B1945" s="113"/>
      <c r="C1945" s="118"/>
      <c r="D1945" s="89"/>
      <c r="E1945" s="89"/>
      <c r="F1945" s="119"/>
      <c r="G1945" s="118"/>
      <c r="H1945" s="118"/>
      <c r="I1945" s="118"/>
      <c r="J1945" s="118"/>
      <c r="K1945" s="118"/>
      <c r="L1945" s="86"/>
      <c r="M1945" s="86"/>
      <c r="N1945" s="86"/>
      <c r="O1945" s="86"/>
      <c r="P1945" s="129"/>
      <c r="Q1945" s="125"/>
      <c r="R1945" s="198"/>
      <c r="S1945" s="148"/>
      <c r="T1945" s="148"/>
      <c r="U1945" s="148"/>
      <c r="V1945" s="199"/>
      <c r="W1945" s="149"/>
      <c r="AR1945" s="129"/>
      <c r="AS1945" s="200"/>
      <c r="AT1945" s="200"/>
      <c r="AU1945" s="200"/>
      <c r="AV1945" s="200"/>
      <c r="AW1945" s="200"/>
      <c r="AX1945" s="200"/>
      <c r="AY1945" s="200"/>
      <c r="AZ1945" s="200"/>
      <c r="BA1945" s="200"/>
      <c r="BB1945" s="160"/>
      <c r="BC1945" s="201"/>
      <c r="BD1945" s="201"/>
      <c r="BE1945" s="202"/>
      <c r="BF1945" s="202"/>
      <c r="BG1945" s="150"/>
      <c r="BH1945" s="150"/>
      <c r="BI1945" s="150"/>
      <c r="BJ1945" s="150"/>
      <c r="BK1945" s="150"/>
      <c r="BL1945" s="150"/>
      <c r="BM1945" s="150"/>
      <c r="BN1945" s="150"/>
      <c r="BO1945" s="150"/>
      <c r="BP1945" s="150"/>
    </row>
    <row r="1946" spans="2:68" x14ac:dyDescent="0.25">
      <c r="B1946" s="113"/>
      <c r="C1946" s="118"/>
      <c r="D1946" s="89"/>
      <c r="E1946" s="89"/>
      <c r="F1946" s="119"/>
      <c r="G1946" s="118"/>
      <c r="H1946" s="118"/>
      <c r="I1946" s="118"/>
      <c r="J1946" s="118"/>
      <c r="K1946" s="118"/>
      <c r="L1946" s="86"/>
      <c r="M1946" s="86"/>
      <c r="N1946" s="86"/>
      <c r="O1946" s="86"/>
      <c r="P1946" s="129"/>
      <c r="Q1946" s="125"/>
      <c r="R1946" s="198"/>
      <c r="S1946" s="148"/>
      <c r="T1946" s="148"/>
      <c r="U1946" s="148"/>
      <c r="V1946" s="199"/>
      <c r="W1946" s="149"/>
      <c r="AR1946" s="129"/>
      <c r="AS1946" s="200"/>
      <c r="AT1946" s="200"/>
      <c r="AU1946" s="200"/>
      <c r="AV1946" s="200"/>
      <c r="AW1946" s="200"/>
      <c r="AX1946" s="200"/>
      <c r="AY1946" s="200"/>
      <c r="AZ1946" s="200"/>
      <c r="BA1946" s="200"/>
      <c r="BB1946" s="160"/>
      <c r="BC1946" s="201"/>
      <c r="BD1946" s="201"/>
      <c r="BE1946" s="202"/>
      <c r="BF1946" s="202"/>
      <c r="BG1946" s="150"/>
      <c r="BH1946" s="150"/>
      <c r="BI1946" s="150"/>
      <c r="BJ1946" s="150"/>
      <c r="BK1946" s="150"/>
      <c r="BL1946" s="150"/>
      <c r="BM1946" s="150"/>
      <c r="BN1946" s="150"/>
      <c r="BO1946" s="150"/>
      <c r="BP1946" s="150"/>
    </row>
    <row r="1947" spans="2:68" x14ac:dyDescent="0.25">
      <c r="B1947" s="113"/>
      <c r="C1947" s="118"/>
      <c r="D1947" s="89"/>
      <c r="E1947" s="89"/>
      <c r="F1947" s="119"/>
      <c r="G1947" s="118"/>
      <c r="H1947" s="118"/>
      <c r="I1947" s="118"/>
      <c r="J1947" s="118"/>
      <c r="K1947" s="118"/>
      <c r="L1947" s="86"/>
      <c r="M1947" s="86"/>
      <c r="N1947" s="86"/>
      <c r="O1947" s="86"/>
      <c r="P1947" s="129"/>
      <c r="Q1947" s="125"/>
      <c r="R1947" s="198"/>
      <c r="S1947" s="148"/>
      <c r="T1947" s="148"/>
      <c r="U1947" s="148"/>
      <c r="V1947" s="199"/>
      <c r="W1947" s="149"/>
      <c r="AR1947" s="129"/>
      <c r="AS1947" s="200"/>
      <c r="AT1947" s="200"/>
      <c r="AU1947" s="200"/>
      <c r="AV1947" s="200"/>
      <c r="AW1947" s="200"/>
      <c r="AX1947" s="200"/>
      <c r="AY1947" s="200"/>
      <c r="AZ1947" s="200"/>
      <c r="BA1947" s="200"/>
      <c r="BB1947" s="160"/>
      <c r="BC1947" s="201"/>
      <c r="BD1947" s="201"/>
      <c r="BE1947" s="202"/>
      <c r="BF1947" s="202"/>
      <c r="BG1947" s="150"/>
      <c r="BH1947" s="150"/>
      <c r="BI1947" s="150"/>
      <c r="BJ1947" s="150"/>
      <c r="BK1947" s="150"/>
      <c r="BL1947" s="150"/>
      <c r="BM1947" s="150"/>
      <c r="BN1947" s="150"/>
      <c r="BO1947" s="150"/>
      <c r="BP1947" s="150"/>
    </row>
    <row r="1948" spans="2:68" x14ac:dyDescent="0.25">
      <c r="B1948" s="113"/>
      <c r="C1948" s="118"/>
      <c r="D1948" s="89"/>
      <c r="E1948" s="89"/>
      <c r="F1948" s="119"/>
      <c r="G1948" s="118"/>
      <c r="H1948" s="118"/>
      <c r="I1948" s="118"/>
      <c r="J1948" s="118"/>
      <c r="K1948" s="118"/>
      <c r="L1948" s="86"/>
      <c r="M1948" s="86"/>
      <c r="N1948" s="86"/>
      <c r="O1948" s="86"/>
      <c r="P1948" s="129"/>
      <c r="Q1948" s="125"/>
      <c r="R1948" s="198"/>
      <c r="S1948" s="148"/>
      <c r="T1948" s="148"/>
      <c r="U1948" s="148"/>
      <c r="V1948" s="199"/>
      <c r="W1948" s="149"/>
      <c r="AR1948" s="129"/>
      <c r="AS1948" s="200"/>
      <c r="AT1948" s="200"/>
      <c r="AU1948" s="200"/>
      <c r="AV1948" s="200"/>
      <c r="AW1948" s="200"/>
      <c r="AX1948" s="200"/>
      <c r="AY1948" s="200"/>
      <c r="AZ1948" s="200"/>
      <c r="BA1948" s="200"/>
      <c r="BB1948" s="160"/>
      <c r="BC1948" s="201"/>
      <c r="BD1948" s="201"/>
      <c r="BE1948" s="202"/>
      <c r="BF1948" s="202"/>
      <c r="BG1948" s="150"/>
      <c r="BH1948" s="150"/>
      <c r="BI1948" s="150"/>
      <c r="BJ1948" s="150"/>
      <c r="BK1948" s="150"/>
      <c r="BL1948" s="150"/>
      <c r="BM1948" s="150"/>
      <c r="BN1948" s="150"/>
      <c r="BO1948" s="150"/>
      <c r="BP1948" s="150"/>
    </row>
    <row r="1949" spans="2:68" x14ac:dyDescent="0.25">
      <c r="B1949" s="113"/>
      <c r="C1949" s="118"/>
      <c r="D1949" s="89"/>
      <c r="E1949" s="89"/>
      <c r="F1949" s="119"/>
      <c r="G1949" s="118"/>
      <c r="H1949" s="118"/>
      <c r="I1949" s="118"/>
      <c r="J1949" s="118"/>
      <c r="K1949" s="118"/>
      <c r="L1949" s="86"/>
      <c r="M1949" s="86"/>
      <c r="N1949" s="86"/>
      <c r="O1949" s="86"/>
      <c r="P1949" s="129"/>
      <c r="Q1949" s="125"/>
      <c r="R1949" s="198"/>
      <c r="S1949" s="148"/>
      <c r="T1949" s="148"/>
      <c r="U1949" s="148"/>
      <c r="V1949" s="199"/>
      <c r="W1949" s="149"/>
      <c r="AR1949" s="129"/>
      <c r="AS1949" s="200"/>
      <c r="AT1949" s="200"/>
      <c r="AU1949" s="200"/>
      <c r="AV1949" s="200"/>
      <c r="AW1949" s="200"/>
      <c r="AX1949" s="200"/>
      <c r="AY1949" s="200"/>
      <c r="AZ1949" s="200"/>
      <c r="BA1949" s="200"/>
      <c r="BB1949" s="160"/>
      <c r="BC1949" s="201"/>
      <c r="BD1949" s="201"/>
      <c r="BE1949" s="202"/>
      <c r="BF1949" s="202"/>
      <c r="BG1949" s="150"/>
      <c r="BH1949" s="150"/>
      <c r="BI1949" s="150"/>
      <c r="BJ1949" s="150"/>
      <c r="BK1949" s="150"/>
      <c r="BL1949" s="150"/>
      <c r="BM1949" s="150"/>
      <c r="BN1949" s="150"/>
      <c r="BO1949" s="150"/>
      <c r="BP1949" s="150"/>
    </row>
    <row r="1950" spans="2:68" x14ac:dyDescent="0.25">
      <c r="B1950" s="113"/>
      <c r="C1950" s="118"/>
      <c r="D1950" s="89"/>
      <c r="E1950" s="89"/>
      <c r="F1950" s="119"/>
      <c r="G1950" s="118"/>
      <c r="H1950" s="118"/>
      <c r="I1950" s="118"/>
      <c r="J1950" s="118"/>
      <c r="K1950" s="118"/>
      <c r="L1950" s="86"/>
      <c r="M1950" s="86"/>
      <c r="N1950" s="86"/>
      <c r="O1950" s="86"/>
      <c r="P1950" s="129"/>
      <c r="Q1950" s="125"/>
      <c r="R1950" s="198"/>
      <c r="S1950" s="148"/>
      <c r="T1950" s="148"/>
      <c r="U1950" s="148"/>
      <c r="V1950" s="199"/>
      <c r="W1950" s="149"/>
      <c r="AR1950" s="129"/>
      <c r="AS1950" s="200"/>
      <c r="AT1950" s="200"/>
      <c r="AU1950" s="200"/>
      <c r="AV1950" s="200"/>
      <c r="AW1950" s="200"/>
      <c r="AX1950" s="200"/>
      <c r="AY1950" s="200"/>
      <c r="AZ1950" s="200"/>
      <c r="BA1950" s="200"/>
      <c r="BB1950" s="160"/>
      <c r="BC1950" s="201"/>
      <c r="BD1950" s="201"/>
      <c r="BE1950" s="202"/>
      <c r="BF1950" s="202"/>
      <c r="BG1950" s="150"/>
      <c r="BH1950" s="150"/>
      <c r="BI1950" s="150"/>
      <c r="BJ1950" s="150"/>
      <c r="BK1950" s="150"/>
      <c r="BL1950" s="150"/>
      <c r="BM1950" s="150"/>
      <c r="BN1950" s="150"/>
      <c r="BO1950" s="150"/>
      <c r="BP1950" s="150"/>
    </row>
    <row r="1951" spans="2:68" x14ac:dyDescent="0.25">
      <c r="B1951" s="113"/>
      <c r="C1951" s="118"/>
      <c r="D1951" s="89"/>
      <c r="E1951" s="89"/>
      <c r="F1951" s="119"/>
      <c r="G1951" s="118"/>
      <c r="H1951" s="118"/>
      <c r="I1951" s="118"/>
      <c r="J1951" s="118"/>
      <c r="K1951" s="118"/>
      <c r="L1951" s="86"/>
      <c r="M1951" s="86"/>
      <c r="N1951" s="86"/>
      <c r="O1951" s="86"/>
      <c r="P1951" s="129"/>
      <c r="Q1951" s="125"/>
      <c r="R1951" s="198"/>
      <c r="S1951" s="148"/>
      <c r="T1951" s="148"/>
      <c r="U1951" s="148"/>
      <c r="V1951" s="199"/>
      <c r="W1951" s="149"/>
      <c r="AR1951" s="129"/>
      <c r="AS1951" s="200"/>
      <c r="AT1951" s="200"/>
      <c r="AU1951" s="200"/>
      <c r="AV1951" s="200"/>
      <c r="AW1951" s="200"/>
      <c r="AX1951" s="200"/>
      <c r="AY1951" s="200"/>
      <c r="AZ1951" s="200"/>
      <c r="BA1951" s="200"/>
      <c r="BB1951" s="160"/>
      <c r="BC1951" s="201"/>
      <c r="BD1951" s="201"/>
      <c r="BE1951" s="202"/>
      <c r="BF1951" s="202"/>
      <c r="BG1951" s="150"/>
      <c r="BH1951" s="150"/>
      <c r="BI1951" s="150"/>
      <c r="BJ1951" s="150"/>
      <c r="BK1951" s="150"/>
      <c r="BL1951" s="150"/>
      <c r="BM1951" s="150"/>
      <c r="BN1951" s="150"/>
      <c r="BO1951" s="150"/>
      <c r="BP1951" s="150"/>
    </row>
    <row r="1952" spans="2:68" x14ac:dyDescent="0.25">
      <c r="B1952" s="113"/>
      <c r="C1952" s="118"/>
      <c r="D1952" s="89"/>
      <c r="E1952" s="89"/>
      <c r="F1952" s="119"/>
      <c r="G1952" s="118"/>
      <c r="H1952" s="118"/>
      <c r="I1952" s="118"/>
      <c r="J1952" s="118"/>
      <c r="K1952" s="118"/>
      <c r="L1952" s="86"/>
      <c r="M1952" s="86"/>
      <c r="N1952" s="86"/>
      <c r="O1952" s="86"/>
      <c r="P1952" s="129"/>
      <c r="Q1952" s="125"/>
      <c r="R1952" s="198"/>
      <c r="S1952" s="148"/>
      <c r="T1952" s="148"/>
      <c r="U1952" s="148"/>
      <c r="V1952" s="199"/>
      <c r="W1952" s="149"/>
      <c r="AR1952" s="129"/>
      <c r="AS1952" s="200"/>
      <c r="AT1952" s="200"/>
      <c r="AU1952" s="200"/>
      <c r="AV1952" s="200"/>
      <c r="AW1952" s="200"/>
      <c r="AX1952" s="200"/>
      <c r="AY1952" s="200"/>
      <c r="AZ1952" s="200"/>
      <c r="BA1952" s="200"/>
      <c r="BB1952" s="160"/>
      <c r="BC1952" s="201"/>
      <c r="BD1952" s="201"/>
      <c r="BE1952" s="202"/>
      <c r="BF1952" s="202"/>
      <c r="BG1952" s="150"/>
      <c r="BH1952" s="150"/>
      <c r="BI1952" s="150"/>
      <c r="BJ1952" s="150"/>
      <c r="BK1952" s="150"/>
      <c r="BL1952" s="150"/>
      <c r="BM1952" s="150"/>
      <c r="BN1952" s="150"/>
      <c r="BO1952" s="150"/>
      <c r="BP1952" s="150"/>
    </row>
    <row r="1953" spans="2:68" x14ac:dyDescent="0.25">
      <c r="B1953" s="113"/>
      <c r="C1953" s="118"/>
      <c r="D1953" s="89"/>
      <c r="E1953" s="89"/>
      <c r="F1953" s="119"/>
      <c r="G1953" s="118"/>
      <c r="H1953" s="118"/>
      <c r="I1953" s="118"/>
      <c r="J1953" s="118"/>
      <c r="K1953" s="118"/>
      <c r="L1953" s="86"/>
      <c r="M1953" s="86"/>
      <c r="N1953" s="86"/>
      <c r="O1953" s="86"/>
      <c r="P1953" s="129"/>
      <c r="Q1953" s="125"/>
      <c r="R1953" s="198"/>
      <c r="S1953" s="148"/>
      <c r="T1953" s="148"/>
      <c r="U1953" s="148"/>
      <c r="V1953" s="199"/>
      <c r="W1953" s="149"/>
      <c r="AR1953" s="129"/>
      <c r="AS1953" s="200"/>
      <c r="AT1953" s="200"/>
      <c r="AU1953" s="200"/>
      <c r="AV1953" s="200"/>
      <c r="AW1953" s="200"/>
      <c r="AX1953" s="200"/>
      <c r="AY1953" s="200"/>
      <c r="AZ1953" s="200"/>
      <c r="BA1953" s="200"/>
      <c r="BB1953" s="160"/>
      <c r="BC1953" s="201"/>
      <c r="BD1953" s="201"/>
      <c r="BE1953" s="202"/>
      <c r="BF1953" s="202"/>
      <c r="BG1953" s="150"/>
      <c r="BH1953" s="150"/>
      <c r="BI1953" s="150"/>
      <c r="BJ1953" s="150"/>
      <c r="BK1953" s="150"/>
      <c r="BL1953" s="150"/>
      <c r="BM1953" s="150"/>
      <c r="BN1953" s="150"/>
      <c r="BO1953" s="150"/>
      <c r="BP1953" s="150"/>
    </row>
    <row r="1954" spans="2:68" x14ac:dyDescent="0.25">
      <c r="B1954" s="113"/>
      <c r="C1954" s="118"/>
      <c r="D1954" s="89"/>
      <c r="E1954" s="89"/>
      <c r="F1954" s="119"/>
      <c r="G1954" s="118"/>
      <c r="H1954" s="118"/>
      <c r="I1954" s="118"/>
      <c r="J1954" s="118"/>
      <c r="K1954" s="118"/>
      <c r="L1954" s="86"/>
      <c r="M1954" s="86"/>
      <c r="N1954" s="86"/>
      <c r="O1954" s="86"/>
      <c r="P1954" s="129"/>
      <c r="Q1954" s="125"/>
      <c r="R1954" s="198"/>
      <c r="S1954" s="148"/>
      <c r="T1954" s="148"/>
      <c r="U1954" s="148"/>
      <c r="V1954" s="199"/>
      <c r="W1954" s="149"/>
      <c r="AR1954" s="129"/>
      <c r="AS1954" s="200"/>
      <c r="AT1954" s="200"/>
      <c r="AU1954" s="200"/>
      <c r="AV1954" s="200"/>
      <c r="AW1954" s="200"/>
      <c r="AX1954" s="200"/>
      <c r="AY1954" s="200"/>
      <c r="AZ1954" s="200"/>
      <c r="BA1954" s="200"/>
      <c r="BB1954" s="160"/>
      <c r="BC1954" s="201"/>
      <c r="BD1954" s="201"/>
      <c r="BE1954" s="202"/>
      <c r="BF1954" s="202"/>
      <c r="BG1954" s="150"/>
      <c r="BH1954" s="150"/>
      <c r="BI1954" s="150"/>
      <c r="BJ1954" s="150"/>
      <c r="BK1954" s="150"/>
      <c r="BL1954" s="150"/>
      <c r="BM1954" s="150"/>
      <c r="BN1954" s="150"/>
      <c r="BO1954" s="150"/>
      <c r="BP1954" s="150"/>
    </row>
    <row r="1955" spans="2:68" x14ac:dyDescent="0.25">
      <c r="B1955" s="113"/>
      <c r="C1955" s="118"/>
      <c r="D1955" s="89"/>
      <c r="E1955" s="89"/>
      <c r="F1955" s="119"/>
      <c r="G1955" s="118"/>
      <c r="H1955" s="118"/>
      <c r="I1955" s="118"/>
      <c r="J1955" s="118"/>
      <c r="K1955" s="118"/>
      <c r="L1955" s="86"/>
      <c r="M1955" s="86"/>
      <c r="N1955" s="86"/>
      <c r="O1955" s="86"/>
      <c r="P1955" s="129"/>
      <c r="Q1955" s="125"/>
      <c r="R1955" s="198"/>
      <c r="S1955" s="148"/>
      <c r="T1955" s="148"/>
      <c r="U1955" s="148"/>
      <c r="V1955" s="199"/>
      <c r="W1955" s="149"/>
      <c r="AR1955" s="129"/>
      <c r="AS1955" s="200"/>
      <c r="AT1955" s="200"/>
      <c r="AU1955" s="200"/>
      <c r="AV1955" s="200"/>
      <c r="AW1955" s="200"/>
      <c r="AX1955" s="200"/>
      <c r="AY1955" s="200"/>
      <c r="AZ1955" s="200"/>
      <c r="BA1955" s="200"/>
      <c r="BB1955" s="160"/>
      <c r="BC1955" s="201"/>
      <c r="BD1955" s="201"/>
      <c r="BE1955" s="202"/>
      <c r="BF1955" s="202"/>
      <c r="BG1955" s="150"/>
      <c r="BH1955" s="150"/>
      <c r="BI1955" s="150"/>
      <c r="BJ1955" s="150"/>
      <c r="BK1955" s="150"/>
      <c r="BL1955" s="150"/>
      <c r="BM1955" s="150"/>
      <c r="BN1955" s="150"/>
      <c r="BO1955" s="150"/>
      <c r="BP1955" s="150"/>
    </row>
    <row r="1956" spans="2:68" x14ac:dyDescent="0.25">
      <c r="B1956" s="113"/>
      <c r="C1956" s="118"/>
      <c r="D1956" s="89"/>
      <c r="E1956" s="89"/>
      <c r="F1956" s="119"/>
      <c r="G1956" s="118"/>
      <c r="H1956" s="118"/>
      <c r="I1956" s="118"/>
      <c r="J1956" s="118"/>
      <c r="K1956" s="118"/>
      <c r="L1956" s="86"/>
      <c r="M1956" s="86"/>
      <c r="N1956" s="86"/>
      <c r="O1956" s="86"/>
      <c r="P1956" s="129"/>
      <c r="Q1956" s="125"/>
      <c r="R1956" s="198"/>
      <c r="S1956" s="148"/>
      <c r="T1956" s="148"/>
      <c r="U1956" s="148"/>
      <c r="V1956" s="199"/>
      <c r="W1956" s="149"/>
      <c r="AR1956" s="129"/>
      <c r="AS1956" s="200"/>
      <c r="AT1956" s="200"/>
      <c r="AU1956" s="200"/>
      <c r="AV1956" s="200"/>
      <c r="AW1956" s="200"/>
      <c r="AX1956" s="200"/>
      <c r="AY1956" s="200"/>
      <c r="AZ1956" s="200"/>
      <c r="BA1956" s="200"/>
      <c r="BB1956" s="160"/>
      <c r="BC1956" s="201"/>
      <c r="BD1956" s="201"/>
      <c r="BE1956" s="202"/>
      <c r="BF1956" s="202"/>
      <c r="BG1956" s="150"/>
      <c r="BH1956" s="150"/>
      <c r="BI1956" s="150"/>
      <c r="BJ1956" s="150"/>
      <c r="BK1956" s="150"/>
      <c r="BL1956" s="150"/>
      <c r="BM1956" s="150"/>
      <c r="BN1956" s="150"/>
      <c r="BO1956" s="150"/>
      <c r="BP1956" s="150"/>
    </row>
    <row r="1957" spans="2:68" x14ac:dyDescent="0.25">
      <c r="B1957" s="113"/>
      <c r="C1957" s="118"/>
      <c r="D1957" s="89"/>
      <c r="E1957" s="89"/>
      <c r="F1957" s="119"/>
      <c r="G1957" s="118"/>
      <c r="H1957" s="118"/>
      <c r="I1957" s="118"/>
      <c r="J1957" s="118"/>
      <c r="K1957" s="118"/>
      <c r="L1957" s="86"/>
      <c r="M1957" s="86"/>
      <c r="N1957" s="86"/>
      <c r="O1957" s="86"/>
      <c r="P1957" s="129"/>
      <c r="Q1957" s="125"/>
      <c r="R1957" s="198"/>
      <c r="S1957" s="148"/>
      <c r="T1957" s="148"/>
      <c r="U1957" s="148"/>
      <c r="V1957" s="199"/>
      <c r="W1957" s="149"/>
      <c r="AR1957" s="129"/>
      <c r="AS1957" s="200"/>
      <c r="AT1957" s="200"/>
      <c r="AU1957" s="200"/>
      <c r="AV1957" s="200"/>
      <c r="AW1957" s="200"/>
      <c r="AX1957" s="200"/>
      <c r="AY1957" s="200"/>
      <c r="AZ1957" s="200"/>
      <c r="BA1957" s="200"/>
      <c r="BB1957" s="160"/>
      <c r="BC1957" s="201"/>
      <c r="BD1957" s="201"/>
      <c r="BE1957" s="202"/>
      <c r="BF1957" s="202"/>
      <c r="BG1957" s="150"/>
      <c r="BH1957" s="150"/>
      <c r="BI1957" s="150"/>
      <c r="BJ1957" s="150"/>
      <c r="BK1957" s="150"/>
      <c r="BL1957" s="150"/>
      <c r="BM1957" s="150"/>
      <c r="BN1957" s="150"/>
      <c r="BO1957" s="150"/>
      <c r="BP1957" s="150"/>
    </row>
    <row r="1958" spans="2:68" x14ac:dyDescent="0.25">
      <c r="B1958" s="113"/>
      <c r="C1958" s="118"/>
      <c r="D1958" s="89"/>
      <c r="E1958" s="89"/>
      <c r="F1958" s="119"/>
      <c r="G1958" s="118"/>
      <c r="H1958" s="118"/>
      <c r="I1958" s="118"/>
      <c r="J1958" s="118"/>
      <c r="K1958" s="118"/>
      <c r="L1958" s="86"/>
      <c r="M1958" s="86"/>
      <c r="N1958" s="86"/>
      <c r="O1958" s="86"/>
      <c r="P1958" s="129"/>
      <c r="Q1958" s="125"/>
      <c r="R1958" s="198"/>
      <c r="S1958" s="148"/>
      <c r="T1958" s="148"/>
      <c r="U1958" s="148"/>
      <c r="V1958" s="199"/>
      <c r="W1958" s="149"/>
      <c r="AR1958" s="129"/>
      <c r="AS1958" s="200"/>
      <c r="AT1958" s="200"/>
      <c r="AU1958" s="200"/>
      <c r="AV1958" s="200"/>
      <c r="AW1958" s="200"/>
      <c r="AX1958" s="200"/>
      <c r="AY1958" s="200"/>
      <c r="AZ1958" s="200"/>
      <c r="BA1958" s="200"/>
      <c r="BB1958" s="160"/>
      <c r="BC1958" s="201"/>
      <c r="BD1958" s="201"/>
      <c r="BE1958" s="202"/>
      <c r="BF1958" s="202"/>
      <c r="BG1958" s="150"/>
      <c r="BH1958" s="150"/>
      <c r="BI1958" s="150"/>
      <c r="BJ1958" s="150"/>
      <c r="BK1958" s="150"/>
      <c r="BL1958" s="150"/>
      <c r="BM1958" s="150"/>
      <c r="BN1958" s="150"/>
      <c r="BO1958" s="150"/>
      <c r="BP1958" s="150"/>
    </row>
    <row r="1959" spans="2:68" x14ac:dyDescent="0.25">
      <c r="B1959" s="113"/>
      <c r="C1959" s="118"/>
      <c r="D1959" s="89"/>
      <c r="E1959" s="89"/>
      <c r="F1959" s="119"/>
      <c r="G1959" s="118"/>
      <c r="H1959" s="118"/>
      <c r="I1959" s="118"/>
      <c r="J1959" s="118"/>
      <c r="K1959" s="118"/>
      <c r="L1959" s="86"/>
      <c r="M1959" s="86"/>
      <c r="N1959" s="86"/>
      <c r="O1959" s="86"/>
      <c r="P1959" s="129"/>
      <c r="Q1959" s="125"/>
      <c r="R1959" s="198"/>
      <c r="S1959" s="148"/>
      <c r="T1959" s="148"/>
      <c r="U1959" s="148"/>
      <c r="V1959" s="199"/>
      <c r="W1959" s="149"/>
      <c r="AR1959" s="129"/>
      <c r="AS1959" s="200"/>
      <c r="AT1959" s="200"/>
      <c r="AU1959" s="200"/>
      <c r="AV1959" s="200"/>
      <c r="AW1959" s="200"/>
      <c r="AX1959" s="200"/>
      <c r="AY1959" s="200"/>
      <c r="AZ1959" s="200"/>
      <c r="BA1959" s="200"/>
      <c r="BB1959" s="160"/>
      <c r="BC1959" s="201"/>
      <c r="BD1959" s="201"/>
      <c r="BE1959" s="202"/>
      <c r="BF1959" s="202"/>
      <c r="BG1959" s="150"/>
      <c r="BH1959" s="150"/>
      <c r="BI1959" s="150"/>
      <c r="BJ1959" s="150"/>
      <c r="BK1959" s="150"/>
      <c r="BL1959" s="150"/>
      <c r="BM1959" s="150"/>
      <c r="BN1959" s="150"/>
      <c r="BO1959" s="150"/>
      <c r="BP1959" s="150"/>
    </row>
    <row r="1960" spans="2:68" x14ac:dyDescent="0.25">
      <c r="B1960" s="113"/>
      <c r="C1960" s="118"/>
      <c r="D1960" s="89"/>
      <c r="E1960" s="89"/>
      <c r="F1960" s="119"/>
      <c r="G1960" s="118"/>
      <c r="H1960" s="118"/>
      <c r="I1960" s="118"/>
      <c r="J1960" s="118"/>
      <c r="K1960" s="118"/>
      <c r="L1960" s="86"/>
      <c r="M1960" s="86"/>
      <c r="N1960" s="86"/>
      <c r="O1960" s="86"/>
      <c r="P1960" s="129"/>
      <c r="Q1960" s="125"/>
      <c r="R1960" s="198"/>
      <c r="S1960" s="148"/>
      <c r="T1960" s="148"/>
      <c r="U1960" s="148"/>
      <c r="V1960" s="199"/>
      <c r="W1960" s="149"/>
      <c r="AR1960" s="129"/>
      <c r="AS1960" s="200"/>
      <c r="AT1960" s="200"/>
      <c r="AU1960" s="200"/>
      <c r="AV1960" s="200"/>
      <c r="AW1960" s="200"/>
      <c r="AX1960" s="200"/>
      <c r="AY1960" s="200"/>
      <c r="AZ1960" s="200"/>
      <c r="BA1960" s="200"/>
      <c r="BB1960" s="160"/>
      <c r="BC1960" s="201"/>
      <c r="BD1960" s="201"/>
      <c r="BE1960" s="202"/>
      <c r="BF1960" s="202"/>
      <c r="BG1960" s="150"/>
      <c r="BH1960" s="150"/>
      <c r="BI1960" s="150"/>
      <c r="BJ1960" s="150"/>
      <c r="BK1960" s="150"/>
      <c r="BL1960" s="150"/>
      <c r="BM1960" s="150"/>
      <c r="BN1960" s="150"/>
      <c r="BO1960" s="150"/>
      <c r="BP1960" s="150"/>
    </row>
    <row r="1961" spans="2:68" x14ac:dyDescent="0.25">
      <c r="B1961" s="113"/>
      <c r="C1961" s="118"/>
      <c r="D1961" s="89"/>
      <c r="E1961" s="89"/>
      <c r="F1961" s="119"/>
      <c r="G1961" s="118"/>
      <c r="H1961" s="118"/>
      <c r="I1961" s="118"/>
      <c r="J1961" s="118"/>
      <c r="K1961" s="118"/>
      <c r="L1961" s="86"/>
      <c r="M1961" s="86"/>
      <c r="N1961" s="86"/>
      <c r="O1961" s="86"/>
      <c r="P1961" s="129"/>
      <c r="Q1961" s="125"/>
      <c r="R1961" s="198"/>
      <c r="S1961" s="148"/>
      <c r="T1961" s="148"/>
      <c r="U1961" s="148"/>
      <c r="V1961" s="199"/>
      <c r="W1961" s="149"/>
      <c r="AR1961" s="129"/>
      <c r="AS1961" s="200"/>
      <c r="AT1961" s="200"/>
      <c r="AU1961" s="200"/>
      <c r="AV1961" s="200"/>
      <c r="AW1961" s="200"/>
      <c r="AX1961" s="200"/>
      <c r="AY1961" s="200"/>
      <c r="AZ1961" s="200"/>
      <c r="BA1961" s="200"/>
      <c r="BB1961" s="160"/>
      <c r="BC1961" s="201"/>
      <c r="BD1961" s="201"/>
      <c r="BE1961" s="202"/>
      <c r="BF1961" s="202"/>
      <c r="BG1961" s="150"/>
      <c r="BH1961" s="150"/>
      <c r="BI1961" s="150"/>
      <c r="BJ1961" s="150"/>
      <c r="BK1961" s="150"/>
      <c r="BL1961" s="150"/>
      <c r="BM1961" s="150"/>
      <c r="BN1961" s="150"/>
      <c r="BO1961" s="150"/>
      <c r="BP1961" s="150"/>
    </row>
    <row r="1962" spans="2:68" x14ac:dyDescent="0.25">
      <c r="B1962" s="113"/>
      <c r="C1962" s="118"/>
      <c r="D1962" s="89"/>
      <c r="E1962" s="89"/>
      <c r="F1962" s="119"/>
      <c r="G1962" s="118"/>
      <c r="H1962" s="118"/>
      <c r="I1962" s="118"/>
      <c r="J1962" s="118"/>
      <c r="K1962" s="118"/>
      <c r="L1962" s="86"/>
      <c r="M1962" s="86"/>
      <c r="N1962" s="86"/>
      <c r="O1962" s="86"/>
      <c r="P1962" s="129"/>
      <c r="Q1962" s="125"/>
      <c r="R1962" s="198"/>
      <c r="S1962" s="148"/>
      <c r="T1962" s="148"/>
      <c r="U1962" s="148"/>
      <c r="V1962" s="199"/>
      <c r="W1962" s="149"/>
      <c r="AR1962" s="129"/>
      <c r="AS1962" s="200"/>
      <c r="AT1962" s="200"/>
      <c r="AU1962" s="200"/>
      <c r="AV1962" s="200"/>
      <c r="AW1962" s="200"/>
      <c r="AX1962" s="200"/>
      <c r="AY1962" s="200"/>
      <c r="AZ1962" s="200"/>
      <c r="BA1962" s="200"/>
      <c r="BB1962" s="160"/>
      <c r="BC1962" s="201"/>
      <c r="BD1962" s="201"/>
      <c r="BE1962" s="202"/>
      <c r="BF1962" s="202"/>
      <c r="BG1962" s="150"/>
      <c r="BH1962" s="150"/>
      <c r="BI1962" s="150"/>
      <c r="BJ1962" s="150"/>
      <c r="BK1962" s="150"/>
      <c r="BL1962" s="150"/>
      <c r="BM1962" s="150"/>
      <c r="BN1962" s="150"/>
      <c r="BO1962" s="150"/>
      <c r="BP1962" s="150"/>
    </row>
    <row r="1963" spans="2:68" x14ac:dyDescent="0.25">
      <c r="B1963" s="113"/>
      <c r="C1963" s="118"/>
      <c r="D1963" s="89"/>
      <c r="E1963" s="89"/>
      <c r="F1963" s="119"/>
      <c r="G1963" s="118"/>
      <c r="H1963" s="118"/>
      <c r="I1963" s="118"/>
      <c r="J1963" s="118"/>
      <c r="K1963" s="118"/>
      <c r="L1963" s="86"/>
      <c r="M1963" s="86"/>
      <c r="N1963" s="86"/>
      <c r="O1963" s="86"/>
      <c r="P1963" s="129"/>
      <c r="Q1963" s="125"/>
      <c r="R1963" s="198"/>
      <c r="S1963" s="148"/>
      <c r="T1963" s="148"/>
      <c r="U1963" s="148"/>
      <c r="V1963" s="199"/>
      <c r="W1963" s="149"/>
      <c r="AR1963" s="129"/>
      <c r="AS1963" s="200"/>
      <c r="AT1963" s="200"/>
      <c r="AU1963" s="200"/>
      <c r="AV1963" s="200"/>
      <c r="AW1963" s="200"/>
      <c r="AX1963" s="200"/>
      <c r="AY1963" s="200"/>
      <c r="AZ1963" s="200"/>
      <c r="BA1963" s="200"/>
      <c r="BB1963" s="160"/>
      <c r="BC1963" s="201"/>
      <c r="BD1963" s="201"/>
      <c r="BE1963" s="202"/>
      <c r="BF1963" s="202"/>
      <c r="BG1963" s="150"/>
      <c r="BH1963" s="150"/>
      <c r="BI1963" s="150"/>
      <c r="BJ1963" s="150"/>
      <c r="BK1963" s="150"/>
      <c r="BL1963" s="150"/>
      <c r="BM1963" s="150"/>
      <c r="BN1963" s="150"/>
      <c r="BO1963" s="150"/>
      <c r="BP1963" s="150"/>
    </row>
    <row r="1964" spans="2:68" x14ac:dyDescent="0.25">
      <c r="B1964" s="113"/>
      <c r="C1964" s="118"/>
      <c r="D1964" s="89"/>
      <c r="E1964" s="89"/>
      <c r="F1964" s="119"/>
      <c r="G1964" s="118"/>
      <c r="H1964" s="118"/>
      <c r="I1964" s="118"/>
      <c r="J1964" s="118"/>
      <c r="K1964" s="118"/>
      <c r="L1964" s="86"/>
      <c r="M1964" s="86"/>
      <c r="N1964" s="86"/>
      <c r="O1964" s="86"/>
      <c r="P1964" s="129"/>
      <c r="Q1964" s="125"/>
      <c r="R1964" s="198"/>
      <c r="S1964" s="148"/>
      <c r="T1964" s="148"/>
      <c r="U1964" s="148"/>
      <c r="V1964" s="199"/>
      <c r="W1964" s="149"/>
      <c r="AR1964" s="129"/>
      <c r="AS1964" s="200"/>
      <c r="AT1964" s="200"/>
      <c r="AU1964" s="200"/>
      <c r="AV1964" s="200"/>
      <c r="AW1964" s="200"/>
      <c r="AX1964" s="200"/>
      <c r="AY1964" s="200"/>
      <c r="AZ1964" s="200"/>
      <c r="BA1964" s="200"/>
      <c r="BB1964" s="160"/>
      <c r="BC1964" s="201"/>
      <c r="BD1964" s="201"/>
      <c r="BE1964" s="202"/>
      <c r="BF1964" s="202"/>
      <c r="BG1964" s="150"/>
      <c r="BH1964" s="150"/>
      <c r="BI1964" s="150"/>
      <c r="BJ1964" s="150"/>
      <c r="BK1964" s="150"/>
      <c r="BL1964" s="150"/>
      <c r="BM1964" s="150"/>
      <c r="BN1964" s="150"/>
      <c r="BO1964" s="150"/>
      <c r="BP1964" s="150"/>
    </row>
    <row r="1965" spans="2:68" x14ac:dyDescent="0.25">
      <c r="B1965" s="113"/>
      <c r="C1965" s="118"/>
      <c r="D1965" s="89"/>
      <c r="E1965" s="89"/>
      <c r="F1965" s="119"/>
      <c r="G1965" s="118"/>
      <c r="H1965" s="118"/>
      <c r="I1965" s="118"/>
      <c r="J1965" s="118"/>
      <c r="K1965" s="118"/>
      <c r="L1965" s="86"/>
      <c r="M1965" s="86"/>
      <c r="N1965" s="86"/>
      <c r="O1965" s="86"/>
      <c r="P1965" s="129"/>
      <c r="Q1965" s="125"/>
      <c r="R1965" s="198"/>
      <c r="S1965" s="148"/>
      <c r="T1965" s="148"/>
      <c r="U1965" s="148"/>
      <c r="V1965" s="199"/>
      <c r="W1965" s="149"/>
      <c r="AR1965" s="129"/>
      <c r="AS1965" s="200"/>
      <c r="AT1965" s="200"/>
      <c r="AU1965" s="200"/>
      <c r="AV1965" s="200"/>
      <c r="AW1965" s="200"/>
      <c r="AX1965" s="200"/>
      <c r="AY1965" s="200"/>
      <c r="AZ1965" s="200"/>
      <c r="BA1965" s="200"/>
      <c r="BB1965" s="160"/>
      <c r="BC1965" s="201"/>
      <c r="BD1965" s="201"/>
      <c r="BE1965" s="202"/>
      <c r="BF1965" s="202"/>
      <c r="BG1965" s="150"/>
      <c r="BH1965" s="150"/>
      <c r="BI1965" s="150"/>
      <c r="BJ1965" s="150"/>
      <c r="BK1965" s="150"/>
      <c r="BL1965" s="150"/>
      <c r="BM1965" s="150"/>
      <c r="BN1965" s="150"/>
      <c r="BO1965" s="150"/>
      <c r="BP1965" s="150"/>
    </row>
    <row r="1966" spans="2:68" x14ac:dyDescent="0.25">
      <c r="B1966" s="113"/>
      <c r="C1966" s="118"/>
      <c r="D1966" s="89"/>
      <c r="E1966" s="89"/>
      <c r="F1966" s="119"/>
      <c r="G1966" s="118"/>
      <c r="H1966" s="118"/>
      <c r="I1966" s="118"/>
      <c r="J1966" s="118"/>
      <c r="K1966" s="118"/>
      <c r="L1966" s="86"/>
      <c r="M1966" s="86"/>
      <c r="N1966" s="86"/>
      <c r="O1966" s="86"/>
      <c r="P1966" s="129"/>
      <c r="Q1966" s="125"/>
      <c r="R1966" s="198"/>
      <c r="S1966" s="148"/>
      <c r="T1966" s="148"/>
      <c r="U1966" s="148"/>
      <c r="V1966" s="199"/>
      <c r="W1966" s="149"/>
      <c r="AR1966" s="129"/>
      <c r="AS1966" s="200"/>
      <c r="AT1966" s="200"/>
      <c r="AU1966" s="200"/>
      <c r="AV1966" s="200"/>
      <c r="AW1966" s="200"/>
      <c r="AX1966" s="200"/>
      <c r="AY1966" s="200"/>
      <c r="AZ1966" s="200"/>
      <c r="BA1966" s="200"/>
      <c r="BB1966" s="160"/>
      <c r="BC1966" s="201"/>
      <c r="BD1966" s="201"/>
      <c r="BE1966" s="202"/>
      <c r="BF1966" s="202"/>
      <c r="BG1966" s="150"/>
      <c r="BH1966" s="150"/>
      <c r="BI1966" s="150"/>
      <c r="BJ1966" s="150"/>
      <c r="BK1966" s="150"/>
      <c r="BL1966" s="150"/>
      <c r="BM1966" s="150"/>
      <c r="BN1966" s="150"/>
      <c r="BO1966" s="150"/>
      <c r="BP1966" s="150"/>
    </row>
    <row r="1967" spans="2:68" x14ac:dyDescent="0.25">
      <c r="B1967" s="113"/>
      <c r="C1967" s="118"/>
      <c r="D1967" s="89"/>
      <c r="E1967" s="89"/>
      <c r="F1967" s="119"/>
      <c r="G1967" s="118"/>
      <c r="H1967" s="118"/>
      <c r="I1967" s="118"/>
      <c r="J1967" s="118"/>
      <c r="K1967" s="118"/>
      <c r="L1967" s="86"/>
      <c r="M1967" s="86"/>
      <c r="N1967" s="86"/>
      <c r="O1967" s="86"/>
      <c r="P1967" s="129"/>
      <c r="Q1967" s="125"/>
      <c r="R1967" s="198"/>
      <c r="S1967" s="148"/>
      <c r="T1967" s="148"/>
      <c r="U1967" s="148"/>
      <c r="V1967" s="199"/>
      <c r="W1967" s="149"/>
      <c r="AR1967" s="129"/>
      <c r="AS1967" s="200"/>
      <c r="AT1967" s="200"/>
      <c r="AU1967" s="200"/>
      <c r="AV1967" s="200"/>
      <c r="AW1967" s="200"/>
      <c r="AX1967" s="200"/>
      <c r="AY1967" s="200"/>
      <c r="AZ1967" s="200"/>
      <c r="BA1967" s="200"/>
      <c r="BB1967" s="160"/>
      <c r="BC1967" s="201"/>
      <c r="BD1967" s="201"/>
      <c r="BE1967" s="202"/>
      <c r="BF1967" s="202"/>
      <c r="BG1967" s="150"/>
      <c r="BH1967" s="150"/>
      <c r="BI1967" s="150"/>
      <c r="BJ1967" s="150"/>
      <c r="BK1967" s="150"/>
      <c r="BL1967" s="150"/>
      <c r="BM1967" s="150"/>
      <c r="BN1967" s="150"/>
      <c r="BO1967" s="150"/>
      <c r="BP1967" s="150"/>
    </row>
    <row r="1968" spans="2:68" x14ac:dyDescent="0.25">
      <c r="B1968" s="113"/>
      <c r="C1968" s="118"/>
      <c r="D1968" s="89"/>
      <c r="E1968" s="89"/>
      <c r="F1968" s="119"/>
      <c r="G1968" s="118"/>
      <c r="H1968" s="118"/>
      <c r="I1968" s="118"/>
      <c r="J1968" s="118"/>
      <c r="K1968" s="118"/>
      <c r="L1968" s="86"/>
      <c r="M1968" s="86"/>
      <c r="N1968" s="86"/>
      <c r="O1968" s="86"/>
      <c r="P1968" s="129"/>
      <c r="Q1968" s="125"/>
      <c r="R1968" s="198"/>
      <c r="S1968" s="148"/>
      <c r="T1968" s="148"/>
      <c r="U1968" s="148"/>
      <c r="V1968" s="199"/>
      <c r="W1968" s="149"/>
      <c r="AR1968" s="129"/>
      <c r="AS1968" s="200"/>
      <c r="AT1968" s="200"/>
      <c r="AU1968" s="200"/>
      <c r="AV1968" s="200"/>
      <c r="AW1968" s="200"/>
      <c r="AX1968" s="200"/>
      <c r="AY1968" s="200"/>
      <c r="AZ1968" s="200"/>
      <c r="BA1968" s="200"/>
      <c r="BB1968" s="160"/>
      <c r="BC1968" s="201"/>
      <c r="BD1968" s="201"/>
      <c r="BE1968" s="202"/>
      <c r="BF1968" s="202"/>
      <c r="BG1968" s="150"/>
      <c r="BH1968" s="150"/>
      <c r="BI1968" s="150"/>
      <c r="BJ1968" s="150"/>
      <c r="BK1968" s="150"/>
      <c r="BL1968" s="150"/>
      <c r="BM1968" s="150"/>
      <c r="BN1968" s="150"/>
      <c r="BO1968" s="150"/>
      <c r="BP1968" s="150"/>
    </row>
    <row r="1969" spans="2:68" x14ac:dyDescent="0.25">
      <c r="B1969" s="113"/>
      <c r="C1969" s="118"/>
      <c r="D1969" s="89"/>
      <c r="E1969" s="89"/>
      <c r="F1969" s="119"/>
      <c r="G1969" s="118"/>
      <c r="H1969" s="118"/>
      <c r="I1969" s="118"/>
      <c r="J1969" s="118"/>
      <c r="K1969" s="118"/>
      <c r="L1969" s="86"/>
      <c r="M1969" s="86"/>
      <c r="N1969" s="86"/>
      <c r="O1969" s="86"/>
      <c r="P1969" s="129"/>
      <c r="Q1969" s="125"/>
      <c r="R1969" s="198"/>
      <c r="S1969" s="148"/>
      <c r="T1969" s="148"/>
      <c r="U1969" s="148"/>
      <c r="V1969" s="199"/>
      <c r="W1969" s="149"/>
      <c r="AR1969" s="129"/>
      <c r="AS1969" s="200"/>
      <c r="AT1969" s="200"/>
      <c r="AU1969" s="200"/>
      <c r="AV1969" s="200"/>
      <c r="AW1969" s="200"/>
      <c r="AX1969" s="200"/>
      <c r="AY1969" s="200"/>
      <c r="AZ1969" s="200"/>
      <c r="BA1969" s="200"/>
      <c r="BB1969" s="160"/>
      <c r="BC1969" s="201"/>
      <c r="BD1969" s="201"/>
      <c r="BE1969" s="202"/>
      <c r="BF1969" s="202"/>
      <c r="BG1969" s="150"/>
      <c r="BH1969" s="150"/>
      <c r="BI1969" s="150"/>
      <c r="BJ1969" s="150"/>
      <c r="BK1969" s="150"/>
      <c r="BL1969" s="150"/>
      <c r="BM1969" s="150"/>
      <c r="BN1969" s="150"/>
      <c r="BO1969" s="150"/>
      <c r="BP1969" s="150"/>
    </row>
    <row r="1970" spans="2:68" x14ac:dyDescent="0.25">
      <c r="B1970" s="113"/>
      <c r="C1970" s="118"/>
      <c r="D1970" s="89"/>
      <c r="E1970" s="89"/>
      <c r="F1970" s="119"/>
      <c r="G1970" s="118"/>
      <c r="H1970" s="118"/>
      <c r="I1970" s="118"/>
      <c r="J1970" s="118"/>
      <c r="K1970" s="118"/>
      <c r="L1970" s="86"/>
      <c r="M1970" s="86"/>
      <c r="N1970" s="86"/>
      <c r="O1970" s="86"/>
      <c r="P1970" s="129"/>
      <c r="Q1970" s="125"/>
      <c r="R1970" s="198"/>
      <c r="S1970" s="148"/>
      <c r="T1970" s="148"/>
      <c r="U1970" s="148"/>
      <c r="V1970" s="199"/>
      <c r="W1970" s="149"/>
      <c r="AR1970" s="129"/>
      <c r="AS1970" s="200"/>
      <c r="AT1970" s="200"/>
      <c r="AU1970" s="200"/>
      <c r="AV1970" s="200"/>
      <c r="AW1970" s="200"/>
      <c r="AX1970" s="200"/>
      <c r="AY1970" s="200"/>
      <c r="AZ1970" s="200"/>
      <c r="BA1970" s="200"/>
      <c r="BB1970" s="160"/>
      <c r="BC1970" s="201"/>
      <c r="BD1970" s="201"/>
      <c r="BE1970" s="202"/>
      <c r="BF1970" s="202"/>
      <c r="BG1970" s="150"/>
      <c r="BH1970" s="150"/>
      <c r="BI1970" s="150"/>
      <c r="BJ1970" s="150"/>
      <c r="BK1970" s="150"/>
      <c r="BL1970" s="150"/>
      <c r="BM1970" s="150"/>
      <c r="BN1970" s="150"/>
      <c r="BO1970" s="150"/>
      <c r="BP1970" s="150"/>
    </row>
    <row r="1971" spans="2:68" x14ac:dyDescent="0.25">
      <c r="B1971" s="113"/>
      <c r="C1971" s="118"/>
      <c r="D1971" s="89"/>
      <c r="E1971" s="89"/>
      <c r="F1971" s="119"/>
      <c r="G1971" s="118"/>
      <c r="H1971" s="118"/>
      <c r="I1971" s="118"/>
      <c r="J1971" s="118"/>
      <c r="K1971" s="118"/>
      <c r="L1971" s="86"/>
      <c r="M1971" s="86"/>
      <c r="N1971" s="86"/>
      <c r="O1971" s="86"/>
      <c r="P1971" s="129"/>
      <c r="Q1971" s="125"/>
      <c r="R1971" s="198"/>
      <c r="S1971" s="148"/>
      <c r="T1971" s="148"/>
      <c r="U1971" s="148"/>
      <c r="V1971" s="199"/>
      <c r="W1971" s="149"/>
      <c r="AR1971" s="129"/>
      <c r="AS1971" s="200"/>
      <c r="AT1971" s="200"/>
      <c r="AU1971" s="200"/>
      <c r="AV1971" s="200"/>
      <c r="AW1971" s="200"/>
      <c r="AX1971" s="200"/>
      <c r="AY1971" s="200"/>
      <c r="AZ1971" s="200"/>
      <c r="BA1971" s="200"/>
      <c r="BB1971" s="160"/>
      <c r="BC1971" s="201"/>
      <c r="BD1971" s="201"/>
      <c r="BE1971" s="202"/>
      <c r="BF1971" s="202"/>
      <c r="BG1971" s="150"/>
      <c r="BH1971" s="150"/>
      <c r="BI1971" s="150"/>
      <c r="BJ1971" s="150"/>
      <c r="BK1971" s="150"/>
      <c r="BL1971" s="150"/>
      <c r="BM1971" s="150"/>
      <c r="BN1971" s="150"/>
      <c r="BO1971" s="150"/>
      <c r="BP1971" s="150"/>
    </row>
    <row r="1972" spans="2:68" x14ac:dyDescent="0.25">
      <c r="B1972" s="113"/>
      <c r="C1972" s="118"/>
      <c r="D1972" s="89"/>
      <c r="E1972" s="89"/>
      <c r="F1972" s="119"/>
      <c r="G1972" s="118"/>
      <c r="H1972" s="118"/>
      <c r="I1972" s="118"/>
      <c r="J1972" s="118"/>
      <c r="K1972" s="118"/>
      <c r="L1972" s="86"/>
      <c r="M1972" s="86"/>
      <c r="N1972" s="86"/>
      <c r="O1972" s="86"/>
      <c r="P1972" s="129"/>
      <c r="Q1972" s="125"/>
      <c r="R1972" s="198"/>
      <c r="S1972" s="148"/>
      <c r="T1972" s="148"/>
      <c r="U1972" s="148"/>
      <c r="V1972" s="199"/>
      <c r="W1972" s="149"/>
      <c r="AR1972" s="129"/>
      <c r="AS1972" s="200"/>
      <c r="AT1972" s="200"/>
      <c r="AU1972" s="200"/>
      <c r="AV1972" s="200"/>
      <c r="AW1972" s="200"/>
      <c r="AX1972" s="200"/>
      <c r="AY1972" s="200"/>
      <c r="AZ1972" s="200"/>
      <c r="BA1972" s="200"/>
      <c r="BB1972" s="160"/>
      <c r="BC1972" s="201"/>
      <c r="BD1972" s="201"/>
      <c r="BE1972" s="202"/>
      <c r="BF1972" s="202"/>
      <c r="BG1972" s="150"/>
      <c r="BH1972" s="150"/>
      <c r="BI1972" s="150"/>
      <c r="BJ1972" s="150"/>
      <c r="BK1972" s="150"/>
      <c r="BL1972" s="150"/>
      <c r="BM1972" s="150"/>
      <c r="BN1972" s="150"/>
      <c r="BO1972" s="150"/>
      <c r="BP1972" s="150"/>
    </row>
    <row r="1973" spans="2:68" x14ac:dyDescent="0.25">
      <c r="B1973" s="113"/>
      <c r="C1973" s="118"/>
      <c r="D1973" s="89"/>
      <c r="E1973" s="89"/>
      <c r="F1973" s="119"/>
      <c r="G1973" s="118"/>
      <c r="H1973" s="118"/>
      <c r="I1973" s="118"/>
      <c r="J1973" s="118"/>
      <c r="K1973" s="118"/>
      <c r="L1973" s="86"/>
      <c r="M1973" s="86"/>
      <c r="N1973" s="86"/>
      <c r="O1973" s="86"/>
      <c r="P1973" s="129"/>
      <c r="Q1973" s="125"/>
      <c r="R1973" s="198"/>
      <c r="S1973" s="148"/>
      <c r="T1973" s="148"/>
      <c r="U1973" s="148"/>
      <c r="V1973" s="199"/>
      <c r="W1973" s="149"/>
      <c r="AR1973" s="129"/>
      <c r="AS1973" s="200"/>
      <c r="AT1973" s="200"/>
      <c r="AU1973" s="200"/>
      <c r="AV1973" s="200"/>
      <c r="AW1973" s="200"/>
      <c r="AX1973" s="200"/>
      <c r="AY1973" s="200"/>
      <c r="AZ1973" s="200"/>
      <c r="BA1973" s="200"/>
      <c r="BB1973" s="160"/>
      <c r="BC1973" s="201"/>
      <c r="BD1973" s="201"/>
      <c r="BE1973" s="202"/>
      <c r="BF1973" s="202"/>
      <c r="BG1973" s="150"/>
      <c r="BH1973" s="150"/>
      <c r="BI1973" s="150"/>
      <c r="BJ1973" s="150"/>
      <c r="BK1973" s="150"/>
      <c r="BL1973" s="150"/>
      <c r="BM1973" s="150"/>
      <c r="BN1973" s="150"/>
      <c r="BO1973" s="150"/>
      <c r="BP1973" s="150"/>
    </row>
    <row r="1974" spans="2:68" x14ac:dyDescent="0.25">
      <c r="B1974" s="113"/>
      <c r="C1974" s="118"/>
      <c r="D1974" s="89"/>
      <c r="E1974" s="89"/>
      <c r="F1974" s="119"/>
      <c r="G1974" s="118"/>
      <c r="H1974" s="118"/>
      <c r="I1974" s="118"/>
      <c r="J1974" s="118"/>
      <c r="K1974" s="118"/>
      <c r="L1974" s="86"/>
      <c r="M1974" s="86"/>
      <c r="N1974" s="86"/>
      <c r="O1974" s="86"/>
      <c r="P1974" s="129"/>
      <c r="Q1974" s="125"/>
      <c r="R1974" s="198"/>
      <c r="S1974" s="148"/>
      <c r="T1974" s="148"/>
      <c r="U1974" s="148"/>
      <c r="V1974" s="199"/>
      <c r="W1974" s="149"/>
      <c r="AR1974" s="129"/>
      <c r="AS1974" s="200"/>
      <c r="AT1974" s="200"/>
      <c r="AU1974" s="200"/>
      <c r="AV1974" s="200"/>
      <c r="AW1974" s="200"/>
      <c r="AX1974" s="200"/>
      <c r="AY1974" s="200"/>
      <c r="AZ1974" s="200"/>
      <c r="BA1974" s="200"/>
      <c r="BB1974" s="160"/>
      <c r="BC1974" s="201"/>
      <c r="BD1974" s="201"/>
      <c r="BE1974" s="202"/>
      <c r="BF1974" s="202"/>
      <c r="BG1974" s="150"/>
      <c r="BH1974" s="150"/>
      <c r="BI1974" s="150"/>
      <c r="BJ1974" s="150"/>
      <c r="BK1974" s="150"/>
      <c r="BL1974" s="150"/>
      <c r="BM1974" s="150"/>
      <c r="BN1974" s="150"/>
      <c r="BO1974" s="150"/>
      <c r="BP1974" s="150"/>
    </row>
    <row r="1975" spans="2:68" x14ac:dyDescent="0.25">
      <c r="B1975" s="113"/>
      <c r="C1975" s="118"/>
      <c r="D1975" s="89"/>
      <c r="E1975" s="89"/>
      <c r="F1975" s="119"/>
      <c r="G1975" s="118"/>
      <c r="H1975" s="118"/>
      <c r="I1975" s="118"/>
      <c r="J1975" s="118"/>
      <c r="K1975" s="118"/>
      <c r="L1975" s="86"/>
      <c r="M1975" s="86"/>
      <c r="N1975" s="86"/>
      <c r="O1975" s="86"/>
      <c r="P1975" s="129"/>
      <c r="Q1975" s="125"/>
      <c r="R1975" s="198"/>
      <c r="S1975" s="148"/>
      <c r="T1975" s="148"/>
      <c r="U1975" s="148"/>
      <c r="V1975" s="199"/>
      <c r="W1975" s="149"/>
      <c r="AR1975" s="129"/>
      <c r="AS1975" s="200"/>
      <c r="AT1975" s="200"/>
      <c r="AU1975" s="200"/>
      <c r="AV1975" s="200"/>
      <c r="AW1975" s="200"/>
      <c r="AX1975" s="200"/>
      <c r="AY1975" s="200"/>
      <c r="AZ1975" s="200"/>
      <c r="BA1975" s="200"/>
      <c r="BB1975" s="160"/>
      <c r="BC1975" s="201"/>
      <c r="BD1975" s="201"/>
      <c r="BE1975" s="202"/>
      <c r="BF1975" s="202"/>
      <c r="BG1975" s="150"/>
      <c r="BH1975" s="150"/>
      <c r="BI1975" s="150"/>
      <c r="BJ1975" s="150"/>
      <c r="BK1975" s="150"/>
      <c r="BL1975" s="150"/>
      <c r="BM1975" s="150"/>
      <c r="BN1975" s="150"/>
      <c r="BO1975" s="150"/>
      <c r="BP1975" s="150"/>
    </row>
    <row r="1976" spans="2:68" x14ac:dyDescent="0.25">
      <c r="B1976" s="113"/>
      <c r="C1976" s="118"/>
      <c r="D1976" s="89"/>
      <c r="E1976" s="89"/>
      <c r="F1976" s="119"/>
      <c r="G1976" s="118"/>
      <c r="H1976" s="118"/>
      <c r="I1976" s="118"/>
      <c r="J1976" s="118"/>
      <c r="K1976" s="118"/>
      <c r="L1976" s="86"/>
      <c r="M1976" s="86"/>
      <c r="N1976" s="86"/>
      <c r="O1976" s="86"/>
      <c r="P1976" s="129"/>
      <c r="Q1976" s="125"/>
      <c r="R1976" s="198"/>
      <c r="S1976" s="148"/>
      <c r="T1976" s="148"/>
      <c r="U1976" s="148"/>
      <c r="V1976" s="199"/>
      <c r="W1976" s="149"/>
      <c r="AR1976" s="129"/>
      <c r="AS1976" s="200"/>
      <c r="AT1976" s="200"/>
      <c r="AU1976" s="200"/>
      <c r="AV1976" s="200"/>
      <c r="AW1976" s="200"/>
      <c r="AX1976" s="200"/>
      <c r="AY1976" s="200"/>
      <c r="AZ1976" s="200"/>
      <c r="BA1976" s="200"/>
      <c r="BB1976" s="160"/>
      <c r="BC1976" s="201"/>
      <c r="BD1976" s="201"/>
      <c r="BE1976" s="202"/>
      <c r="BF1976" s="202"/>
      <c r="BG1976" s="150"/>
      <c r="BH1976" s="150"/>
      <c r="BI1976" s="150"/>
      <c r="BJ1976" s="150"/>
      <c r="BK1976" s="150"/>
      <c r="BL1976" s="150"/>
      <c r="BM1976" s="150"/>
      <c r="BN1976" s="150"/>
      <c r="BO1976" s="150"/>
      <c r="BP1976" s="150"/>
    </row>
    <row r="1977" spans="2:68" x14ac:dyDescent="0.25">
      <c r="B1977" s="113"/>
      <c r="C1977" s="118"/>
      <c r="D1977" s="89"/>
      <c r="E1977" s="89"/>
      <c r="F1977" s="119"/>
      <c r="G1977" s="118"/>
      <c r="H1977" s="118"/>
      <c r="I1977" s="118"/>
      <c r="J1977" s="118"/>
      <c r="K1977" s="118"/>
      <c r="L1977" s="86"/>
      <c r="M1977" s="86"/>
      <c r="N1977" s="86"/>
      <c r="O1977" s="86"/>
      <c r="P1977" s="129"/>
      <c r="Q1977" s="125"/>
      <c r="R1977" s="198"/>
      <c r="S1977" s="148"/>
      <c r="T1977" s="148"/>
      <c r="U1977" s="148"/>
      <c r="V1977" s="199"/>
      <c r="W1977" s="149"/>
      <c r="AR1977" s="129"/>
      <c r="AS1977" s="200"/>
      <c r="AT1977" s="200"/>
      <c r="AU1977" s="200"/>
      <c r="AV1977" s="200"/>
      <c r="AW1977" s="200"/>
      <c r="AX1977" s="200"/>
      <c r="AY1977" s="200"/>
      <c r="AZ1977" s="200"/>
      <c r="BA1977" s="200"/>
      <c r="BB1977" s="160"/>
      <c r="BC1977" s="201"/>
      <c r="BD1977" s="201"/>
      <c r="BE1977" s="202"/>
      <c r="BF1977" s="202"/>
      <c r="BG1977" s="150"/>
      <c r="BH1977" s="150"/>
      <c r="BI1977" s="150"/>
      <c r="BJ1977" s="150"/>
      <c r="BK1977" s="150"/>
      <c r="BL1977" s="150"/>
      <c r="BM1977" s="150"/>
      <c r="BN1977" s="150"/>
      <c r="BO1977" s="150"/>
      <c r="BP1977" s="150"/>
    </row>
    <row r="1978" spans="2:68" x14ac:dyDescent="0.25">
      <c r="B1978" s="113"/>
      <c r="C1978" s="118"/>
      <c r="D1978" s="89"/>
      <c r="E1978" s="89"/>
      <c r="F1978" s="119"/>
      <c r="G1978" s="118"/>
      <c r="H1978" s="118"/>
      <c r="I1978" s="118"/>
      <c r="J1978" s="118"/>
      <c r="K1978" s="118"/>
      <c r="L1978" s="86"/>
      <c r="M1978" s="86"/>
      <c r="N1978" s="86"/>
      <c r="O1978" s="86"/>
      <c r="P1978" s="129"/>
      <c r="Q1978" s="125"/>
      <c r="R1978" s="198"/>
      <c r="S1978" s="148"/>
      <c r="T1978" s="148"/>
      <c r="U1978" s="148"/>
      <c r="V1978" s="199"/>
      <c r="W1978" s="149"/>
      <c r="AR1978" s="129"/>
      <c r="AS1978" s="200"/>
      <c r="AT1978" s="200"/>
      <c r="AU1978" s="200"/>
      <c r="AV1978" s="200"/>
      <c r="AW1978" s="200"/>
      <c r="AX1978" s="200"/>
      <c r="AY1978" s="200"/>
      <c r="AZ1978" s="200"/>
      <c r="BA1978" s="200"/>
      <c r="BB1978" s="160"/>
      <c r="BC1978" s="201"/>
      <c r="BD1978" s="201"/>
      <c r="BE1978" s="202"/>
      <c r="BF1978" s="202"/>
      <c r="BG1978" s="150"/>
      <c r="BH1978" s="150"/>
      <c r="BI1978" s="150"/>
      <c r="BJ1978" s="150"/>
      <c r="BK1978" s="150"/>
      <c r="BL1978" s="150"/>
      <c r="BM1978" s="150"/>
      <c r="BN1978" s="150"/>
      <c r="BO1978" s="150"/>
      <c r="BP1978" s="150"/>
    </row>
    <row r="1979" spans="2:68" x14ac:dyDescent="0.25">
      <c r="B1979" s="113"/>
      <c r="C1979" s="118"/>
      <c r="D1979" s="89"/>
      <c r="E1979" s="89"/>
      <c r="F1979" s="119"/>
      <c r="G1979" s="118"/>
      <c r="H1979" s="118"/>
      <c r="I1979" s="118"/>
      <c r="J1979" s="118"/>
      <c r="K1979" s="118"/>
      <c r="L1979" s="86"/>
      <c r="M1979" s="86"/>
      <c r="N1979" s="86"/>
      <c r="O1979" s="86"/>
      <c r="P1979" s="129"/>
      <c r="Q1979" s="125"/>
      <c r="R1979" s="198"/>
      <c r="S1979" s="148"/>
      <c r="T1979" s="148"/>
      <c r="U1979" s="148"/>
      <c r="V1979" s="199"/>
      <c r="W1979" s="149"/>
      <c r="AR1979" s="129"/>
      <c r="AS1979" s="200"/>
      <c r="AT1979" s="200"/>
      <c r="AU1979" s="200"/>
      <c r="AV1979" s="200"/>
      <c r="AW1979" s="200"/>
      <c r="AX1979" s="200"/>
      <c r="AY1979" s="200"/>
      <c r="AZ1979" s="200"/>
      <c r="BA1979" s="200"/>
      <c r="BB1979" s="160"/>
      <c r="BC1979" s="201"/>
      <c r="BD1979" s="201"/>
      <c r="BE1979" s="202"/>
      <c r="BF1979" s="202"/>
      <c r="BG1979" s="150"/>
      <c r="BH1979" s="150"/>
      <c r="BI1979" s="150"/>
      <c r="BJ1979" s="150"/>
      <c r="BK1979" s="150"/>
      <c r="BL1979" s="150"/>
      <c r="BM1979" s="150"/>
      <c r="BN1979" s="150"/>
      <c r="BO1979" s="150"/>
      <c r="BP1979" s="150"/>
    </row>
    <row r="1980" spans="2:68" x14ac:dyDescent="0.25">
      <c r="B1980" s="113"/>
      <c r="C1980" s="118"/>
      <c r="D1980" s="89"/>
      <c r="E1980" s="89"/>
      <c r="F1980" s="119"/>
      <c r="G1980" s="118"/>
      <c r="H1980" s="118"/>
      <c r="I1980" s="118"/>
      <c r="J1980" s="118"/>
      <c r="K1980" s="118"/>
      <c r="L1980" s="86"/>
      <c r="M1980" s="86"/>
      <c r="N1980" s="86"/>
      <c r="O1980" s="86"/>
      <c r="P1980" s="129"/>
      <c r="Q1980" s="125"/>
      <c r="R1980" s="198"/>
      <c r="S1980" s="148"/>
      <c r="T1980" s="148"/>
      <c r="U1980" s="148"/>
      <c r="V1980" s="199"/>
      <c r="W1980" s="149"/>
      <c r="AR1980" s="129"/>
      <c r="AS1980" s="200"/>
      <c r="AT1980" s="200"/>
      <c r="AU1980" s="200"/>
      <c r="AV1980" s="200"/>
      <c r="AW1980" s="200"/>
      <c r="AX1980" s="200"/>
      <c r="AY1980" s="200"/>
      <c r="AZ1980" s="200"/>
      <c r="BA1980" s="200"/>
      <c r="BB1980" s="160"/>
      <c r="BC1980" s="201"/>
      <c r="BD1980" s="201"/>
      <c r="BE1980" s="202"/>
      <c r="BF1980" s="202"/>
      <c r="BG1980" s="150"/>
      <c r="BH1980" s="150"/>
      <c r="BI1980" s="150"/>
      <c r="BJ1980" s="150"/>
      <c r="BK1980" s="150"/>
      <c r="BL1980" s="150"/>
      <c r="BM1980" s="150"/>
      <c r="BN1980" s="150"/>
      <c r="BO1980" s="150"/>
      <c r="BP1980" s="150"/>
    </row>
    <row r="1981" spans="2:68" x14ac:dyDescent="0.25">
      <c r="B1981" s="113"/>
      <c r="C1981" s="118"/>
      <c r="D1981" s="89"/>
      <c r="E1981" s="89"/>
      <c r="F1981" s="119"/>
      <c r="G1981" s="118"/>
      <c r="H1981" s="118"/>
      <c r="I1981" s="118"/>
      <c r="J1981" s="118"/>
      <c r="K1981" s="118"/>
      <c r="L1981" s="86"/>
      <c r="M1981" s="86"/>
      <c r="N1981" s="86"/>
      <c r="O1981" s="86"/>
      <c r="P1981" s="129"/>
      <c r="Q1981" s="125"/>
      <c r="R1981" s="198"/>
      <c r="S1981" s="148"/>
      <c r="T1981" s="148"/>
      <c r="U1981" s="148"/>
      <c r="V1981" s="199"/>
      <c r="W1981" s="149"/>
      <c r="AR1981" s="129"/>
      <c r="AS1981" s="200"/>
      <c r="AT1981" s="200"/>
      <c r="AU1981" s="200"/>
      <c r="AV1981" s="200"/>
      <c r="AW1981" s="200"/>
      <c r="AX1981" s="200"/>
      <c r="AY1981" s="200"/>
      <c r="AZ1981" s="200"/>
      <c r="BA1981" s="200"/>
      <c r="BB1981" s="160"/>
      <c r="BC1981" s="201"/>
      <c r="BD1981" s="201"/>
      <c r="BE1981" s="202"/>
      <c r="BF1981" s="202"/>
      <c r="BG1981" s="150"/>
      <c r="BH1981" s="150"/>
      <c r="BI1981" s="150"/>
      <c r="BJ1981" s="150"/>
      <c r="BK1981" s="150"/>
      <c r="BL1981" s="150"/>
      <c r="BM1981" s="150"/>
      <c r="BN1981" s="150"/>
      <c r="BO1981" s="150"/>
      <c r="BP1981" s="150"/>
    </row>
    <row r="1982" spans="2:68" x14ac:dyDescent="0.25">
      <c r="B1982" s="113"/>
      <c r="C1982" s="118"/>
      <c r="D1982" s="89"/>
      <c r="E1982" s="89"/>
      <c r="F1982" s="119"/>
      <c r="G1982" s="118"/>
      <c r="H1982" s="118"/>
      <c r="I1982" s="118"/>
      <c r="J1982" s="118"/>
      <c r="K1982" s="118"/>
      <c r="L1982" s="86"/>
      <c r="M1982" s="86"/>
      <c r="N1982" s="86"/>
      <c r="O1982" s="86"/>
      <c r="P1982" s="129"/>
      <c r="Q1982" s="125"/>
      <c r="R1982" s="198"/>
      <c r="S1982" s="148"/>
      <c r="T1982" s="148"/>
      <c r="U1982" s="148"/>
      <c r="V1982" s="199"/>
      <c r="W1982" s="149"/>
      <c r="AR1982" s="129"/>
      <c r="AS1982" s="200"/>
      <c r="AT1982" s="200"/>
      <c r="AU1982" s="200"/>
      <c r="AV1982" s="200"/>
      <c r="AW1982" s="200"/>
      <c r="AX1982" s="200"/>
      <c r="AY1982" s="200"/>
      <c r="AZ1982" s="200"/>
      <c r="BA1982" s="200"/>
      <c r="BB1982" s="160"/>
      <c r="BC1982" s="201"/>
      <c r="BD1982" s="201"/>
      <c r="BE1982" s="202"/>
      <c r="BF1982" s="202"/>
      <c r="BG1982" s="150"/>
      <c r="BH1982" s="150"/>
      <c r="BI1982" s="150"/>
      <c r="BJ1982" s="150"/>
      <c r="BK1982" s="150"/>
      <c r="BL1982" s="150"/>
      <c r="BM1982" s="150"/>
      <c r="BN1982" s="150"/>
      <c r="BO1982" s="150"/>
      <c r="BP1982" s="150"/>
    </row>
    <row r="1983" spans="2:68" x14ac:dyDescent="0.25">
      <c r="B1983" s="113"/>
      <c r="C1983" s="118"/>
      <c r="D1983" s="89"/>
      <c r="E1983" s="89"/>
      <c r="F1983" s="119"/>
      <c r="G1983" s="118"/>
      <c r="H1983" s="118"/>
      <c r="I1983" s="118"/>
      <c r="J1983" s="118"/>
      <c r="K1983" s="118"/>
      <c r="L1983" s="86"/>
      <c r="M1983" s="86"/>
      <c r="N1983" s="86"/>
      <c r="O1983" s="86"/>
      <c r="P1983" s="129"/>
      <c r="Q1983" s="125"/>
      <c r="R1983" s="198"/>
      <c r="S1983" s="148"/>
      <c r="T1983" s="148"/>
      <c r="U1983" s="148"/>
      <c r="V1983" s="199"/>
      <c r="W1983" s="149"/>
      <c r="AR1983" s="129"/>
      <c r="AS1983" s="200"/>
      <c r="AT1983" s="200"/>
      <c r="AU1983" s="200"/>
      <c r="AV1983" s="200"/>
      <c r="AW1983" s="200"/>
      <c r="AX1983" s="200"/>
      <c r="AY1983" s="200"/>
      <c r="AZ1983" s="200"/>
      <c r="BA1983" s="200"/>
      <c r="BB1983" s="160"/>
      <c r="BC1983" s="201"/>
      <c r="BD1983" s="201"/>
      <c r="BE1983" s="202"/>
      <c r="BF1983" s="202"/>
      <c r="BG1983" s="150"/>
      <c r="BH1983" s="150"/>
      <c r="BI1983" s="150"/>
      <c r="BJ1983" s="150"/>
      <c r="BK1983" s="150"/>
      <c r="BL1983" s="150"/>
      <c r="BM1983" s="150"/>
      <c r="BN1983" s="150"/>
      <c r="BO1983" s="150"/>
      <c r="BP1983" s="150"/>
    </row>
    <row r="1984" spans="2:68" x14ac:dyDescent="0.25">
      <c r="B1984" s="113"/>
      <c r="C1984" s="118"/>
      <c r="D1984" s="89"/>
      <c r="E1984" s="89"/>
      <c r="F1984" s="119"/>
      <c r="G1984" s="118"/>
      <c r="H1984" s="118"/>
      <c r="I1984" s="118"/>
      <c r="J1984" s="118"/>
      <c r="K1984" s="118"/>
      <c r="L1984" s="86"/>
      <c r="M1984" s="86"/>
      <c r="N1984" s="86"/>
      <c r="O1984" s="86"/>
      <c r="P1984" s="129"/>
      <c r="Q1984" s="125"/>
      <c r="R1984" s="198"/>
      <c r="S1984" s="148"/>
      <c r="T1984" s="148"/>
      <c r="U1984" s="148"/>
      <c r="V1984" s="199"/>
      <c r="W1984" s="149"/>
      <c r="AR1984" s="129"/>
      <c r="AS1984" s="200"/>
      <c r="AT1984" s="200"/>
      <c r="AU1984" s="200"/>
      <c r="AV1984" s="200"/>
      <c r="AW1984" s="200"/>
      <c r="AX1984" s="200"/>
      <c r="AY1984" s="200"/>
      <c r="AZ1984" s="200"/>
      <c r="BA1984" s="200"/>
      <c r="BB1984" s="160"/>
      <c r="BC1984" s="201"/>
      <c r="BD1984" s="201"/>
      <c r="BE1984" s="202"/>
      <c r="BF1984" s="202"/>
      <c r="BG1984" s="150"/>
      <c r="BH1984" s="150"/>
      <c r="BI1984" s="150"/>
      <c r="BJ1984" s="150"/>
      <c r="BK1984" s="150"/>
      <c r="BL1984" s="150"/>
      <c r="BM1984" s="150"/>
      <c r="BN1984" s="150"/>
      <c r="BO1984" s="150"/>
      <c r="BP1984" s="150"/>
    </row>
    <row r="1985" spans="2:68" x14ac:dyDescent="0.25">
      <c r="B1985" s="113"/>
      <c r="C1985" s="118"/>
      <c r="D1985" s="89"/>
      <c r="E1985" s="89"/>
      <c r="F1985" s="119"/>
      <c r="G1985" s="118"/>
      <c r="H1985" s="118"/>
      <c r="I1985" s="118"/>
      <c r="J1985" s="118"/>
      <c r="K1985" s="118"/>
      <c r="L1985" s="86"/>
      <c r="M1985" s="86"/>
      <c r="N1985" s="86"/>
      <c r="O1985" s="86"/>
      <c r="P1985" s="129"/>
      <c r="Q1985" s="125"/>
      <c r="R1985" s="198"/>
      <c r="S1985" s="148"/>
      <c r="T1985" s="148"/>
      <c r="U1985" s="148"/>
      <c r="V1985" s="199"/>
      <c r="W1985" s="149"/>
      <c r="AR1985" s="129"/>
      <c r="AS1985" s="200"/>
      <c r="AT1985" s="200"/>
      <c r="AU1985" s="200"/>
      <c r="AV1985" s="200"/>
      <c r="AW1985" s="200"/>
      <c r="AX1985" s="200"/>
      <c r="AY1985" s="200"/>
      <c r="AZ1985" s="200"/>
      <c r="BA1985" s="200"/>
      <c r="BB1985" s="160"/>
      <c r="BC1985" s="201"/>
      <c r="BD1985" s="201"/>
      <c r="BE1985" s="202"/>
      <c r="BF1985" s="202"/>
      <c r="BG1985" s="150"/>
      <c r="BH1985" s="150"/>
      <c r="BI1985" s="150"/>
      <c r="BJ1985" s="150"/>
      <c r="BK1985" s="150"/>
      <c r="BL1985" s="150"/>
      <c r="BM1985" s="150"/>
      <c r="BN1985" s="150"/>
      <c r="BO1985" s="150"/>
      <c r="BP1985" s="150"/>
    </row>
    <row r="1986" spans="2:68" x14ac:dyDescent="0.25">
      <c r="B1986" s="113"/>
      <c r="C1986" s="118"/>
      <c r="D1986" s="89"/>
      <c r="E1986" s="89"/>
      <c r="F1986" s="119"/>
      <c r="G1986" s="118"/>
      <c r="H1986" s="118"/>
      <c r="I1986" s="118"/>
      <c r="J1986" s="118"/>
      <c r="K1986" s="118"/>
      <c r="L1986" s="86"/>
      <c r="M1986" s="86"/>
      <c r="N1986" s="86"/>
      <c r="O1986" s="86"/>
      <c r="P1986" s="129"/>
      <c r="Q1986" s="125"/>
      <c r="R1986" s="198"/>
      <c r="S1986" s="148"/>
      <c r="T1986" s="148"/>
      <c r="U1986" s="148"/>
      <c r="V1986" s="199"/>
      <c r="W1986" s="149"/>
      <c r="AR1986" s="129"/>
      <c r="AS1986" s="200"/>
      <c r="AT1986" s="200"/>
      <c r="AU1986" s="200"/>
      <c r="AV1986" s="200"/>
      <c r="AW1986" s="200"/>
      <c r="AX1986" s="200"/>
      <c r="AY1986" s="200"/>
      <c r="AZ1986" s="200"/>
      <c r="BA1986" s="200"/>
      <c r="BB1986" s="160"/>
      <c r="BC1986" s="201"/>
      <c r="BD1986" s="201"/>
      <c r="BE1986" s="202"/>
      <c r="BF1986" s="202"/>
      <c r="BG1986" s="150"/>
      <c r="BH1986" s="150"/>
      <c r="BI1986" s="150"/>
      <c r="BJ1986" s="150"/>
      <c r="BK1986" s="150"/>
      <c r="BL1986" s="150"/>
      <c r="BM1986" s="150"/>
      <c r="BN1986" s="150"/>
      <c r="BO1986" s="150"/>
      <c r="BP1986" s="150"/>
    </row>
    <row r="1987" spans="2:68" x14ac:dyDescent="0.25">
      <c r="B1987" s="113"/>
      <c r="C1987" s="118"/>
      <c r="D1987" s="89"/>
      <c r="E1987" s="89"/>
      <c r="F1987" s="119"/>
      <c r="G1987" s="118"/>
      <c r="H1987" s="118"/>
      <c r="I1987" s="118"/>
      <c r="J1987" s="118"/>
      <c r="K1987" s="118"/>
      <c r="L1987" s="86"/>
      <c r="M1987" s="86"/>
      <c r="N1987" s="86"/>
      <c r="O1987" s="86"/>
      <c r="P1987" s="129"/>
      <c r="Q1987" s="125"/>
      <c r="R1987" s="198"/>
      <c r="S1987" s="148"/>
      <c r="T1987" s="148"/>
      <c r="U1987" s="148"/>
      <c r="V1987" s="199"/>
      <c r="W1987" s="149"/>
      <c r="AR1987" s="129"/>
      <c r="AS1987" s="200"/>
      <c r="AT1987" s="200"/>
      <c r="AU1987" s="200"/>
      <c r="AV1987" s="200"/>
      <c r="AW1987" s="200"/>
      <c r="AX1987" s="200"/>
      <c r="AY1987" s="200"/>
      <c r="AZ1987" s="200"/>
      <c r="BA1987" s="200"/>
      <c r="BB1987" s="160"/>
      <c r="BC1987" s="201"/>
      <c r="BD1987" s="201"/>
      <c r="BE1987" s="202"/>
      <c r="BF1987" s="202"/>
      <c r="BG1987" s="150"/>
      <c r="BH1987" s="150"/>
      <c r="BI1987" s="150"/>
      <c r="BJ1987" s="150"/>
      <c r="BK1987" s="150"/>
      <c r="BL1987" s="150"/>
      <c r="BM1987" s="150"/>
      <c r="BN1987" s="150"/>
      <c r="BO1987" s="150"/>
      <c r="BP1987" s="150"/>
    </row>
    <row r="1988" spans="2:68" x14ac:dyDescent="0.25">
      <c r="B1988" s="113"/>
      <c r="C1988" s="118"/>
      <c r="D1988" s="89"/>
      <c r="E1988" s="89"/>
      <c r="F1988" s="119"/>
      <c r="G1988" s="118"/>
      <c r="H1988" s="118"/>
      <c r="I1988" s="118"/>
      <c r="J1988" s="118"/>
      <c r="K1988" s="118"/>
      <c r="L1988" s="86"/>
      <c r="M1988" s="86"/>
      <c r="N1988" s="86"/>
      <c r="O1988" s="86"/>
      <c r="P1988" s="129"/>
      <c r="Q1988" s="125"/>
      <c r="R1988" s="198"/>
      <c r="S1988" s="148"/>
      <c r="T1988" s="148"/>
      <c r="U1988" s="148"/>
      <c r="V1988" s="199"/>
      <c r="W1988" s="149"/>
      <c r="AR1988" s="129"/>
      <c r="AS1988" s="200"/>
      <c r="AT1988" s="200"/>
      <c r="AU1988" s="200"/>
      <c r="AV1988" s="200"/>
      <c r="AW1988" s="200"/>
      <c r="AX1988" s="200"/>
      <c r="AY1988" s="200"/>
      <c r="AZ1988" s="200"/>
      <c r="BA1988" s="200"/>
      <c r="BB1988" s="160"/>
      <c r="BC1988" s="201"/>
      <c r="BD1988" s="201"/>
      <c r="BE1988" s="202"/>
      <c r="BF1988" s="202"/>
      <c r="BG1988" s="150"/>
      <c r="BH1988" s="150"/>
      <c r="BI1988" s="150"/>
      <c r="BJ1988" s="150"/>
      <c r="BK1988" s="150"/>
      <c r="BL1988" s="150"/>
      <c r="BM1988" s="150"/>
      <c r="BN1988" s="150"/>
      <c r="BO1988" s="150"/>
      <c r="BP1988" s="150"/>
    </row>
    <row r="1989" spans="2:68" x14ac:dyDescent="0.25">
      <c r="B1989" s="113"/>
      <c r="C1989" s="118"/>
      <c r="D1989" s="89"/>
      <c r="E1989" s="89"/>
      <c r="F1989" s="119"/>
      <c r="G1989" s="118"/>
      <c r="H1989" s="118"/>
      <c r="I1989" s="118"/>
      <c r="J1989" s="118"/>
      <c r="K1989" s="118"/>
      <c r="L1989" s="86"/>
      <c r="M1989" s="86"/>
      <c r="N1989" s="86"/>
      <c r="O1989" s="86"/>
      <c r="P1989" s="129"/>
      <c r="Q1989" s="125"/>
      <c r="R1989" s="198"/>
      <c r="S1989" s="148"/>
      <c r="T1989" s="148"/>
      <c r="U1989" s="148"/>
      <c r="V1989" s="199"/>
      <c r="W1989" s="149"/>
      <c r="AR1989" s="129"/>
      <c r="AS1989" s="200"/>
      <c r="AT1989" s="200"/>
      <c r="AU1989" s="200"/>
      <c r="AV1989" s="200"/>
      <c r="AW1989" s="200"/>
      <c r="AX1989" s="200"/>
      <c r="AY1989" s="200"/>
      <c r="AZ1989" s="200"/>
      <c r="BA1989" s="200"/>
      <c r="BB1989" s="160"/>
      <c r="BC1989" s="201"/>
      <c r="BD1989" s="201"/>
      <c r="BE1989" s="202"/>
      <c r="BF1989" s="202"/>
      <c r="BG1989" s="150"/>
      <c r="BH1989" s="150"/>
      <c r="BI1989" s="150"/>
      <c r="BJ1989" s="150"/>
      <c r="BK1989" s="150"/>
      <c r="BL1989" s="150"/>
      <c r="BM1989" s="150"/>
      <c r="BN1989" s="150"/>
      <c r="BO1989" s="150"/>
      <c r="BP1989" s="150"/>
    </row>
    <row r="1990" spans="2:68" x14ac:dyDescent="0.25">
      <c r="B1990" s="113"/>
      <c r="C1990" s="118"/>
      <c r="D1990" s="89"/>
      <c r="E1990" s="89"/>
      <c r="F1990" s="119"/>
      <c r="G1990" s="118"/>
      <c r="H1990" s="118"/>
      <c r="I1990" s="118"/>
      <c r="J1990" s="118"/>
      <c r="K1990" s="118"/>
      <c r="L1990" s="86"/>
      <c r="M1990" s="86"/>
      <c r="N1990" s="86"/>
      <c r="O1990" s="86"/>
      <c r="P1990" s="129"/>
      <c r="Q1990" s="125"/>
      <c r="R1990" s="198"/>
      <c r="S1990" s="148"/>
      <c r="T1990" s="148"/>
      <c r="U1990" s="148"/>
      <c r="V1990" s="199"/>
      <c r="W1990" s="149"/>
      <c r="AR1990" s="129"/>
      <c r="AS1990" s="200"/>
      <c r="AT1990" s="200"/>
      <c r="AU1990" s="200"/>
      <c r="AV1990" s="200"/>
      <c r="AW1990" s="200"/>
      <c r="AX1990" s="200"/>
      <c r="AY1990" s="200"/>
      <c r="AZ1990" s="200"/>
      <c r="BA1990" s="200"/>
      <c r="BB1990" s="160"/>
      <c r="BC1990" s="201"/>
      <c r="BD1990" s="201"/>
      <c r="BE1990" s="202"/>
      <c r="BF1990" s="202"/>
      <c r="BG1990" s="150"/>
      <c r="BH1990" s="150"/>
      <c r="BI1990" s="150"/>
      <c r="BJ1990" s="150"/>
      <c r="BK1990" s="150"/>
      <c r="BL1990" s="150"/>
      <c r="BM1990" s="150"/>
      <c r="BN1990" s="150"/>
      <c r="BO1990" s="150"/>
      <c r="BP1990" s="150"/>
    </row>
    <row r="1991" spans="2:68" x14ac:dyDescent="0.25">
      <c r="B1991" s="113"/>
      <c r="C1991" s="118"/>
      <c r="D1991" s="89"/>
      <c r="E1991" s="89"/>
      <c r="F1991" s="119"/>
      <c r="G1991" s="118"/>
      <c r="H1991" s="118"/>
      <c r="I1991" s="118"/>
      <c r="J1991" s="118"/>
      <c r="K1991" s="118"/>
      <c r="L1991" s="86"/>
      <c r="M1991" s="86"/>
      <c r="N1991" s="86"/>
      <c r="O1991" s="86"/>
      <c r="P1991" s="129"/>
      <c r="Q1991" s="125"/>
      <c r="R1991" s="198"/>
      <c r="S1991" s="148"/>
      <c r="T1991" s="148"/>
      <c r="U1991" s="148"/>
      <c r="V1991" s="199"/>
      <c r="W1991" s="149"/>
      <c r="AR1991" s="129"/>
      <c r="AS1991" s="200"/>
      <c r="AT1991" s="200"/>
      <c r="AU1991" s="200"/>
      <c r="AV1991" s="200"/>
      <c r="AW1991" s="200"/>
      <c r="AX1991" s="200"/>
      <c r="AY1991" s="200"/>
      <c r="AZ1991" s="200"/>
      <c r="BA1991" s="200"/>
      <c r="BB1991" s="160"/>
      <c r="BC1991" s="201"/>
      <c r="BD1991" s="201"/>
      <c r="BE1991" s="202"/>
      <c r="BF1991" s="202"/>
      <c r="BG1991" s="150"/>
      <c r="BH1991" s="150"/>
      <c r="BI1991" s="150"/>
      <c r="BJ1991" s="150"/>
      <c r="BK1991" s="150"/>
      <c r="BL1991" s="150"/>
      <c r="BM1991" s="150"/>
      <c r="BN1991" s="150"/>
      <c r="BO1991" s="150"/>
      <c r="BP1991" s="150"/>
    </row>
    <row r="1992" spans="2:68" x14ac:dyDescent="0.25">
      <c r="B1992" s="113"/>
      <c r="C1992" s="118"/>
      <c r="D1992" s="89"/>
      <c r="E1992" s="89"/>
      <c r="F1992" s="119"/>
      <c r="G1992" s="118"/>
      <c r="H1992" s="118"/>
      <c r="I1992" s="118"/>
      <c r="J1992" s="118"/>
      <c r="K1992" s="118"/>
      <c r="L1992" s="86"/>
      <c r="M1992" s="86"/>
      <c r="N1992" s="86"/>
      <c r="O1992" s="86"/>
      <c r="P1992" s="129"/>
      <c r="Q1992" s="125"/>
      <c r="R1992" s="198"/>
      <c r="S1992" s="148"/>
      <c r="T1992" s="148"/>
      <c r="U1992" s="148"/>
      <c r="V1992" s="199"/>
      <c r="W1992" s="149"/>
      <c r="AR1992" s="129"/>
      <c r="AS1992" s="200"/>
      <c r="AT1992" s="200"/>
      <c r="AU1992" s="200"/>
      <c r="AV1992" s="200"/>
      <c r="AW1992" s="200"/>
      <c r="AX1992" s="200"/>
      <c r="AY1992" s="200"/>
      <c r="AZ1992" s="200"/>
      <c r="BA1992" s="200"/>
      <c r="BB1992" s="160"/>
      <c r="BC1992" s="201"/>
      <c r="BD1992" s="201"/>
      <c r="BE1992" s="202"/>
      <c r="BF1992" s="202"/>
      <c r="BG1992" s="150"/>
      <c r="BH1992" s="150"/>
      <c r="BI1992" s="150"/>
      <c r="BJ1992" s="150"/>
      <c r="BK1992" s="150"/>
      <c r="BL1992" s="150"/>
      <c r="BM1992" s="150"/>
      <c r="BN1992" s="150"/>
      <c r="BO1992" s="150"/>
      <c r="BP1992" s="150"/>
    </row>
    <row r="1993" spans="2:68" x14ac:dyDescent="0.25">
      <c r="B1993" s="113"/>
      <c r="C1993" s="118"/>
      <c r="D1993" s="89"/>
      <c r="E1993" s="89"/>
      <c r="F1993" s="119"/>
      <c r="G1993" s="118"/>
      <c r="H1993" s="118"/>
      <c r="I1993" s="118"/>
      <c r="J1993" s="118"/>
      <c r="K1993" s="118"/>
      <c r="L1993" s="86"/>
      <c r="M1993" s="86"/>
      <c r="N1993" s="86"/>
      <c r="O1993" s="86"/>
      <c r="P1993" s="129"/>
      <c r="Q1993" s="125"/>
      <c r="R1993" s="198"/>
      <c r="S1993" s="148"/>
      <c r="T1993" s="148"/>
      <c r="U1993" s="148"/>
      <c r="V1993" s="199"/>
      <c r="W1993" s="149"/>
      <c r="AR1993" s="129"/>
      <c r="AS1993" s="200"/>
      <c r="AT1993" s="200"/>
      <c r="AU1993" s="200"/>
      <c r="AV1993" s="200"/>
      <c r="AW1993" s="200"/>
      <c r="AX1993" s="200"/>
      <c r="AY1993" s="200"/>
      <c r="AZ1993" s="200"/>
      <c r="BA1993" s="200"/>
      <c r="BB1993" s="160"/>
      <c r="BC1993" s="201"/>
      <c r="BD1993" s="201"/>
      <c r="BE1993" s="202"/>
      <c r="BF1993" s="202"/>
      <c r="BG1993" s="150"/>
      <c r="BH1993" s="150"/>
      <c r="BI1993" s="150"/>
      <c r="BJ1993" s="150"/>
      <c r="BK1993" s="150"/>
      <c r="BL1993" s="150"/>
      <c r="BM1993" s="150"/>
      <c r="BN1993" s="150"/>
      <c r="BO1993" s="150"/>
      <c r="BP1993" s="150"/>
    </row>
    <row r="1994" spans="2:68" x14ac:dyDescent="0.25">
      <c r="B1994" s="113"/>
      <c r="C1994" s="118"/>
      <c r="D1994" s="89"/>
      <c r="E1994" s="89"/>
      <c r="F1994" s="119"/>
      <c r="G1994" s="118"/>
      <c r="H1994" s="118"/>
      <c r="I1994" s="118"/>
      <c r="J1994" s="118"/>
      <c r="K1994" s="118"/>
      <c r="L1994" s="86"/>
      <c r="M1994" s="86"/>
      <c r="N1994" s="86"/>
      <c r="O1994" s="86"/>
      <c r="P1994" s="129"/>
      <c r="Q1994" s="125"/>
      <c r="R1994" s="198"/>
      <c r="S1994" s="148"/>
      <c r="T1994" s="148"/>
      <c r="U1994" s="148"/>
      <c r="V1994" s="199"/>
      <c r="W1994" s="149"/>
      <c r="AR1994" s="129"/>
      <c r="AS1994" s="200"/>
      <c r="AT1994" s="200"/>
      <c r="AU1994" s="200"/>
      <c r="AV1994" s="200"/>
      <c r="AW1994" s="200"/>
      <c r="AX1994" s="200"/>
      <c r="AY1994" s="200"/>
      <c r="AZ1994" s="200"/>
      <c r="BA1994" s="200"/>
      <c r="BB1994" s="160"/>
      <c r="BC1994" s="201"/>
      <c r="BD1994" s="201"/>
      <c r="BE1994" s="202"/>
      <c r="BF1994" s="202"/>
      <c r="BG1994" s="150"/>
      <c r="BH1994" s="150"/>
      <c r="BI1994" s="150"/>
      <c r="BJ1994" s="150"/>
      <c r="BK1994" s="150"/>
      <c r="BL1994" s="150"/>
      <c r="BM1994" s="150"/>
      <c r="BN1994" s="150"/>
      <c r="BO1994" s="150"/>
      <c r="BP1994" s="150"/>
    </row>
    <row r="1995" spans="2:68" x14ac:dyDescent="0.25">
      <c r="B1995" s="113"/>
      <c r="C1995" s="118"/>
      <c r="D1995" s="89"/>
      <c r="E1995" s="89"/>
      <c r="F1995" s="119"/>
      <c r="G1995" s="118"/>
      <c r="H1995" s="118"/>
      <c r="I1995" s="118"/>
      <c r="J1995" s="118"/>
      <c r="K1995" s="118"/>
      <c r="L1995" s="86"/>
      <c r="M1995" s="86"/>
      <c r="N1995" s="86"/>
      <c r="O1995" s="86"/>
      <c r="P1995" s="129"/>
      <c r="Q1995" s="125"/>
      <c r="R1995" s="198"/>
      <c r="S1995" s="148"/>
      <c r="T1995" s="148"/>
      <c r="U1995" s="148"/>
      <c r="V1995" s="199"/>
      <c r="W1995" s="149"/>
      <c r="AR1995" s="129"/>
      <c r="AS1995" s="200"/>
      <c r="AT1995" s="200"/>
      <c r="AU1995" s="200"/>
      <c r="AV1995" s="200"/>
      <c r="AW1995" s="200"/>
      <c r="AX1995" s="200"/>
      <c r="AY1995" s="200"/>
      <c r="AZ1995" s="200"/>
      <c r="BA1995" s="200"/>
      <c r="BB1995" s="160"/>
      <c r="BC1995" s="201"/>
      <c r="BD1995" s="201"/>
      <c r="BE1995" s="202"/>
      <c r="BF1995" s="202"/>
      <c r="BG1995" s="150"/>
      <c r="BH1995" s="150"/>
      <c r="BI1995" s="150"/>
      <c r="BJ1995" s="150"/>
      <c r="BK1995" s="150"/>
      <c r="BL1995" s="150"/>
      <c r="BM1995" s="150"/>
      <c r="BN1995" s="150"/>
      <c r="BO1995" s="150"/>
      <c r="BP1995" s="150"/>
    </row>
    <row r="1996" spans="2:68" x14ac:dyDescent="0.25">
      <c r="B1996" s="113"/>
      <c r="C1996" s="118"/>
      <c r="D1996" s="89"/>
      <c r="E1996" s="89"/>
      <c r="F1996" s="119"/>
      <c r="G1996" s="118"/>
      <c r="H1996" s="118"/>
      <c r="I1996" s="118"/>
      <c r="J1996" s="118"/>
      <c r="K1996" s="118"/>
      <c r="L1996" s="86"/>
      <c r="M1996" s="86"/>
      <c r="N1996" s="86"/>
      <c r="O1996" s="86"/>
      <c r="P1996" s="129"/>
      <c r="Q1996" s="125"/>
      <c r="R1996" s="198"/>
      <c r="S1996" s="148"/>
      <c r="T1996" s="148"/>
      <c r="U1996" s="148"/>
      <c r="V1996" s="199"/>
      <c r="W1996" s="149"/>
      <c r="AR1996" s="129"/>
      <c r="AS1996" s="200"/>
      <c r="AT1996" s="200"/>
      <c r="AU1996" s="200"/>
      <c r="AV1996" s="200"/>
      <c r="AW1996" s="200"/>
      <c r="AX1996" s="200"/>
      <c r="AY1996" s="200"/>
      <c r="AZ1996" s="200"/>
      <c r="BA1996" s="200"/>
      <c r="BB1996" s="160"/>
      <c r="BC1996" s="201"/>
      <c r="BD1996" s="201"/>
      <c r="BE1996" s="202"/>
      <c r="BF1996" s="202"/>
      <c r="BG1996" s="150"/>
      <c r="BH1996" s="150"/>
      <c r="BI1996" s="150"/>
      <c r="BJ1996" s="150"/>
      <c r="BK1996" s="150"/>
      <c r="BL1996" s="150"/>
      <c r="BM1996" s="150"/>
      <c r="BN1996" s="150"/>
      <c r="BO1996" s="150"/>
      <c r="BP1996" s="150"/>
    </row>
    <row r="1997" spans="2:68" x14ac:dyDescent="0.25">
      <c r="B1997" s="113"/>
      <c r="C1997" s="118"/>
      <c r="D1997" s="89"/>
      <c r="E1997" s="89"/>
      <c r="F1997" s="119"/>
      <c r="G1997" s="118"/>
      <c r="H1997" s="118"/>
      <c r="I1997" s="118"/>
      <c r="J1997" s="118"/>
      <c r="K1997" s="118"/>
      <c r="L1997" s="86"/>
      <c r="M1997" s="86"/>
      <c r="N1997" s="86"/>
      <c r="O1997" s="86"/>
      <c r="P1997" s="129"/>
      <c r="Q1997" s="125"/>
      <c r="R1997" s="198"/>
      <c r="S1997" s="148"/>
      <c r="T1997" s="148"/>
      <c r="U1997" s="148"/>
      <c r="V1997" s="199"/>
      <c r="W1997" s="149"/>
      <c r="AR1997" s="129"/>
      <c r="AS1997" s="200"/>
      <c r="AT1997" s="200"/>
      <c r="AU1997" s="200"/>
      <c r="AV1997" s="200"/>
      <c r="AW1997" s="200"/>
      <c r="AX1997" s="200"/>
      <c r="AY1997" s="200"/>
      <c r="AZ1997" s="200"/>
      <c r="BA1997" s="200"/>
      <c r="BB1997" s="160"/>
      <c r="BC1997" s="201"/>
      <c r="BD1997" s="201"/>
      <c r="BE1997" s="202"/>
      <c r="BF1997" s="202"/>
      <c r="BG1997" s="150"/>
      <c r="BH1997" s="150"/>
      <c r="BI1997" s="150"/>
      <c r="BJ1997" s="150"/>
      <c r="BK1997" s="150"/>
      <c r="BL1997" s="150"/>
      <c r="BM1997" s="150"/>
      <c r="BN1997" s="150"/>
      <c r="BO1997" s="150"/>
      <c r="BP1997" s="150"/>
    </row>
    <row r="1998" spans="2:68" x14ac:dyDescent="0.25">
      <c r="B1998" s="113"/>
      <c r="C1998" s="118"/>
      <c r="D1998" s="89"/>
      <c r="E1998" s="89"/>
      <c r="F1998" s="119"/>
      <c r="G1998" s="118"/>
      <c r="H1998" s="118"/>
      <c r="I1998" s="118"/>
      <c r="J1998" s="118"/>
      <c r="K1998" s="118"/>
      <c r="L1998" s="86"/>
      <c r="M1998" s="86"/>
      <c r="N1998" s="86"/>
      <c r="O1998" s="86"/>
      <c r="P1998" s="129"/>
      <c r="Q1998" s="125"/>
      <c r="R1998" s="198"/>
      <c r="S1998" s="148"/>
      <c r="T1998" s="148"/>
      <c r="U1998" s="148"/>
      <c r="V1998" s="199"/>
      <c r="W1998" s="149"/>
      <c r="AR1998" s="129"/>
      <c r="AS1998" s="200"/>
      <c r="AT1998" s="200"/>
      <c r="AU1998" s="200"/>
      <c r="AV1998" s="200"/>
      <c r="AW1998" s="200"/>
      <c r="AX1998" s="200"/>
      <c r="AY1998" s="200"/>
      <c r="AZ1998" s="200"/>
      <c r="BA1998" s="200"/>
      <c r="BB1998" s="160"/>
      <c r="BC1998" s="201"/>
      <c r="BD1998" s="201"/>
      <c r="BE1998" s="202"/>
      <c r="BF1998" s="202"/>
      <c r="BG1998" s="150"/>
      <c r="BH1998" s="150"/>
      <c r="BI1998" s="150"/>
      <c r="BJ1998" s="150"/>
      <c r="BK1998" s="150"/>
      <c r="BL1998" s="150"/>
      <c r="BM1998" s="150"/>
      <c r="BN1998" s="150"/>
      <c r="BO1998" s="150"/>
      <c r="BP1998" s="150"/>
    </row>
    <row r="1999" spans="2:68" x14ac:dyDescent="0.25">
      <c r="B1999" s="113"/>
      <c r="C1999" s="118"/>
      <c r="D1999" s="89"/>
      <c r="E1999" s="89"/>
      <c r="F1999" s="119"/>
      <c r="G1999" s="118"/>
      <c r="H1999" s="118"/>
      <c r="I1999" s="118"/>
      <c r="J1999" s="118"/>
      <c r="K1999" s="118"/>
      <c r="L1999" s="86"/>
      <c r="M1999" s="86"/>
      <c r="N1999" s="86"/>
      <c r="O1999" s="86"/>
      <c r="P1999" s="129"/>
      <c r="Q1999" s="125"/>
      <c r="R1999" s="198"/>
      <c r="S1999" s="148"/>
      <c r="T1999" s="148"/>
      <c r="U1999" s="148"/>
      <c r="V1999" s="199"/>
      <c r="W1999" s="149"/>
      <c r="AR1999" s="129"/>
      <c r="AS1999" s="200"/>
      <c r="AT1999" s="200"/>
      <c r="AU1999" s="200"/>
      <c r="AV1999" s="200"/>
      <c r="AW1999" s="200"/>
      <c r="AX1999" s="200"/>
      <c r="AY1999" s="200"/>
      <c r="AZ1999" s="200"/>
      <c r="BA1999" s="200"/>
      <c r="BB1999" s="160"/>
      <c r="BC1999" s="201"/>
      <c r="BD1999" s="201"/>
      <c r="BE1999" s="202"/>
      <c r="BF1999" s="202"/>
      <c r="BG1999" s="150"/>
      <c r="BH1999" s="150"/>
      <c r="BI1999" s="150"/>
      <c r="BJ1999" s="150"/>
      <c r="BK1999" s="150"/>
      <c r="BL1999" s="150"/>
      <c r="BM1999" s="150"/>
      <c r="BN1999" s="150"/>
      <c r="BO1999" s="150"/>
      <c r="BP1999" s="150"/>
    </row>
    <row r="2000" spans="2:68" x14ac:dyDescent="0.25">
      <c r="B2000" s="113"/>
      <c r="C2000" s="118"/>
      <c r="D2000" s="89"/>
      <c r="E2000" s="89"/>
      <c r="F2000" s="119"/>
      <c r="G2000" s="118"/>
      <c r="H2000" s="118"/>
      <c r="I2000" s="118"/>
      <c r="J2000" s="118"/>
      <c r="K2000" s="118"/>
      <c r="L2000" s="86"/>
      <c r="M2000" s="86"/>
      <c r="N2000" s="86"/>
      <c r="O2000" s="86"/>
      <c r="P2000" s="129"/>
      <c r="Q2000" s="125"/>
      <c r="R2000" s="198"/>
      <c r="S2000" s="148"/>
      <c r="T2000" s="148"/>
      <c r="U2000" s="148"/>
      <c r="V2000" s="199"/>
      <c r="W2000" s="149"/>
      <c r="AR2000" s="129"/>
      <c r="AS2000" s="200"/>
      <c r="AT2000" s="200"/>
      <c r="AU2000" s="200"/>
      <c r="AV2000" s="200"/>
      <c r="AW2000" s="200"/>
      <c r="AX2000" s="200"/>
      <c r="AY2000" s="200"/>
      <c r="AZ2000" s="200"/>
      <c r="BA2000" s="200"/>
      <c r="BB2000" s="160"/>
      <c r="BC2000" s="201"/>
      <c r="BD2000" s="201"/>
      <c r="BE2000" s="202"/>
      <c r="BF2000" s="202"/>
      <c r="BG2000" s="150"/>
      <c r="BH2000" s="150"/>
      <c r="BI2000" s="150"/>
      <c r="BJ2000" s="150"/>
      <c r="BK2000" s="150"/>
      <c r="BL2000" s="150"/>
      <c r="BM2000" s="150"/>
      <c r="BN2000" s="150"/>
      <c r="BO2000" s="150"/>
      <c r="BP2000" s="150"/>
    </row>
    <row r="2001" spans="2:68" x14ac:dyDescent="0.25">
      <c r="B2001" s="113"/>
      <c r="C2001" s="118"/>
      <c r="D2001" s="89"/>
      <c r="E2001" s="89"/>
      <c r="F2001" s="119"/>
      <c r="G2001" s="118"/>
      <c r="H2001" s="118"/>
      <c r="I2001" s="118"/>
      <c r="J2001" s="118"/>
      <c r="K2001" s="118"/>
      <c r="L2001" s="86"/>
      <c r="M2001" s="86"/>
      <c r="N2001" s="86"/>
      <c r="O2001" s="86"/>
      <c r="P2001" s="129"/>
      <c r="Q2001" s="125"/>
      <c r="R2001" s="198"/>
      <c r="S2001" s="148"/>
      <c r="T2001" s="148"/>
      <c r="U2001" s="148"/>
      <c r="V2001" s="199"/>
      <c r="W2001" s="149"/>
      <c r="AR2001" s="129"/>
      <c r="AS2001" s="200"/>
      <c r="AT2001" s="200"/>
      <c r="AU2001" s="200"/>
      <c r="AV2001" s="200"/>
      <c r="AW2001" s="200"/>
      <c r="AX2001" s="200"/>
      <c r="AY2001" s="200"/>
      <c r="AZ2001" s="200"/>
      <c r="BA2001" s="200"/>
      <c r="BB2001" s="160"/>
      <c r="BC2001" s="201"/>
      <c r="BD2001" s="201"/>
      <c r="BE2001" s="202"/>
      <c r="BF2001" s="202"/>
      <c r="BG2001" s="150"/>
      <c r="BH2001" s="150"/>
      <c r="BI2001" s="150"/>
      <c r="BJ2001" s="150"/>
      <c r="BK2001" s="150"/>
      <c r="BL2001" s="150"/>
      <c r="BM2001" s="150"/>
      <c r="BN2001" s="150"/>
      <c r="BO2001" s="150"/>
      <c r="BP2001" s="150"/>
    </row>
    <row r="2002" spans="2:68" x14ac:dyDescent="0.25">
      <c r="B2002" s="113"/>
      <c r="C2002" s="118"/>
      <c r="D2002" s="89"/>
      <c r="E2002" s="89"/>
      <c r="F2002" s="119"/>
      <c r="G2002" s="118"/>
      <c r="H2002" s="118"/>
      <c r="I2002" s="118"/>
      <c r="J2002" s="118"/>
      <c r="K2002" s="118"/>
      <c r="L2002" s="86"/>
      <c r="M2002" s="86"/>
      <c r="N2002" s="86"/>
      <c r="O2002" s="86"/>
      <c r="P2002" s="129"/>
      <c r="Q2002" s="125"/>
      <c r="R2002" s="198"/>
      <c r="S2002" s="148"/>
      <c r="T2002" s="148"/>
      <c r="U2002" s="148"/>
      <c r="V2002" s="199"/>
      <c r="W2002" s="149"/>
      <c r="AR2002" s="129"/>
      <c r="AS2002" s="200"/>
      <c r="AT2002" s="200"/>
      <c r="AU2002" s="200"/>
      <c r="AV2002" s="200"/>
      <c r="AW2002" s="200"/>
      <c r="AX2002" s="200"/>
      <c r="AY2002" s="200"/>
      <c r="AZ2002" s="200"/>
      <c r="BA2002" s="200"/>
      <c r="BB2002" s="160"/>
      <c r="BC2002" s="201"/>
      <c r="BD2002" s="201"/>
      <c r="BE2002" s="202"/>
      <c r="BF2002" s="202"/>
      <c r="BG2002" s="150"/>
      <c r="BH2002" s="150"/>
      <c r="BI2002" s="150"/>
      <c r="BJ2002" s="150"/>
      <c r="BK2002" s="150"/>
      <c r="BL2002" s="150"/>
      <c r="BM2002" s="150"/>
      <c r="BN2002" s="150"/>
      <c r="BO2002" s="150"/>
      <c r="BP2002" s="150"/>
    </row>
    <row r="2003" spans="2:68" x14ac:dyDescent="0.25">
      <c r="B2003" s="113"/>
      <c r="C2003" s="118"/>
      <c r="D2003" s="89"/>
      <c r="E2003" s="89"/>
      <c r="F2003" s="119"/>
      <c r="G2003" s="118"/>
      <c r="H2003" s="118"/>
      <c r="I2003" s="118"/>
      <c r="J2003" s="118"/>
      <c r="K2003" s="118"/>
      <c r="L2003" s="86"/>
      <c r="M2003" s="86"/>
      <c r="N2003" s="86"/>
      <c r="O2003" s="86"/>
      <c r="P2003" s="129"/>
      <c r="Q2003" s="125"/>
      <c r="R2003" s="198"/>
      <c r="S2003" s="148"/>
      <c r="T2003" s="148"/>
      <c r="U2003" s="148"/>
      <c r="V2003" s="199"/>
      <c r="W2003" s="149"/>
      <c r="AR2003" s="129"/>
      <c r="AS2003" s="200"/>
      <c r="AT2003" s="200"/>
      <c r="AU2003" s="200"/>
      <c r="AV2003" s="200"/>
      <c r="AW2003" s="200"/>
      <c r="AX2003" s="200"/>
      <c r="AY2003" s="200"/>
      <c r="AZ2003" s="200"/>
      <c r="BA2003" s="200"/>
      <c r="BB2003" s="160"/>
      <c r="BC2003" s="201"/>
      <c r="BD2003" s="201"/>
      <c r="BE2003" s="202"/>
      <c r="BF2003" s="202"/>
      <c r="BG2003" s="150"/>
      <c r="BH2003" s="150"/>
      <c r="BI2003" s="150"/>
      <c r="BJ2003" s="150"/>
      <c r="BK2003" s="150"/>
      <c r="BL2003" s="150"/>
      <c r="BM2003" s="150"/>
      <c r="BN2003" s="150"/>
      <c r="BO2003" s="150"/>
      <c r="BP2003" s="150"/>
    </row>
    <row r="2004" spans="2:68" x14ac:dyDescent="0.25">
      <c r="B2004" s="113"/>
      <c r="C2004" s="118"/>
      <c r="D2004" s="89"/>
      <c r="E2004" s="89"/>
      <c r="F2004" s="119"/>
      <c r="G2004" s="118"/>
      <c r="H2004" s="118"/>
      <c r="I2004" s="118"/>
      <c r="J2004" s="118"/>
      <c r="K2004" s="118"/>
      <c r="L2004" s="86"/>
      <c r="M2004" s="86"/>
      <c r="N2004" s="86"/>
      <c r="O2004" s="86"/>
      <c r="P2004" s="129"/>
      <c r="Q2004" s="125"/>
      <c r="R2004" s="198"/>
      <c r="S2004" s="148"/>
      <c r="T2004" s="148"/>
      <c r="U2004" s="148"/>
      <c r="V2004" s="199"/>
      <c r="W2004" s="149"/>
      <c r="AR2004" s="129"/>
      <c r="AS2004" s="200"/>
      <c r="AT2004" s="200"/>
      <c r="AU2004" s="200"/>
      <c r="AV2004" s="200"/>
      <c r="AW2004" s="200"/>
      <c r="AX2004" s="200"/>
      <c r="AY2004" s="200"/>
      <c r="AZ2004" s="200"/>
      <c r="BA2004" s="200"/>
      <c r="BB2004" s="160"/>
      <c r="BC2004" s="201"/>
      <c r="BD2004" s="201"/>
      <c r="BE2004" s="202"/>
      <c r="BF2004" s="202"/>
      <c r="BG2004" s="150"/>
      <c r="BH2004" s="150"/>
      <c r="BI2004" s="150"/>
      <c r="BJ2004" s="150"/>
      <c r="BK2004" s="150"/>
      <c r="BL2004" s="150"/>
      <c r="BM2004" s="150"/>
      <c r="BN2004" s="150"/>
      <c r="BO2004" s="150"/>
      <c r="BP2004" s="150"/>
    </row>
    <row r="2005" spans="2:68" x14ac:dyDescent="0.25">
      <c r="B2005" s="113"/>
      <c r="C2005" s="118"/>
      <c r="D2005" s="89"/>
      <c r="E2005" s="89"/>
      <c r="F2005" s="119"/>
      <c r="G2005" s="118"/>
      <c r="H2005" s="118"/>
      <c r="I2005" s="118"/>
      <c r="J2005" s="118"/>
      <c r="K2005" s="118"/>
      <c r="L2005" s="86"/>
      <c r="M2005" s="86"/>
      <c r="N2005" s="86"/>
      <c r="O2005" s="86"/>
      <c r="P2005" s="129"/>
      <c r="Q2005" s="125"/>
      <c r="R2005" s="198"/>
      <c r="S2005" s="148"/>
      <c r="T2005" s="148"/>
      <c r="U2005" s="148"/>
      <c r="V2005" s="199"/>
      <c r="W2005" s="149"/>
      <c r="AR2005" s="129"/>
      <c r="AS2005" s="200"/>
      <c r="AT2005" s="200"/>
      <c r="AU2005" s="200"/>
      <c r="AV2005" s="200"/>
      <c r="AW2005" s="200"/>
      <c r="AX2005" s="200"/>
      <c r="AY2005" s="200"/>
      <c r="AZ2005" s="200"/>
      <c r="BA2005" s="200"/>
      <c r="BB2005" s="160"/>
      <c r="BC2005" s="201"/>
      <c r="BD2005" s="201"/>
      <c r="BE2005" s="202"/>
      <c r="BF2005" s="202"/>
      <c r="BG2005" s="150"/>
      <c r="BH2005" s="150"/>
      <c r="BI2005" s="150"/>
      <c r="BJ2005" s="150"/>
      <c r="BK2005" s="150"/>
      <c r="BL2005" s="150"/>
      <c r="BM2005" s="150"/>
      <c r="BN2005" s="150"/>
      <c r="BO2005" s="150"/>
      <c r="BP2005" s="150"/>
    </row>
    <row r="2006" spans="2:68" x14ac:dyDescent="0.25">
      <c r="B2006" s="113"/>
      <c r="C2006" s="118"/>
      <c r="D2006" s="89"/>
      <c r="E2006" s="89"/>
      <c r="F2006" s="119"/>
      <c r="G2006" s="118"/>
      <c r="H2006" s="118"/>
      <c r="I2006" s="118"/>
      <c r="J2006" s="118"/>
      <c r="K2006" s="118"/>
      <c r="L2006" s="86"/>
      <c r="M2006" s="86"/>
      <c r="N2006" s="86"/>
      <c r="O2006" s="86"/>
      <c r="P2006" s="129"/>
      <c r="Q2006" s="125"/>
      <c r="R2006" s="198"/>
      <c r="S2006" s="148"/>
      <c r="T2006" s="148"/>
      <c r="U2006" s="148"/>
      <c r="V2006" s="199"/>
      <c r="W2006" s="149"/>
      <c r="AR2006" s="129"/>
      <c r="AS2006" s="200"/>
      <c r="AT2006" s="200"/>
      <c r="AU2006" s="200"/>
      <c r="AV2006" s="200"/>
      <c r="AW2006" s="200"/>
      <c r="AX2006" s="200"/>
      <c r="AY2006" s="200"/>
      <c r="AZ2006" s="200"/>
      <c r="BA2006" s="200"/>
      <c r="BB2006" s="160"/>
      <c r="BC2006" s="201"/>
      <c r="BD2006" s="201"/>
      <c r="BE2006" s="202"/>
      <c r="BF2006" s="202"/>
      <c r="BG2006" s="150"/>
      <c r="BH2006" s="150"/>
      <c r="BI2006" s="150"/>
      <c r="BJ2006" s="150"/>
      <c r="BK2006" s="150"/>
      <c r="BL2006" s="150"/>
      <c r="BM2006" s="150"/>
      <c r="BN2006" s="150"/>
      <c r="BO2006" s="150"/>
      <c r="BP2006" s="150"/>
    </row>
    <row r="2007" spans="2:68" x14ac:dyDescent="0.25">
      <c r="B2007" s="113"/>
      <c r="C2007" s="118"/>
      <c r="D2007" s="89"/>
      <c r="E2007" s="89"/>
      <c r="F2007" s="119"/>
      <c r="G2007" s="118"/>
      <c r="H2007" s="118"/>
      <c r="I2007" s="118"/>
      <c r="J2007" s="118"/>
      <c r="K2007" s="118"/>
      <c r="L2007" s="86"/>
      <c r="M2007" s="86"/>
      <c r="N2007" s="86"/>
      <c r="O2007" s="86"/>
      <c r="P2007" s="129"/>
      <c r="Q2007" s="125"/>
      <c r="R2007" s="198"/>
      <c r="S2007" s="148"/>
      <c r="T2007" s="148"/>
      <c r="U2007" s="148"/>
      <c r="V2007" s="199"/>
      <c r="W2007" s="149"/>
      <c r="AR2007" s="129"/>
      <c r="AS2007" s="200"/>
      <c r="AT2007" s="200"/>
      <c r="AU2007" s="200"/>
      <c r="AV2007" s="200"/>
      <c r="AW2007" s="200"/>
      <c r="AX2007" s="200"/>
      <c r="AY2007" s="200"/>
      <c r="AZ2007" s="200"/>
      <c r="BA2007" s="200"/>
      <c r="BB2007" s="160"/>
      <c r="BC2007" s="201"/>
      <c r="BD2007" s="201"/>
      <c r="BE2007" s="202"/>
      <c r="BF2007" s="202"/>
      <c r="BG2007" s="150"/>
      <c r="BH2007" s="150"/>
      <c r="BI2007" s="150"/>
      <c r="BJ2007" s="150"/>
      <c r="BK2007" s="150"/>
      <c r="BL2007" s="150"/>
      <c r="BM2007" s="150"/>
      <c r="BN2007" s="150"/>
      <c r="BO2007" s="150"/>
      <c r="BP2007" s="150"/>
    </row>
    <row r="2008" spans="2:68" x14ac:dyDescent="0.25">
      <c r="B2008" s="113"/>
      <c r="C2008" s="118"/>
      <c r="D2008" s="89"/>
      <c r="E2008" s="89"/>
      <c r="F2008" s="119"/>
      <c r="G2008" s="118"/>
      <c r="H2008" s="118"/>
      <c r="I2008" s="118"/>
      <c r="J2008" s="118"/>
      <c r="K2008" s="118"/>
      <c r="L2008" s="86"/>
      <c r="M2008" s="86"/>
      <c r="N2008" s="86"/>
      <c r="O2008" s="86"/>
      <c r="P2008" s="129"/>
      <c r="Q2008" s="125"/>
      <c r="R2008" s="198"/>
      <c r="S2008" s="148"/>
      <c r="T2008" s="148"/>
      <c r="U2008" s="148"/>
      <c r="V2008" s="199"/>
      <c r="W2008" s="149"/>
      <c r="AR2008" s="129"/>
      <c r="AS2008" s="200"/>
      <c r="AT2008" s="200"/>
      <c r="AU2008" s="200"/>
      <c r="AV2008" s="200"/>
      <c r="AW2008" s="200"/>
      <c r="AX2008" s="200"/>
      <c r="AY2008" s="200"/>
      <c r="AZ2008" s="200"/>
      <c r="BA2008" s="200"/>
      <c r="BB2008" s="160"/>
      <c r="BC2008" s="201"/>
      <c r="BD2008" s="201"/>
      <c r="BE2008" s="202"/>
      <c r="BF2008" s="202"/>
      <c r="BG2008" s="150"/>
      <c r="BH2008" s="150"/>
      <c r="BI2008" s="150"/>
      <c r="BJ2008" s="150"/>
      <c r="BK2008" s="150"/>
      <c r="BL2008" s="150"/>
      <c r="BM2008" s="150"/>
      <c r="BN2008" s="150"/>
      <c r="BO2008" s="150"/>
      <c r="BP2008" s="150"/>
    </row>
    <row r="2009" spans="2:68" x14ac:dyDescent="0.25">
      <c r="B2009" s="113"/>
      <c r="C2009" s="118"/>
      <c r="D2009" s="89"/>
      <c r="E2009" s="89"/>
      <c r="F2009" s="119"/>
      <c r="G2009" s="118"/>
      <c r="H2009" s="118"/>
      <c r="I2009" s="118"/>
      <c r="J2009" s="118"/>
      <c r="K2009" s="118"/>
      <c r="L2009" s="86"/>
      <c r="M2009" s="86"/>
      <c r="N2009" s="86"/>
      <c r="O2009" s="86"/>
      <c r="P2009" s="129"/>
      <c r="Q2009" s="125"/>
      <c r="R2009" s="198"/>
      <c r="S2009" s="148"/>
      <c r="T2009" s="148"/>
      <c r="U2009" s="148"/>
      <c r="V2009" s="199"/>
      <c r="W2009" s="149"/>
      <c r="AR2009" s="129"/>
      <c r="AS2009" s="200"/>
      <c r="AT2009" s="200"/>
      <c r="AU2009" s="200"/>
      <c r="AV2009" s="200"/>
      <c r="AW2009" s="200"/>
      <c r="AX2009" s="200"/>
      <c r="AY2009" s="200"/>
      <c r="AZ2009" s="200"/>
      <c r="BA2009" s="200"/>
      <c r="BB2009" s="160"/>
      <c r="BC2009" s="201"/>
      <c r="BD2009" s="201"/>
      <c r="BE2009" s="202"/>
      <c r="BF2009" s="202"/>
      <c r="BG2009" s="150"/>
      <c r="BH2009" s="150"/>
      <c r="BI2009" s="150"/>
      <c r="BJ2009" s="150"/>
      <c r="BK2009" s="150"/>
      <c r="BL2009" s="150"/>
      <c r="BM2009" s="150"/>
      <c r="BN2009" s="150"/>
      <c r="BO2009" s="150"/>
      <c r="BP2009" s="150"/>
    </row>
    <row r="2010" spans="2:68" x14ac:dyDescent="0.25">
      <c r="B2010" s="113"/>
      <c r="C2010" s="118"/>
      <c r="D2010" s="89"/>
      <c r="E2010" s="89"/>
      <c r="F2010" s="119"/>
      <c r="G2010" s="118"/>
      <c r="H2010" s="118"/>
      <c r="I2010" s="118"/>
      <c r="J2010" s="118"/>
      <c r="K2010" s="118"/>
      <c r="L2010" s="86"/>
      <c r="M2010" s="86"/>
      <c r="N2010" s="86"/>
      <c r="O2010" s="86"/>
      <c r="P2010" s="129"/>
      <c r="Q2010" s="125"/>
      <c r="R2010" s="198"/>
      <c r="S2010" s="148"/>
      <c r="T2010" s="148"/>
      <c r="U2010" s="148"/>
      <c r="V2010" s="199"/>
      <c r="W2010" s="149"/>
      <c r="AR2010" s="129"/>
      <c r="AS2010" s="200"/>
      <c r="AT2010" s="200"/>
      <c r="AU2010" s="200"/>
      <c r="AV2010" s="200"/>
      <c r="AW2010" s="200"/>
      <c r="AX2010" s="200"/>
      <c r="AY2010" s="200"/>
      <c r="AZ2010" s="200"/>
      <c r="BA2010" s="200"/>
      <c r="BB2010" s="160"/>
      <c r="BC2010" s="201"/>
      <c r="BD2010" s="201"/>
      <c r="BE2010" s="202"/>
      <c r="BF2010" s="202"/>
      <c r="BG2010" s="150"/>
      <c r="BH2010" s="150"/>
      <c r="BI2010" s="150"/>
      <c r="BJ2010" s="150"/>
      <c r="BK2010" s="150"/>
      <c r="BL2010" s="150"/>
      <c r="BM2010" s="150"/>
      <c r="BN2010" s="150"/>
      <c r="BO2010" s="150"/>
      <c r="BP2010" s="150"/>
    </row>
    <row r="2011" spans="2:68" x14ac:dyDescent="0.25">
      <c r="B2011" s="113"/>
      <c r="C2011" s="118"/>
      <c r="D2011" s="89"/>
      <c r="E2011" s="89"/>
      <c r="F2011" s="119"/>
      <c r="G2011" s="118"/>
      <c r="H2011" s="118"/>
      <c r="I2011" s="118"/>
      <c r="J2011" s="118"/>
      <c r="K2011" s="118"/>
      <c r="L2011" s="86"/>
      <c r="M2011" s="86"/>
      <c r="N2011" s="86"/>
      <c r="O2011" s="86"/>
      <c r="P2011" s="129"/>
      <c r="Q2011" s="125"/>
      <c r="R2011" s="198"/>
      <c r="S2011" s="148"/>
      <c r="T2011" s="148"/>
      <c r="U2011" s="148"/>
      <c r="V2011" s="199"/>
      <c r="W2011" s="149"/>
      <c r="AR2011" s="129"/>
      <c r="AS2011" s="200"/>
      <c r="AT2011" s="200"/>
      <c r="AU2011" s="200"/>
      <c r="AV2011" s="200"/>
      <c r="AW2011" s="200"/>
      <c r="AX2011" s="200"/>
      <c r="AY2011" s="200"/>
      <c r="AZ2011" s="200"/>
      <c r="BA2011" s="200"/>
      <c r="BB2011" s="160"/>
      <c r="BC2011" s="201"/>
      <c r="BD2011" s="201"/>
      <c r="BE2011" s="202"/>
      <c r="BF2011" s="202"/>
      <c r="BG2011" s="150"/>
      <c r="BH2011" s="150"/>
      <c r="BI2011" s="150"/>
      <c r="BJ2011" s="150"/>
      <c r="BK2011" s="150"/>
      <c r="BL2011" s="150"/>
      <c r="BM2011" s="150"/>
      <c r="BN2011" s="150"/>
      <c r="BO2011" s="150"/>
      <c r="BP2011" s="150"/>
    </row>
    <row r="2012" spans="2:68" x14ac:dyDescent="0.25">
      <c r="B2012" s="113"/>
      <c r="C2012" s="118"/>
      <c r="D2012" s="89"/>
      <c r="E2012" s="89"/>
      <c r="F2012" s="119"/>
      <c r="G2012" s="118"/>
      <c r="H2012" s="118"/>
      <c r="I2012" s="118"/>
      <c r="J2012" s="118"/>
      <c r="K2012" s="118"/>
      <c r="L2012" s="86"/>
      <c r="M2012" s="86"/>
      <c r="N2012" s="86"/>
      <c r="O2012" s="86"/>
      <c r="P2012" s="129"/>
      <c r="Q2012" s="125"/>
      <c r="R2012" s="198"/>
      <c r="S2012" s="148"/>
      <c r="T2012" s="148"/>
      <c r="U2012" s="148"/>
      <c r="V2012" s="199"/>
      <c r="W2012" s="149"/>
      <c r="AR2012" s="129"/>
      <c r="AS2012" s="200"/>
      <c r="AT2012" s="200"/>
      <c r="AU2012" s="200"/>
      <c r="AV2012" s="200"/>
      <c r="AW2012" s="200"/>
      <c r="AX2012" s="200"/>
      <c r="AY2012" s="200"/>
      <c r="AZ2012" s="200"/>
      <c r="BA2012" s="200"/>
      <c r="BB2012" s="160"/>
      <c r="BC2012" s="201"/>
      <c r="BD2012" s="201"/>
      <c r="BE2012" s="202"/>
      <c r="BF2012" s="202"/>
      <c r="BG2012" s="150"/>
      <c r="BH2012" s="150"/>
      <c r="BI2012" s="150"/>
      <c r="BJ2012" s="150"/>
      <c r="BK2012" s="150"/>
      <c r="BL2012" s="150"/>
      <c r="BM2012" s="150"/>
      <c r="BN2012" s="150"/>
      <c r="BO2012" s="150"/>
      <c r="BP2012" s="150"/>
    </row>
    <row r="2013" spans="2:68" x14ac:dyDescent="0.25">
      <c r="B2013" s="113"/>
      <c r="C2013" s="118"/>
      <c r="D2013" s="89"/>
      <c r="E2013" s="89"/>
      <c r="F2013" s="119"/>
      <c r="G2013" s="118"/>
      <c r="H2013" s="118"/>
      <c r="I2013" s="118"/>
      <c r="J2013" s="118"/>
      <c r="K2013" s="118"/>
      <c r="L2013" s="86"/>
      <c r="M2013" s="86"/>
      <c r="N2013" s="86"/>
      <c r="O2013" s="86"/>
      <c r="P2013" s="129"/>
      <c r="Q2013" s="125"/>
      <c r="R2013" s="198"/>
      <c r="S2013" s="148"/>
      <c r="T2013" s="148"/>
      <c r="U2013" s="148"/>
      <c r="V2013" s="199"/>
      <c r="W2013" s="149"/>
      <c r="AR2013" s="129"/>
      <c r="AS2013" s="200"/>
      <c r="AT2013" s="200"/>
      <c r="AU2013" s="200"/>
      <c r="AV2013" s="200"/>
      <c r="AW2013" s="200"/>
      <c r="AX2013" s="200"/>
      <c r="AY2013" s="200"/>
      <c r="AZ2013" s="200"/>
      <c r="BA2013" s="200"/>
      <c r="BB2013" s="160"/>
      <c r="BC2013" s="201"/>
      <c r="BD2013" s="201"/>
      <c r="BE2013" s="202"/>
      <c r="BF2013" s="202"/>
      <c r="BG2013" s="150"/>
      <c r="BH2013" s="150"/>
      <c r="BI2013" s="150"/>
      <c r="BJ2013" s="150"/>
      <c r="BK2013" s="150"/>
      <c r="BL2013" s="150"/>
      <c r="BM2013" s="150"/>
      <c r="BN2013" s="150"/>
      <c r="BO2013" s="150"/>
      <c r="BP2013" s="150"/>
    </row>
    <row r="2014" spans="2:68" x14ac:dyDescent="0.25">
      <c r="B2014" s="113"/>
      <c r="C2014" s="118"/>
      <c r="D2014" s="89"/>
      <c r="E2014" s="89"/>
      <c r="F2014" s="119"/>
      <c r="G2014" s="118"/>
      <c r="H2014" s="118"/>
      <c r="I2014" s="118"/>
      <c r="J2014" s="118"/>
      <c r="K2014" s="118"/>
      <c r="L2014" s="86"/>
      <c r="M2014" s="86"/>
      <c r="N2014" s="86"/>
      <c r="O2014" s="86"/>
      <c r="P2014" s="129"/>
      <c r="Q2014" s="125"/>
      <c r="R2014" s="198"/>
      <c r="S2014" s="148"/>
      <c r="T2014" s="148"/>
      <c r="U2014" s="148"/>
      <c r="V2014" s="199"/>
      <c r="W2014" s="149"/>
      <c r="AR2014" s="129"/>
      <c r="AS2014" s="200"/>
      <c r="AT2014" s="200"/>
      <c r="AU2014" s="200"/>
      <c r="AV2014" s="200"/>
      <c r="AW2014" s="200"/>
      <c r="AX2014" s="200"/>
      <c r="AY2014" s="200"/>
      <c r="AZ2014" s="200"/>
      <c r="BA2014" s="200"/>
      <c r="BB2014" s="160"/>
      <c r="BC2014" s="201"/>
      <c r="BD2014" s="201"/>
      <c r="BE2014" s="202"/>
      <c r="BF2014" s="202"/>
      <c r="BG2014" s="150"/>
      <c r="BH2014" s="150"/>
      <c r="BI2014" s="150"/>
      <c r="BJ2014" s="150"/>
      <c r="BK2014" s="150"/>
      <c r="BL2014" s="150"/>
      <c r="BM2014" s="150"/>
      <c r="BN2014" s="150"/>
      <c r="BO2014" s="150"/>
      <c r="BP2014" s="150"/>
    </row>
    <row r="2015" spans="2:68" x14ac:dyDescent="0.25">
      <c r="B2015" s="113"/>
      <c r="C2015" s="118"/>
      <c r="D2015" s="89"/>
      <c r="E2015" s="89"/>
      <c r="F2015" s="119"/>
      <c r="G2015" s="118"/>
      <c r="H2015" s="118"/>
      <c r="I2015" s="118"/>
      <c r="J2015" s="118"/>
      <c r="K2015" s="118"/>
      <c r="L2015" s="86"/>
      <c r="M2015" s="86"/>
      <c r="N2015" s="86"/>
      <c r="O2015" s="86"/>
      <c r="P2015" s="129"/>
      <c r="Q2015" s="125"/>
      <c r="R2015" s="198"/>
      <c r="S2015" s="148"/>
      <c r="T2015" s="148"/>
      <c r="U2015" s="148"/>
      <c r="V2015" s="199"/>
      <c r="W2015" s="149"/>
      <c r="AR2015" s="129"/>
      <c r="AS2015" s="200"/>
      <c r="AT2015" s="200"/>
      <c r="AU2015" s="200"/>
      <c r="AV2015" s="200"/>
      <c r="AW2015" s="200"/>
      <c r="AX2015" s="200"/>
      <c r="AY2015" s="200"/>
      <c r="AZ2015" s="200"/>
      <c r="BA2015" s="200"/>
      <c r="BB2015" s="160"/>
      <c r="BC2015" s="201"/>
      <c r="BD2015" s="201"/>
      <c r="BE2015" s="202"/>
      <c r="BF2015" s="202"/>
      <c r="BG2015" s="150"/>
      <c r="BH2015" s="150"/>
      <c r="BI2015" s="150"/>
      <c r="BJ2015" s="150"/>
      <c r="BK2015" s="150"/>
      <c r="BL2015" s="150"/>
      <c r="BM2015" s="150"/>
      <c r="BN2015" s="150"/>
      <c r="BO2015" s="150"/>
      <c r="BP2015" s="150"/>
    </row>
    <row r="2016" spans="2:68" x14ac:dyDescent="0.25">
      <c r="B2016" s="113"/>
      <c r="C2016" s="118"/>
      <c r="D2016" s="89"/>
      <c r="E2016" s="89"/>
      <c r="F2016" s="119"/>
      <c r="G2016" s="118"/>
      <c r="H2016" s="118"/>
      <c r="I2016" s="118"/>
      <c r="J2016" s="118"/>
      <c r="K2016" s="118"/>
      <c r="L2016" s="86"/>
      <c r="M2016" s="86"/>
      <c r="N2016" s="86"/>
      <c r="O2016" s="86"/>
      <c r="P2016" s="129"/>
      <c r="Q2016" s="125"/>
      <c r="R2016" s="198"/>
      <c r="S2016" s="148"/>
      <c r="T2016" s="148"/>
      <c r="U2016" s="148"/>
      <c r="V2016" s="199"/>
      <c r="W2016" s="149"/>
      <c r="AR2016" s="129"/>
      <c r="AS2016" s="200"/>
      <c r="AT2016" s="200"/>
      <c r="AU2016" s="200"/>
      <c r="AV2016" s="200"/>
      <c r="AW2016" s="200"/>
      <c r="AX2016" s="200"/>
      <c r="AY2016" s="200"/>
      <c r="AZ2016" s="200"/>
      <c r="BA2016" s="200"/>
      <c r="BB2016" s="160"/>
      <c r="BC2016" s="201"/>
      <c r="BD2016" s="201"/>
      <c r="BE2016" s="202"/>
      <c r="BF2016" s="202"/>
      <c r="BG2016" s="150"/>
      <c r="BH2016" s="150"/>
      <c r="BI2016" s="150"/>
      <c r="BJ2016" s="150"/>
      <c r="BK2016" s="150"/>
      <c r="BL2016" s="150"/>
      <c r="BM2016" s="150"/>
      <c r="BN2016" s="150"/>
      <c r="BO2016" s="150"/>
      <c r="BP2016" s="150"/>
    </row>
    <row r="2017" spans="2:68" x14ac:dyDescent="0.25">
      <c r="B2017" s="113"/>
      <c r="C2017" s="118"/>
      <c r="D2017" s="89"/>
      <c r="E2017" s="89"/>
      <c r="F2017" s="119"/>
      <c r="G2017" s="118"/>
      <c r="H2017" s="118"/>
      <c r="I2017" s="118"/>
      <c r="J2017" s="118"/>
      <c r="K2017" s="118"/>
      <c r="L2017" s="86"/>
      <c r="M2017" s="86"/>
      <c r="N2017" s="86"/>
      <c r="O2017" s="86"/>
      <c r="P2017" s="129"/>
      <c r="Q2017" s="125"/>
      <c r="R2017" s="198"/>
      <c r="S2017" s="148"/>
      <c r="T2017" s="148"/>
      <c r="U2017" s="148"/>
      <c r="V2017" s="199"/>
      <c r="W2017" s="149"/>
      <c r="AR2017" s="129"/>
      <c r="AS2017" s="200"/>
      <c r="AT2017" s="200"/>
      <c r="AU2017" s="200"/>
      <c r="AV2017" s="200"/>
      <c r="AW2017" s="200"/>
      <c r="AX2017" s="200"/>
      <c r="AY2017" s="200"/>
      <c r="AZ2017" s="200"/>
      <c r="BA2017" s="200"/>
      <c r="BB2017" s="160"/>
      <c r="BC2017" s="201"/>
      <c r="BD2017" s="201"/>
      <c r="BE2017" s="202"/>
      <c r="BF2017" s="202"/>
      <c r="BG2017" s="150"/>
      <c r="BH2017" s="150"/>
      <c r="BI2017" s="150"/>
      <c r="BJ2017" s="150"/>
      <c r="BK2017" s="150"/>
      <c r="BL2017" s="150"/>
      <c r="BM2017" s="150"/>
      <c r="BN2017" s="150"/>
      <c r="BO2017" s="150"/>
      <c r="BP2017" s="150"/>
    </row>
    <row r="2018" spans="2:68" x14ac:dyDescent="0.25">
      <c r="B2018" s="113"/>
      <c r="C2018" s="118"/>
      <c r="D2018" s="89"/>
      <c r="E2018" s="89"/>
      <c r="F2018" s="119"/>
      <c r="G2018" s="118"/>
      <c r="H2018" s="118"/>
      <c r="I2018" s="118"/>
      <c r="J2018" s="118"/>
      <c r="K2018" s="118"/>
      <c r="L2018" s="86"/>
      <c r="M2018" s="86"/>
      <c r="N2018" s="86"/>
      <c r="O2018" s="86"/>
      <c r="P2018" s="129"/>
      <c r="Q2018" s="125"/>
      <c r="R2018" s="198"/>
      <c r="S2018" s="148"/>
      <c r="T2018" s="148"/>
      <c r="U2018" s="148"/>
      <c r="V2018" s="199"/>
      <c r="W2018" s="149"/>
      <c r="AR2018" s="129"/>
      <c r="AS2018" s="200"/>
      <c r="AT2018" s="200"/>
      <c r="AU2018" s="200"/>
      <c r="AV2018" s="200"/>
      <c r="AW2018" s="200"/>
      <c r="AX2018" s="200"/>
      <c r="AY2018" s="200"/>
      <c r="AZ2018" s="200"/>
      <c r="BA2018" s="200"/>
      <c r="BB2018" s="160"/>
      <c r="BC2018" s="201"/>
      <c r="BD2018" s="201"/>
      <c r="BE2018" s="202"/>
      <c r="BF2018" s="202"/>
      <c r="BG2018" s="150"/>
      <c r="BH2018" s="150"/>
      <c r="BI2018" s="150"/>
      <c r="BJ2018" s="150"/>
      <c r="BK2018" s="150"/>
      <c r="BL2018" s="150"/>
      <c r="BM2018" s="150"/>
      <c r="BN2018" s="150"/>
      <c r="BO2018" s="150"/>
      <c r="BP2018" s="150"/>
    </row>
    <row r="2019" spans="2:68" x14ac:dyDescent="0.25">
      <c r="B2019" s="113"/>
      <c r="C2019" s="118"/>
      <c r="D2019" s="89"/>
      <c r="E2019" s="89"/>
      <c r="F2019" s="119"/>
      <c r="G2019" s="118"/>
      <c r="H2019" s="118"/>
      <c r="I2019" s="118"/>
      <c r="J2019" s="118"/>
      <c r="K2019" s="118"/>
      <c r="L2019" s="86"/>
      <c r="M2019" s="86"/>
      <c r="N2019" s="86"/>
      <c r="O2019" s="86"/>
      <c r="P2019" s="129"/>
      <c r="Q2019" s="125"/>
      <c r="R2019" s="198"/>
      <c r="S2019" s="148"/>
      <c r="T2019" s="148"/>
      <c r="U2019" s="148"/>
      <c r="V2019" s="199"/>
      <c r="W2019" s="149"/>
      <c r="AR2019" s="129"/>
      <c r="AS2019" s="200"/>
      <c r="AT2019" s="200"/>
      <c r="AU2019" s="200"/>
      <c r="AV2019" s="200"/>
      <c r="AW2019" s="200"/>
      <c r="AX2019" s="200"/>
      <c r="AY2019" s="200"/>
      <c r="AZ2019" s="200"/>
      <c r="BA2019" s="200"/>
      <c r="BB2019" s="160"/>
      <c r="BC2019" s="201"/>
      <c r="BD2019" s="201"/>
      <c r="BE2019" s="202"/>
      <c r="BF2019" s="202"/>
      <c r="BG2019" s="150"/>
      <c r="BH2019" s="150"/>
      <c r="BI2019" s="150"/>
      <c r="BJ2019" s="150"/>
      <c r="BK2019" s="150"/>
      <c r="BL2019" s="150"/>
      <c r="BM2019" s="150"/>
      <c r="BN2019" s="150"/>
      <c r="BO2019" s="150"/>
      <c r="BP2019" s="150"/>
    </row>
    <row r="2020" spans="2:68" x14ac:dyDescent="0.25">
      <c r="B2020" s="113"/>
      <c r="C2020" s="118"/>
      <c r="D2020" s="89"/>
      <c r="E2020" s="89"/>
      <c r="F2020" s="119"/>
      <c r="G2020" s="118"/>
      <c r="H2020" s="118"/>
      <c r="I2020" s="118"/>
      <c r="J2020" s="118"/>
      <c r="K2020" s="118"/>
      <c r="L2020" s="86"/>
      <c r="M2020" s="86"/>
      <c r="N2020" s="86"/>
      <c r="O2020" s="86"/>
      <c r="P2020" s="129"/>
      <c r="Q2020" s="125"/>
      <c r="R2020" s="198"/>
      <c r="S2020" s="148"/>
      <c r="T2020" s="148"/>
      <c r="U2020" s="148"/>
      <c r="V2020" s="199"/>
      <c r="W2020" s="149"/>
      <c r="AR2020" s="129"/>
      <c r="AS2020" s="200"/>
      <c r="AT2020" s="200"/>
      <c r="AU2020" s="200"/>
      <c r="AV2020" s="200"/>
      <c r="AW2020" s="200"/>
      <c r="AX2020" s="200"/>
      <c r="AY2020" s="200"/>
      <c r="AZ2020" s="200"/>
      <c r="BA2020" s="200"/>
      <c r="BB2020" s="160"/>
      <c r="BC2020" s="201"/>
      <c r="BD2020" s="201"/>
      <c r="BE2020" s="202"/>
      <c r="BF2020" s="202"/>
      <c r="BG2020" s="150"/>
      <c r="BH2020" s="150"/>
      <c r="BI2020" s="150"/>
      <c r="BJ2020" s="150"/>
      <c r="BK2020" s="150"/>
      <c r="BL2020" s="150"/>
      <c r="BM2020" s="150"/>
      <c r="BN2020" s="150"/>
      <c r="BO2020" s="150"/>
      <c r="BP2020" s="150"/>
    </row>
    <row r="2021" spans="2:68" x14ac:dyDescent="0.25">
      <c r="B2021" s="113"/>
      <c r="C2021" s="118"/>
      <c r="D2021" s="89"/>
      <c r="E2021" s="89"/>
      <c r="F2021" s="119"/>
      <c r="G2021" s="118"/>
      <c r="H2021" s="118"/>
      <c r="I2021" s="118"/>
      <c r="J2021" s="118"/>
      <c r="K2021" s="118"/>
      <c r="L2021" s="86"/>
      <c r="M2021" s="86"/>
      <c r="N2021" s="86"/>
      <c r="O2021" s="86"/>
      <c r="P2021" s="129"/>
      <c r="Q2021" s="125"/>
      <c r="R2021" s="198"/>
      <c r="S2021" s="148"/>
      <c r="T2021" s="148"/>
      <c r="U2021" s="148"/>
      <c r="V2021" s="199"/>
      <c r="W2021" s="149"/>
      <c r="AR2021" s="129"/>
      <c r="AS2021" s="200"/>
      <c r="AT2021" s="200"/>
      <c r="AU2021" s="200"/>
      <c r="AV2021" s="200"/>
      <c r="AW2021" s="200"/>
      <c r="AX2021" s="200"/>
      <c r="AY2021" s="200"/>
      <c r="AZ2021" s="200"/>
      <c r="BA2021" s="200"/>
      <c r="BB2021" s="160"/>
      <c r="BC2021" s="201"/>
      <c r="BD2021" s="201"/>
      <c r="BE2021" s="202"/>
      <c r="BF2021" s="202"/>
      <c r="BG2021" s="150"/>
      <c r="BH2021" s="150"/>
      <c r="BI2021" s="150"/>
      <c r="BJ2021" s="150"/>
      <c r="BK2021" s="150"/>
      <c r="BL2021" s="150"/>
      <c r="BM2021" s="150"/>
      <c r="BN2021" s="150"/>
      <c r="BO2021" s="150"/>
      <c r="BP2021" s="150"/>
    </row>
    <row r="2022" spans="2:68" x14ac:dyDescent="0.25">
      <c r="B2022" s="113"/>
      <c r="C2022" s="118"/>
      <c r="D2022" s="89"/>
      <c r="E2022" s="89"/>
      <c r="F2022" s="119"/>
      <c r="G2022" s="118"/>
      <c r="H2022" s="118"/>
      <c r="I2022" s="118"/>
      <c r="J2022" s="118"/>
      <c r="K2022" s="118"/>
      <c r="L2022" s="86"/>
      <c r="M2022" s="86"/>
      <c r="N2022" s="86"/>
      <c r="O2022" s="86"/>
      <c r="P2022" s="129"/>
      <c r="Q2022" s="125"/>
      <c r="R2022" s="198"/>
      <c r="S2022" s="148"/>
      <c r="T2022" s="148"/>
      <c r="U2022" s="148"/>
      <c r="V2022" s="199"/>
      <c r="W2022" s="149"/>
      <c r="AR2022" s="129"/>
      <c r="AS2022" s="200"/>
      <c r="AT2022" s="200"/>
      <c r="AU2022" s="200"/>
      <c r="AV2022" s="200"/>
      <c r="AW2022" s="200"/>
      <c r="AX2022" s="200"/>
      <c r="AY2022" s="200"/>
      <c r="AZ2022" s="200"/>
      <c r="BA2022" s="200"/>
      <c r="BB2022" s="160"/>
      <c r="BC2022" s="201"/>
      <c r="BD2022" s="201"/>
      <c r="BE2022" s="202"/>
      <c r="BF2022" s="202"/>
      <c r="BG2022" s="150"/>
      <c r="BH2022" s="150"/>
      <c r="BI2022" s="150"/>
      <c r="BJ2022" s="150"/>
      <c r="BK2022" s="150"/>
      <c r="BL2022" s="150"/>
      <c r="BM2022" s="150"/>
      <c r="BN2022" s="150"/>
      <c r="BO2022" s="150"/>
      <c r="BP2022" s="150"/>
    </row>
    <row r="2023" spans="2:68" x14ac:dyDescent="0.25">
      <c r="B2023" s="113"/>
      <c r="C2023" s="118"/>
      <c r="D2023" s="89"/>
      <c r="E2023" s="89"/>
      <c r="F2023" s="119"/>
      <c r="G2023" s="118"/>
      <c r="H2023" s="118"/>
      <c r="I2023" s="118"/>
      <c r="J2023" s="118"/>
      <c r="K2023" s="118"/>
      <c r="L2023" s="86"/>
      <c r="M2023" s="86"/>
      <c r="N2023" s="86"/>
      <c r="O2023" s="86"/>
      <c r="P2023" s="129"/>
      <c r="Q2023" s="125"/>
      <c r="R2023" s="198"/>
      <c r="S2023" s="148"/>
      <c r="T2023" s="148"/>
      <c r="U2023" s="148"/>
      <c r="V2023" s="199"/>
      <c r="W2023" s="149"/>
      <c r="AR2023" s="129"/>
      <c r="AS2023" s="200"/>
      <c r="AT2023" s="200"/>
      <c r="AU2023" s="200"/>
      <c r="AV2023" s="200"/>
      <c r="AW2023" s="200"/>
      <c r="AX2023" s="200"/>
      <c r="AY2023" s="200"/>
      <c r="AZ2023" s="200"/>
      <c r="BA2023" s="200"/>
      <c r="BB2023" s="160"/>
      <c r="BC2023" s="201"/>
      <c r="BD2023" s="201"/>
      <c r="BE2023" s="202"/>
      <c r="BF2023" s="202"/>
      <c r="BG2023" s="150"/>
      <c r="BH2023" s="150"/>
      <c r="BI2023" s="150"/>
      <c r="BJ2023" s="150"/>
      <c r="BK2023" s="150"/>
      <c r="BL2023" s="150"/>
      <c r="BM2023" s="150"/>
      <c r="BN2023" s="150"/>
      <c r="BO2023" s="150"/>
      <c r="BP2023" s="150"/>
    </row>
    <row r="2024" spans="2:68" x14ac:dyDescent="0.25">
      <c r="B2024" s="113"/>
      <c r="C2024" s="118"/>
      <c r="D2024" s="89"/>
      <c r="E2024" s="89"/>
      <c r="F2024" s="119"/>
      <c r="G2024" s="118"/>
      <c r="H2024" s="118"/>
      <c r="I2024" s="118"/>
      <c r="J2024" s="118"/>
      <c r="K2024" s="118"/>
      <c r="L2024" s="86"/>
      <c r="M2024" s="86"/>
      <c r="N2024" s="86"/>
      <c r="O2024" s="86"/>
      <c r="P2024" s="129"/>
      <c r="Q2024" s="125"/>
      <c r="R2024" s="198"/>
      <c r="S2024" s="148"/>
      <c r="T2024" s="148"/>
      <c r="U2024" s="148"/>
      <c r="V2024" s="199"/>
      <c r="W2024" s="149"/>
      <c r="AR2024" s="129"/>
      <c r="AS2024" s="200"/>
      <c r="AT2024" s="200"/>
      <c r="AU2024" s="200"/>
      <c r="AV2024" s="200"/>
      <c r="AW2024" s="200"/>
      <c r="AX2024" s="200"/>
      <c r="AY2024" s="200"/>
      <c r="AZ2024" s="200"/>
      <c r="BA2024" s="200"/>
      <c r="BB2024" s="160"/>
      <c r="BC2024" s="201"/>
      <c r="BD2024" s="201"/>
      <c r="BE2024" s="202"/>
      <c r="BF2024" s="202"/>
      <c r="BG2024" s="150"/>
      <c r="BH2024" s="150"/>
      <c r="BI2024" s="150"/>
      <c r="BJ2024" s="150"/>
      <c r="BK2024" s="150"/>
      <c r="BL2024" s="150"/>
      <c r="BM2024" s="150"/>
      <c r="BN2024" s="150"/>
      <c r="BO2024" s="150"/>
      <c r="BP2024" s="150"/>
    </row>
    <row r="2025" spans="2:68" x14ac:dyDescent="0.25">
      <c r="B2025" s="113"/>
      <c r="C2025" s="118"/>
      <c r="D2025" s="89"/>
      <c r="E2025" s="89"/>
      <c r="F2025" s="119"/>
      <c r="G2025" s="118"/>
      <c r="H2025" s="118"/>
      <c r="I2025" s="118"/>
      <c r="J2025" s="118"/>
      <c r="K2025" s="118"/>
      <c r="L2025" s="86"/>
      <c r="M2025" s="86"/>
      <c r="N2025" s="86"/>
      <c r="O2025" s="86"/>
      <c r="P2025" s="129"/>
      <c r="Q2025" s="125"/>
      <c r="R2025" s="198"/>
      <c r="S2025" s="148"/>
      <c r="T2025" s="148"/>
      <c r="U2025" s="148"/>
      <c r="V2025" s="199"/>
      <c r="W2025" s="149"/>
      <c r="AR2025" s="129"/>
      <c r="AS2025" s="200"/>
      <c r="AT2025" s="200"/>
      <c r="AU2025" s="200"/>
      <c r="AV2025" s="200"/>
      <c r="AW2025" s="200"/>
      <c r="AX2025" s="200"/>
      <c r="AY2025" s="200"/>
      <c r="AZ2025" s="200"/>
      <c r="BA2025" s="200"/>
      <c r="BB2025" s="160"/>
      <c r="BC2025" s="201"/>
      <c r="BD2025" s="201"/>
      <c r="BE2025" s="202"/>
      <c r="BF2025" s="202"/>
      <c r="BG2025" s="150"/>
      <c r="BH2025" s="150"/>
      <c r="BI2025" s="150"/>
      <c r="BJ2025" s="150"/>
      <c r="BK2025" s="150"/>
      <c r="BL2025" s="150"/>
      <c r="BM2025" s="150"/>
      <c r="BN2025" s="150"/>
      <c r="BO2025" s="150"/>
      <c r="BP2025" s="150"/>
    </row>
    <row r="2026" spans="2:68" x14ac:dyDescent="0.25">
      <c r="B2026" s="113"/>
      <c r="C2026" s="118"/>
      <c r="D2026" s="89"/>
      <c r="E2026" s="89"/>
      <c r="F2026" s="119"/>
      <c r="G2026" s="118"/>
      <c r="H2026" s="118"/>
      <c r="I2026" s="118"/>
      <c r="J2026" s="118"/>
      <c r="K2026" s="118"/>
      <c r="L2026" s="86"/>
      <c r="M2026" s="86"/>
      <c r="N2026" s="86"/>
      <c r="O2026" s="86"/>
      <c r="P2026" s="129"/>
      <c r="Q2026" s="125"/>
      <c r="R2026" s="198"/>
      <c r="S2026" s="148"/>
      <c r="T2026" s="148"/>
      <c r="U2026" s="148"/>
      <c r="V2026" s="199"/>
      <c r="W2026" s="149"/>
      <c r="AR2026" s="129"/>
      <c r="AS2026" s="200"/>
      <c r="AT2026" s="200"/>
      <c r="AU2026" s="200"/>
      <c r="AV2026" s="200"/>
      <c r="AW2026" s="200"/>
      <c r="AX2026" s="200"/>
      <c r="AY2026" s="200"/>
      <c r="AZ2026" s="200"/>
      <c r="BA2026" s="200"/>
      <c r="BB2026" s="160"/>
      <c r="BC2026" s="201"/>
      <c r="BD2026" s="201"/>
      <c r="BE2026" s="202"/>
      <c r="BF2026" s="202"/>
      <c r="BG2026" s="150"/>
      <c r="BH2026" s="150"/>
      <c r="BI2026" s="150"/>
      <c r="BJ2026" s="150"/>
      <c r="BK2026" s="150"/>
      <c r="BL2026" s="150"/>
      <c r="BM2026" s="150"/>
      <c r="BN2026" s="150"/>
      <c r="BO2026" s="150"/>
      <c r="BP2026" s="150"/>
    </row>
    <row r="2027" spans="2:68" x14ac:dyDescent="0.25">
      <c r="B2027" s="113"/>
      <c r="C2027" s="118"/>
      <c r="D2027" s="89"/>
      <c r="E2027" s="89"/>
      <c r="F2027" s="119"/>
      <c r="G2027" s="118"/>
      <c r="H2027" s="118"/>
      <c r="I2027" s="118"/>
      <c r="J2027" s="118"/>
      <c r="K2027" s="118"/>
      <c r="L2027" s="86"/>
      <c r="M2027" s="86"/>
      <c r="N2027" s="86"/>
      <c r="O2027" s="86"/>
      <c r="P2027" s="129"/>
      <c r="Q2027" s="125"/>
      <c r="R2027" s="198"/>
      <c r="S2027" s="148"/>
      <c r="T2027" s="148"/>
      <c r="U2027" s="148"/>
      <c r="V2027" s="199"/>
      <c r="W2027" s="149"/>
      <c r="AR2027" s="129"/>
      <c r="AS2027" s="200"/>
      <c r="AT2027" s="200"/>
      <c r="AU2027" s="200"/>
      <c r="AV2027" s="200"/>
      <c r="AW2027" s="200"/>
      <c r="AX2027" s="200"/>
      <c r="AY2027" s="200"/>
      <c r="AZ2027" s="200"/>
      <c r="BA2027" s="200"/>
      <c r="BB2027" s="160"/>
      <c r="BC2027" s="201"/>
      <c r="BD2027" s="201"/>
      <c r="BE2027" s="202"/>
      <c r="BF2027" s="202"/>
      <c r="BG2027" s="150"/>
      <c r="BH2027" s="150"/>
      <c r="BI2027" s="150"/>
      <c r="BJ2027" s="150"/>
      <c r="BK2027" s="150"/>
      <c r="BL2027" s="150"/>
      <c r="BM2027" s="150"/>
      <c r="BN2027" s="150"/>
      <c r="BO2027" s="150"/>
      <c r="BP2027" s="150"/>
    </row>
    <row r="2028" spans="2:68" x14ac:dyDescent="0.25">
      <c r="B2028" s="113"/>
      <c r="C2028" s="118"/>
      <c r="D2028" s="89"/>
      <c r="E2028" s="89"/>
      <c r="F2028" s="119"/>
      <c r="G2028" s="118"/>
      <c r="H2028" s="118"/>
      <c r="I2028" s="118"/>
      <c r="J2028" s="118"/>
      <c r="K2028" s="118"/>
      <c r="L2028" s="86"/>
      <c r="M2028" s="86"/>
      <c r="N2028" s="86"/>
      <c r="O2028" s="86"/>
      <c r="P2028" s="129"/>
      <c r="Q2028" s="125"/>
      <c r="R2028" s="198"/>
      <c r="S2028" s="148"/>
      <c r="T2028" s="148"/>
      <c r="U2028" s="148"/>
      <c r="V2028" s="199"/>
      <c r="W2028" s="149"/>
      <c r="AR2028" s="129"/>
      <c r="AS2028" s="200"/>
      <c r="AT2028" s="200"/>
      <c r="AU2028" s="200"/>
      <c r="AV2028" s="200"/>
      <c r="AW2028" s="200"/>
      <c r="AX2028" s="200"/>
      <c r="AY2028" s="200"/>
      <c r="AZ2028" s="200"/>
      <c r="BA2028" s="200"/>
      <c r="BB2028" s="160"/>
      <c r="BC2028" s="201"/>
      <c r="BD2028" s="201"/>
      <c r="BE2028" s="202"/>
      <c r="BF2028" s="202"/>
      <c r="BG2028" s="150"/>
      <c r="BH2028" s="150"/>
      <c r="BI2028" s="150"/>
      <c r="BJ2028" s="150"/>
      <c r="BK2028" s="150"/>
      <c r="BL2028" s="150"/>
      <c r="BM2028" s="150"/>
      <c r="BN2028" s="150"/>
      <c r="BO2028" s="150"/>
      <c r="BP2028" s="150"/>
    </row>
    <row r="2029" spans="2:68" x14ac:dyDescent="0.25">
      <c r="B2029" s="113"/>
      <c r="C2029" s="118"/>
      <c r="D2029" s="89"/>
      <c r="E2029" s="89"/>
      <c r="F2029" s="119"/>
      <c r="G2029" s="118"/>
      <c r="H2029" s="118"/>
      <c r="I2029" s="118"/>
      <c r="J2029" s="118"/>
      <c r="K2029" s="118"/>
      <c r="L2029" s="86"/>
      <c r="M2029" s="86"/>
      <c r="N2029" s="86"/>
      <c r="O2029" s="86"/>
      <c r="P2029" s="129"/>
      <c r="Q2029" s="125"/>
      <c r="R2029" s="198"/>
      <c r="S2029" s="148"/>
      <c r="T2029" s="148"/>
      <c r="U2029" s="148"/>
      <c r="V2029" s="199"/>
      <c r="W2029" s="149"/>
      <c r="AR2029" s="129"/>
      <c r="AS2029" s="200"/>
      <c r="AT2029" s="200"/>
      <c r="AU2029" s="200"/>
      <c r="AV2029" s="200"/>
      <c r="AW2029" s="200"/>
      <c r="AX2029" s="200"/>
      <c r="AY2029" s="200"/>
      <c r="AZ2029" s="200"/>
      <c r="BA2029" s="200"/>
      <c r="BB2029" s="160"/>
      <c r="BC2029" s="201"/>
      <c r="BD2029" s="201"/>
      <c r="BE2029" s="202"/>
      <c r="BF2029" s="202"/>
      <c r="BG2029" s="150"/>
      <c r="BH2029" s="150"/>
      <c r="BI2029" s="150"/>
      <c r="BJ2029" s="150"/>
      <c r="BK2029" s="150"/>
      <c r="BL2029" s="150"/>
      <c r="BM2029" s="150"/>
      <c r="BN2029" s="150"/>
      <c r="BO2029" s="150"/>
      <c r="BP2029" s="150"/>
    </row>
    <row r="2030" spans="2:68" x14ac:dyDescent="0.25">
      <c r="B2030" s="113"/>
      <c r="C2030" s="118"/>
      <c r="D2030" s="89"/>
      <c r="E2030" s="89"/>
      <c r="F2030" s="119"/>
      <c r="G2030" s="118"/>
      <c r="H2030" s="118"/>
      <c r="I2030" s="118"/>
      <c r="J2030" s="118"/>
      <c r="K2030" s="118"/>
      <c r="L2030" s="86"/>
      <c r="M2030" s="86"/>
      <c r="N2030" s="86"/>
      <c r="O2030" s="86"/>
      <c r="P2030" s="129"/>
      <c r="Q2030" s="125"/>
      <c r="R2030" s="198"/>
      <c r="S2030" s="148"/>
      <c r="T2030" s="148"/>
      <c r="U2030" s="148"/>
      <c r="V2030" s="199"/>
      <c r="W2030" s="149"/>
      <c r="AR2030" s="129"/>
      <c r="AS2030" s="200"/>
      <c r="AT2030" s="200"/>
      <c r="AU2030" s="200"/>
      <c r="AV2030" s="200"/>
      <c r="AW2030" s="200"/>
      <c r="AX2030" s="200"/>
      <c r="AY2030" s="200"/>
      <c r="AZ2030" s="200"/>
      <c r="BA2030" s="200"/>
      <c r="BB2030" s="160"/>
      <c r="BC2030" s="201"/>
      <c r="BD2030" s="201"/>
      <c r="BE2030" s="202"/>
      <c r="BF2030" s="202"/>
      <c r="BG2030" s="150"/>
      <c r="BH2030" s="150"/>
      <c r="BI2030" s="150"/>
      <c r="BJ2030" s="150"/>
      <c r="BK2030" s="150"/>
      <c r="BL2030" s="150"/>
      <c r="BM2030" s="150"/>
      <c r="BN2030" s="150"/>
      <c r="BO2030" s="150"/>
      <c r="BP2030" s="150"/>
    </row>
    <row r="2031" spans="2:68" x14ac:dyDescent="0.25">
      <c r="B2031" s="113"/>
      <c r="C2031" s="118"/>
      <c r="D2031" s="89"/>
      <c r="E2031" s="89"/>
      <c r="F2031" s="119"/>
      <c r="G2031" s="118"/>
      <c r="H2031" s="118"/>
      <c r="I2031" s="118"/>
      <c r="J2031" s="118"/>
      <c r="K2031" s="118"/>
      <c r="L2031" s="86"/>
      <c r="M2031" s="86"/>
      <c r="N2031" s="86"/>
      <c r="O2031" s="86"/>
      <c r="P2031" s="129"/>
      <c r="Q2031" s="125"/>
      <c r="R2031" s="198"/>
      <c r="S2031" s="148"/>
      <c r="T2031" s="148"/>
      <c r="U2031" s="148"/>
      <c r="V2031" s="199"/>
      <c r="W2031" s="149"/>
      <c r="AR2031" s="129"/>
      <c r="AS2031" s="200"/>
      <c r="AT2031" s="200"/>
      <c r="AU2031" s="200"/>
      <c r="AV2031" s="200"/>
      <c r="AW2031" s="200"/>
      <c r="AX2031" s="200"/>
      <c r="AY2031" s="200"/>
      <c r="AZ2031" s="200"/>
      <c r="BA2031" s="200"/>
      <c r="BB2031" s="160"/>
      <c r="BC2031" s="201"/>
      <c r="BD2031" s="201"/>
      <c r="BE2031" s="202"/>
      <c r="BF2031" s="202"/>
      <c r="BG2031" s="150"/>
      <c r="BH2031" s="150"/>
      <c r="BI2031" s="150"/>
      <c r="BJ2031" s="150"/>
      <c r="BK2031" s="150"/>
      <c r="BL2031" s="150"/>
      <c r="BM2031" s="150"/>
      <c r="BN2031" s="150"/>
      <c r="BO2031" s="150"/>
      <c r="BP2031" s="150"/>
    </row>
    <row r="2032" spans="2:68" x14ac:dyDescent="0.25">
      <c r="B2032" s="113"/>
      <c r="C2032" s="118"/>
      <c r="D2032" s="89"/>
      <c r="E2032" s="89"/>
      <c r="F2032" s="119"/>
      <c r="G2032" s="118"/>
      <c r="H2032" s="118"/>
      <c r="I2032" s="118"/>
      <c r="J2032" s="118"/>
      <c r="K2032" s="118"/>
      <c r="L2032" s="86"/>
      <c r="M2032" s="86"/>
      <c r="N2032" s="86"/>
      <c r="O2032" s="86"/>
      <c r="P2032" s="129"/>
      <c r="Q2032" s="125"/>
      <c r="R2032" s="198"/>
      <c r="S2032" s="148"/>
      <c r="T2032" s="148"/>
      <c r="U2032" s="148"/>
      <c r="V2032" s="199"/>
      <c r="W2032" s="149"/>
      <c r="AR2032" s="129"/>
      <c r="AS2032" s="200"/>
      <c r="AT2032" s="200"/>
      <c r="AU2032" s="200"/>
      <c r="AV2032" s="200"/>
      <c r="AW2032" s="200"/>
      <c r="AX2032" s="200"/>
      <c r="AY2032" s="200"/>
      <c r="AZ2032" s="200"/>
      <c r="BA2032" s="200"/>
      <c r="BB2032" s="160"/>
      <c r="BC2032" s="201"/>
      <c r="BD2032" s="201"/>
      <c r="BE2032" s="202"/>
      <c r="BF2032" s="202"/>
      <c r="BG2032" s="150"/>
      <c r="BH2032" s="150"/>
      <c r="BI2032" s="150"/>
      <c r="BJ2032" s="150"/>
      <c r="BK2032" s="150"/>
      <c r="BL2032" s="150"/>
      <c r="BM2032" s="150"/>
      <c r="BN2032" s="150"/>
      <c r="BO2032" s="150"/>
      <c r="BP2032" s="150"/>
    </row>
    <row r="2033" spans="2:68" x14ac:dyDescent="0.25">
      <c r="B2033" s="113"/>
      <c r="C2033" s="118"/>
      <c r="D2033" s="89"/>
      <c r="E2033" s="89"/>
      <c r="F2033" s="119"/>
      <c r="G2033" s="118"/>
      <c r="H2033" s="118"/>
      <c r="I2033" s="118"/>
      <c r="J2033" s="118"/>
      <c r="K2033" s="118"/>
      <c r="L2033" s="86"/>
      <c r="M2033" s="86"/>
      <c r="N2033" s="86"/>
      <c r="O2033" s="86"/>
      <c r="P2033" s="129"/>
      <c r="Q2033" s="125"/>
      <c r="R2033" s="198"/>
      <c r="S2033" s="148"/>
      <c r="T2033" s="148"/>
      <c r="U2033" s="148"/>
      <c r="V2033" s="199"/>
      <c r="W2033" s="149"/>
      <c r="AR2033" s="129"/>
      <c r="AS2033" s="200"/>
      <c r="AT2033" s="200"/>
      <c r="AU2033" s="200"/>
      <c r="AV2033" s="200"/>
      <c r="AW2033" s="200"/>
      <c r="AX2033" s="200"/>
      <c r="AY2033" s="200"/>
      <c r="AZ2033" s="200"/>
      <c r="BA2033" s="200"/>
      <c r="BB2033" s="160"/>
      <c r="BC2033" s="201"/>
      <c r="BD2033" s="201"/>
      <c r="BE2033" s="202"/>
      <c r="BF2033" s="202"/>
      <c r="BG2033" s="150"/>
      <c r="BH2033" s="150"/>
      <c r="BI2033" s="150"/>
      <c r="BJ2033" s="150"/>
      <c r="BK2033" s="150"/>
      <c r="BL2033" s="150"/>
      <c r="BM2033" s="150"/>
      <c r="BN2033" s="150"/>
      <c r="BO2033" s="150"/>
      <c r="BP2033" s="150"/>
    </row>
    <row r="2034" spans="2:68" x14ac:dyDescent="0.25">
      <c r="B2034" s="113"/>
      <c r="C2034" s="118"/>
      <c r="D2034" s="89"/>
      <c r="E2034" s="89"/>
      <c r="F2034" s="119"/>
      <c r="G2034" s="118"/>
      <c r="H2034" s="118"/>
      <c r="I2034" s="118"/>
      <c r="J2034" s="118"/>
      <c r="K2034" s="118"/>
      <c r="L2034" s="86"/>
      <c r="M2034" s="86"/>
      <c r="N2034" s="86"/>
      <c r="O2034" s="86"/>
      <c r="P2034" s="129"/>
      <c r="Q2034" s="125"/>
      <c r="R2034" s="198"/>
      <c r="S2034" s="148"/>
      <c r="T2034" s="148"/>
      <c r="U2034" s="148"/>
      <c r="V2034" s="199"/>
      <c r="W2034" s="149"/>
      <c r="AR2034" s="129"/>
      <c r="AS2034" s="200"/>
      <c r="AT2034" s="200"/>
      <c r="AU2034" s="200"/>
      <c r="AV2034" s="200"/>
      <c r="AW2034" s="200"/>
      <c r="AX2034" s="200"/>
      <c r="AY2034" s="200"/>
      <c r="AZ2034" s="200"/>
      <c r="BA2034" s="200"/>
      <c r="BB2034" s="160"/>
      <c r="BC2034" s="201"/>
      <c r="BD2034" s="201"/>
      <c r="BE2034" s="202"/>
      <c r="BF2034" s="202"/>
      <c r="BG2034" s="150"/>
      <c r="BH2034" s="150"/>
      <c r="BI2034" s="150"/>
      <c r="BJ2034" s="150"/>
      <c r="BK2034" s="150"/>
      <c r="BL2034" s="150"/>
      <c r="BM2034" s="150"/>
      <c r="BN2034" s="150"/>
      <c r="BO2034" s="150"/>
      <c r="BP2034" s="150"/>
    </row>
    <row r="2035" spans="2:68" x14ac:dyDescent="0.25">
      <c r="B2035" s="113"/>
      <c r="C2035" s="118"/>
      <c r="D2035" s="89"/>
      <c r="E2035" s="89"/>
      <c r="F2035" s="119"/>
      <c r="G2035" s="118"/>
      <c r="H2035" s="118"/>
      <c r="I2035" s="118"/>
      <c r="J2035" s="118"/>
      <c r="K2035" s="118"/>
      <c r="L2035" s="86"/>
      <c r="M2035" s="86"/>
      <c r="N2035" s="86"/>
      <c r="O2035" s="86"/>
      <c r="P2035" s="129"/>
      <c r="Q2035" s="125"/>
      <c r="R2035" s="198"/>
      <c r="S2035" s="148"/>
      <c r="T2035" s="148"/>
      <c r="U2035" s="148"/>
      <c r="V2035" s="199"/>
      <c r="W2035" s="149"/>
      <c r="AR2035" s="129"/>
      <c r="AS2035" s="200"/>
      <c r="AT2035" s="200"/>
      <c r="AU2035" s="200"/>
      <c r="AV2035" s="200"/>
      <c r="AW2035" s="200"/>
      <c r="AX2035" s="200"/>
      <c r="AY2035" s="200"/>
      <c r="AZ2035" s="200"/>
      <c r="BA2035" s="200"/>
      <c r="BB2035" s="160"/>
      <c r="BC2035" s="201"/>
      <c r="BD2035" s="201"/>
      <c r="BE2035" s="202"/>
      <c r="BF2035" s="202"/>
      <c r="BG2035" s="150"/>
      <c r="BH2035" s="150"/>
      <c r="BI2035" s="150"/>
      <c r="BJ2035" s="150"/>
      <c r="BK2035" s="150"/>
      <c r="BL2035" s="150"/>
      <c r="BM2035" s="150"/>
      <c r="BN2035" s="150"/>
      <c r="BO2035" s="150"/>
      <c r="BP2035" s="150"/>
    </row>
    <row r="2036" spans="2:68" x14ac:dyDescent="0.25">
      <c r="B2036" s="113"/>
      <c r="C2036" s="118"/>
      <c r="D2036" s="89"/>
      <c r="E2036" s="89"/>
      <c r="F2036" s="119"/>
      <c r="G2036" s="118"/>
      <c r="H2036" s="118"/>
      <c r="I2036" s="118"/>
      <c r="J2036" s="118"/>
      <c r="K2036" s="118"/>
      <c r="L2036" s="86"/>
      <c r="M2036" s="86"/>
      <c r="N2036" s="86"/>
      <c r="O2036" s="86"/>
      <c r="P2036" s="129"/>
      <c r="Q2036" s="125"/>
      <c r="R2036" s="198"/>
      <c r="S2036" s="148"/>
      <c r="T2036" s="148"/>
      <c r="U2036" s="148"/>
      <c r="V2036" s="199"/>
      <c r="W2036" s="149"/>
      <c r="AR2036" s="129"/>
      <c r="AS2036" s="200"/>
      <c r="AT2036" s="200"/>
      <c r="AU2036" s="200"/>
      <c r="AV2036" s="200"/>
      <c r="AW2036" s="200"/>
      <c r="AX2036" s="200"/>
      <c r="AY2036" s="200"/>
      <c r="AZ2036" s="200"/>
      <c r="BA2036" s="200"/>
      <c r="BB2036" s="160"/>
      <c r="BC2036" s="201"/>
      <c r="BD2036" s="201"/>
      <c r="BE2036" s="202"/>
      <c r="BF2036" s="202"/>
      <c r="BG2036" s="150"/>
      <c r="BH2036" s="150"/>
      <c r="BI2036" s="150"/>
      <c r="BJ2036" s="150"/>
      <c r="BK2036" s="150"/>
      <c r="BL2036" s="150"/>
      <c r="BM2036" s="150"/>
      <c r="BN2036" s="150"/>
      <c r="BO2036" s="150"/>
      <c r="BP2036" s="150"/>
    </row>
    <row r="2037" spans="2:68" x14ac:dyDescent="0.25">
      <c r="B2037" s="113"/>
      <c r="C2037" s="118"/>
      <c r="D2037" s="89"/>
      <c r="E2037" s="89"/>
      <c r="F2037" s="119"/>
      <c r="G2037" s="118"/>
      <c r="H2037" s="118"/>
      <c r="I2037" s="118"/>
      <c r="J2037" s="118"/>
      <c r="K2037" s="118"/>
      <c r="L2037" s="86"/>
      <c r="M2037" s="86"/>
      <c r="N2037" s="86"/>
      <c r="O2037" s="86"/>
      <c r="P2037" s="129"/>
      <c r="Q2037" s="125"/>
      <c r="R2037" s="198"/>
      <c r="S2037" s="148"/>
      <c r="T2037" s="148"/>
      <c r="U2037" s="148"/>
      <c r="V2037" s="199"/>
      <c r="W2037" s="149"/>
      <c r="AR2037" s="129"/>
      <c r="AS2037" s="200"/>
      <c r="AT2037" s="200"/>
      <c r="AU2037" s="200"/>
      <c r="AV2037" s="200"/>
      <c r="AW2037" s="200"/>
      <c r="AX2037" s="200"/>
      <c r="AY2037" s="200"/>
      <c r="AZ2037" s="200"/>
      <c r="BA2037" s="200"/>
      <c r="BB2037" s="160"/>
      <c r="BC2037" s="201"/>
      <c r="BD2037" s="201"/>
      <c r="BE2037" s="202"/>
      <c r="BF2037" s="202"/>
      <c r="BG2037" s="150"/>
      <c r="BH2037" s="150"/>
      <c r="BI2037" s="150"/>
      <c r="BJ2037" s="150"/>
      <c r="BK2037" s="150"/>
      <c r="BL2037" s="150"/>
      <c r="BM2037" s="150"/>
      <c r="BN2037" s="150"/>
      <c r="BO2037" s="150"/>
      <c r="BP2037" s="150"/>
    </row>
    <row r="2038" spans="2:68" x14ac:dyDescent="0.25">
      <c r="B2038" s="113"/>
      <c r="C2038" s="118"/>
      <c r="D2038" s="89"/>
      <c r="E2038" s="89"/>
      <c r="F2038" s="119"/>
      <c r="G2038" s="118"/>
      <c r="H2038" s="118"/>
      <c r="I2038" s="118"/>
      <c r="J2038" s="118"/>
      <c r="K2038" s="118"/>
      <c r="L2038" s="86"/>
      <c r="M2038" s="86"/>
      <c r="N2038" s="86"/>
      <c r="O2038" s="86"/>
      <c r="P2038" s="129"/>
      <c r="Q2038" s="125"/>
      <c r="R2038" s="198"/>
      <c r="S2038" s="148"/>
      <c r="T2038" s="148"/>
      <c r="U2038" s="148"/>
      <c r="V2038" s="199"/>
      <c r="W2038" s="149"/>
      <c r="AR2038" s="129"/>
      <c r="AS2038" s="200"/>
      <c r="AT2038" s="200"/>
      <c r="AU2038" s="200"/>
      <c r="AV2038" s="200"/>
      <c r="AW2038" s="200"/>
      <c r="AX2038" s="200"/>
      <c r="AY2038" s="200"/>
      <c r="AZ2038" s="200"/>
      <c r="BA2038" s="200"/>
      <c r="BB2038" s="160"/>
      <c r="BC2038" s="201"/>
      <c r="BD2038" s="201"/>
      <c r="BE2038" s="202"/>
      <c r="BF2038" s="202"/>
      <c r="BG2038" s="150"/>
      <c r="BH2038" s="150"/>
      <c r="BI2038" s="150"/>
      <c r="BJ2038" s="150"/>
      <c r="BK2038" s="150"/>
      <c r="BL2038" s="150"/>
      <c r="BM2038" s="150"/>
      <c r="BN2038" s="150"/>
      <c r="BO2038" s="150"/>
      <c r="BP2038" s="150"/>
    </row>
    <row r="2039" spans="2:68" x14ac:dyDescent="0.25">
      <c r="B2039" s="113"/>
      <c r="C2039" s="118"/>
      <c r="D2039" s="89"/>
      <c r="E2039" s="89"/>
      <c r="F2039" s="119"/>
      <c r="G2039" s="118"/>
      <c r="H2039" s="118"/>
      <c r="I2039" s="118"/>
      <c r="J2039" s="118"/>
      <c r="K2039" s="118"/>
      <c r="L2039" s="86"/>
      <c r="M2039" s="86"/>
      <c r="N2039" s="86"/>
      <c r="O2039" s="86"/>
      <c r="P2039" s="129"/>
      <c r="Q2039" s="125"/>
      <c r="R2039" s="198"/>
      <c r="S2039" s="148"/>
      <c r="T2039" s="148"/>
      <c r="U2039" s="148"/>
      <c r="V2039" s="199"/>
      <c r="W2039" s="149"/>
      <c r="AR2039" s="129"/>
      <c r="AS2039" s="200"/>
      <c r="AT2039" s="200"/>
      <c r="AU2039" s="200"/>
      <c r="AV2039" s="200"/>
      <c r="AW2039" s="200"/>
      <c r="AX2039" s="200"/>
      <c r="AY2039" s="200"/>
      <c r="AZ2039" s="200"/>
      <c r="BA2039" s="200"/>
      <c r="BB2039" s="160"/>
      <c r="BC2039" s="201"/>
      <c r="BD2039" s="201"/>
      <c r="BE2039" s="202"/>
      <c r="BF2039" s="202"/>
      <c r="BG2039" s="150"/>
      <c r="BH2039" s="150"/>
      <c r="BI2039" s="150"/>
      <c r="BJ2039" s="150"/>
      <c r="BK2039" s="150"/>
      <c r="BL2039" s="150"/>
      <c r="BM2039" s="150"/>
      <c r="BN2039" s="150"/>
      <c r="BO2039" s="150"/>
      <c r="BP2039" s="150"/>
    </row>
    <row r="2040" spans="2:68" x14ac:dyDescent="0.25">
      <c r="B2040" s="113"/>
      <c r="C2040" s="118"/>
      <c r="D2040" s="89"/>
      <c r="E2040" s="89"/>
      <c r="F2040" s="119"/>
      <c r="G2040" s="118"/>
      <c r="H2040" s="118"/>
      <c r="I2040" s="118"/>
      <c r="J2040" s="118"/>
      <c r="K2040" s="118"/>
      <c r="L2040" s="86"/>
      <c r="M2040" s="86"/>
      <c r="N2040" s="86"/>
      <c r="O2040" s="86"/>
      <c r="P2040" s="129"/>
      <c r="Q2040" s="125"/>
      <c r="R2040" s="198"/>
      <c r="S2040" s="148"/>
      <c r="T2040" s="148"/>
      <c r="U2040" s="148"/>
      <c r="V2040" s="199"/>
      <c r="W2040" s="149"/>
      <c r="AR2040" s="129"/>
      <c r="AS2040" s="200"/>
      <c r="AT2040" s="200"/>
      <c r="AU2040" s="200"/>
      <c r="AV2040" s="200"/>
      <c r="AW2040" s="200"/>
      <c r="AX2040" s="200"/>
      <c r="AY2040" s="200"/>
      <c r="AZ2040" s="200"/>
      <c r="BA2040" s="200"/>
      <c r="BB2040" s="160"/>
      <c r="BC2040" s="201"/>
      <c r="BD2040" s="201"/>
      <c r="BE2040" s="202"/>
      <c r="BF2040" s="202"/>
      <c r="BG2040" s="150"/>
      <c r="BH2040" s="150"/>
      <c r="BI2040" s="150"/>
      <c r="BJ2040" s="150"/>
      <c r="BK2040" s="150"/>
      <c r="BL2040" s="150"/>
      <c r="BM2040" s="150"/>
      <c r="BN2040" s="150"/>
      <c r="BO2040" s="150"/>
      <c r="BP2040" s="150"/>
    </row>
    <row r="2041" spans="2:68" x14ac:dyDescent="0.25">
      <c r="B2041" s="113"/>
      <c r="C2041" s="118"/>
      <c r="D2041" s="89"/>
      <c r="E2041" s="89"/>
      <c r="F2041" s="119"/>
      <c r="G2041" s="118"/>
      <c r="H2041" s="118"/>
      <c r="I2041" s="118"/>
      <c r="J2041" s="118"/>
      <c r="K2041" s="118"/>
      <c r="L2041" s="86"/>
      <c r="M2041" s="86"/>
      <c r="N2041" s="86"/>
      <c r="O2041" s="86"/>
      <c r="P2041" s="129"/>
      <c r="Q2041" s="125"/>
      <c r="R2041" s="198"/>
      <c r="S2041" s="148"/>
      <c r="T2041" s="148"/>
      <c r="U2041" s="148"/>
      <c r="V2041" s="199"/>
      <c r="W2041" s="149"/>
      <c r="AR2041" s="129"/>
      <c r="AS2041" s="200"/>
      <c r="AT2041" s="200"/>
      <c r="AU2041" s="200"/>
      <c r="AV2041" s="200"/>
      <c r="AW2041" s="200"/>
      <c r="AX2041" s="200"/>
      <c r="AY2041" s="200"/>
      <c r="AZ2041" s="200"/>
      <c r="BA2041" s="200"/>
      <c r="BB2041" s="160"/>
      <c r="BC2041" s="201"/>
      <c r="BD2041" s="201"/>
      <c r="BE2041" s="202"/>
      <c r="BF2041" s="202"/>
      <c r="BG2041" s="150"/>
      <c r="BH2041" s="150"/>
      <c r="BI2041" s="150"/>
      <c r="BJ2041" s="150"/>
      <c r="BK2041" s="150"/>
      <c r="BL2041" s="150"/>
      <c r="BM2041" s="150"/>
      <c r="BN2041" s="150"/>
      <c r="BO2041" s="150"/>
      <c r="BP2041" s="150"/>
    </row>
    <row r="2042" spans="2:68" x14ac:dyDescent="0.25">
      <c r="B2042" s="113"/>
      <c r="C2042" s="118"/>
      <c r="D2042" s="89"/>
      <c r="E2042" s="89"/>
      <c r="F2042" s="119"/>
      <c r="G2042" s="118"/>
      <c r="H2042" s="118"/>
      <c r="I2042" s="118"/>
      <c r="J2042" s="118"/>
      <c r="K2042" s="118"/>
      <c r="L2042" s="86"/>
      <c r="M2042" s="86"/>
      <c r="N2042" s="86"/>
      <c r="O2042" s="86"/>
      <c r="P2042" s="129"/>
      <c r="Q2042" s="125"/>
      <c r="R2042" s="198"/>
      <c r="S2042" s="148"/>
      <c r="T2042" s="148"/>
      <c r="U2042" s="148"/>
      <c r="V2042" s="199"/>
      <c r="W2042" s="149"/>
      <c r="AR2042" s="129"/>
      <c r="AS2042" s="200"/>
      <c r="AT2042" s="200"/>
      <c r="AU2042" s="200"/>
      <c r="AV2042" s="200"/>
      <c r="AW2042" s="200"/>
      <c r="AX2042" s="200"/>
      <c r="AY2042" s="200"/>
      <c r="AZ2042" s="200"/>
      <c r="BA2042" s="200"/>
      <c r="BB2042" s="160"/>
      <c r="BC2042" s="201"/>
      <c r="BD2042" s="201"/>
      <c r="BE2042" s="202"/>
      <c r="BF2042" s="202"/>
      <c r="BG2042" s="150"/>
      <c r="BH2042" s="150"/>
      <c r="BI2042" s="150"/>
      <c r="BJ2042" s="150"/>
      <c r="BK2042" s="150"/>
      <c r="BL2042" s="150"/>
      <c r="BM2042" s="150"/>
      <c r="BN2042" s="150"/>
      <c r="BO2042" s="150"/>
      <c r="BP2042" s="150"/>
    </row>
    <row r="2043" spans="2:68" x14ac:dyDescent="0.25">
      <c r="B2043" s="113"/>
      <c r="C2043" s="118"/>
      <c r="D2043" s="89"/>
      <c r="E2043" s="89"/>
      <c r="F2043" s="119"/>
      <c r="G2043" s="118"/>
      <c r="H2043" s="118"/>
      <c r="I2043" s="118"/>
      <c r="J2043" s="118"/>
      <c r="K2043" s="118"/>
      <c r="L2043" s="86"/>
      <c r="M2043" s="86"/>
      <c r="N2043" s="86"/>
      <c r="O2043" s="86"/>
      <c r="P2043" s="129"/>
      <c r="Q2043" s="125"/>
      <c r="R2043" s="198"/>
      <c r="S2043" s="148"/>
      <c r="T2043" s="148"/>
      <c r="U2043" s="148"/>
      <c r="V2043" s="199"/>
      <c r="W2043" s="149"/>
      <c r="AR2043" s="129"/>
      <c r="AS2043" s="200"/>
      <c r="AT2043" s="200"/>
      <c r="AU2043" s="200"/>
      <c r="AV2043" s="200"/>
      <c r="AW2043" s="200"/>
      <c r="AX2043" s="200"/>
      <c r="AY2043" s="200"/>
      <c r="AZ2043" s="200"/>
      <c r="BA2043" s="200"/>
      <c r="BB2043" s="160"/>
      <c r="BC2043" s="201"/>
      <c r="BD2043" s="201"/>
      <c r="BE2043" s="202"/>
      <c r="BF2043" s="202"/>
      <c r="BG2043" s="150"/>
      <c r="BH2043" s="150"/>
      <c r="BI2043" s="150"/>
      <c r="BJ2043" s="150"/>
      <c r="BK2043" s="150"/>
      <c r="BL2043" s="150"/>
      <c r="BM2043" s="150"/>
      <c r="BN2043" s="150"/>
      <c r="BO2043" s="150"/>
      <c r="BP2043" s="150"/>
    </row>
    <row r="2044" spans="2:68" x14ac:dyDescent="0.25">
      <c r="B2044" s="113"/>
      <c r="C2044" s="118"/>
      <c r="D2044" s="89"/>
      <c r="E2044" s="89"/>
      <c r="F2044" s="119"/>
      <c r="G2044" s="118"/>
      <c r="H2044" s="118"/>
      <c r="I2044" s="118"/>
      <c r="J2044" s="118"/>
      <c r="K2044" s="118"/>
      <c r="L2044" s="86"/>
      <c r="M2044" s="86"/>
      <c r="N2044" s="86"/>
      <c r="O2044" s="86"/>
      <c r="P2044" s="129"/>
      <c r="Q2044" s="125"/>
      <c r="R2044" s="198"/>
      <c r="S2044" s="148"/>
      <c r="T2044" s="148"/>
      <c r="U2044" s="148"/>
      <c r="V2044" s="199"/>
      <c r="W2044" s="149"/>
      <c r="AR2044" s="129"/>
      <c r="AS2044" s="200"/>
      <c r="AT2044" s="200"/>
      <c r="AU2044" s="200"/>
      <c r="AV2044" s="200"/>
      <c r="AW2044" s="200"/>
      <c r="AX2044" s="200"/>
      <c r="AY2044" s="200"/>
      <c r="AZ2044" s="200"/>
      <c r="BA2044" s="200"/>
      <c r="BB2044" s="160"/>
      <c r="BC2044" s="201"/>
      <c r="BD2044" s="201"/>
      <c r="BE2044" s="202"/>
      <c r="BF2044" s="202"/>
      <c r="BG2044" s="150"/>
      <c r="BH2044" s="150"/>
      <c r="BI2044" s="150"/>
      <c r="BJ2044" s="150"/>
      <c r="BK2044" s="150"/>
      <c r="BL2044" s="150"/>
      <c r="BM2044" s="150"/>
      <c r="BN2044" s="150"/>
      <c r="BO2044" s="150"/>
      <c r="BP2044" s="150"/>
    </row>
    <row r="2045" spans="2:68" x14ac:dyDescent="0.25">
      <c r="B2045" s="113"/>
      <c r="C2045" s="118"/>
      <c r="D2045" s="89"/>
      <c r="E2045" s="89"/>
      <c r="F2045" s="119"/>
      <c r="G2045" s="118"/>
      <c r="H2045" s="118"/>
      <c r="I2045" s="118"/>
      <c r="J2045" s="118"/>
      <c r="K2045" s="118"/>
      <c r="L2045" s="86"/>
      <c r="M2045" s="86"/>
      <c r="N2045" s="86"/>
      <c r="O2045" s="86"/>
      <c r="P2045" s="129"/>
      <c r="Q2045" s="125"/>
      <c r="R2045" s="198"/>
      <c r="S2045" s="148"/>
      <c r="T2045" s="148"/>
      <c r="U2045" s="148"/>
      <c r="V2045" s="199"/>
      <c r="W2045" s="149"/>
      <c r="AR2045" s="129"/>
      <c r="AS2045" s="200"/>
      <c r="AT2045" s="200"/>
      <c r="AU2045" s="200"/>
      <c r="AV2045" s="200"/>
      <c r="AW2045" s="200"/>
      <c r="AX2045" s="200"/>
      <c r="AY2045" s="200"/>
      <c r="AZ2045" s="200"/>
      <c r="BA2045" s="200"/>
      <c r="BB2045" s="160"/>
      <c r="BC2045" s="201"/>
      <c r="BD2045" s="201"/>
      <c r="BE2045" s="202"/>
      <c r="BF2045" s="202"/>
      <c r="BG2045" s="150"/>
      <c r="BH2045" s="150"/>
      <c r="BI2045" s="150"/>
      <c r="BJ2045" s="150"/>
      <c r="BK2045" s="150"/>
      <c r="BL2045" s="150"/>
      <c r="BM2045" s="150"/>
      <c r="BN2045" s="150"/>
      <c r="BO2045" s="150"/>
      <c r="BP2045" s="150"/>
    </row>
    <row r="2046" spans="2:68" x14ac:dyDescent="0.25">
      <c r="B2046" s="113"/>
      <c r="C2046" s="118"/>
      <c r="D2046" s="89"/>
      <c r="E2046" s="89"/>
      <c r="F2046" s="119"/>
      <c r="G2046" s="118"/>
      <c r="H2046" s="118"/>
      <c r="I2046" s="118"/>
      <c r="J2046" s="118"/>
      <c r="K2046" s="118"/>
      <c r="L2046" s="86"/>
      <c r="M2046" s="86"/>
      <c r="N2046" s="86"/>
      <c r="O2046" s="86"/>
      <c r="P2046" s="129"/>
      <c r="Q2046" s="125"/>
      <c r="R2046" s="198"/>
      <c r="S2046" s="148"/>
      <c r="T2046" s="148"/>
      <c r="U2046" s="148"/>
      <c r="V2046" s="199"/>
      <c r="W2046" s="149"/>
      <c r="AR2046" s="129"/>
      <c r="AS2046" s="200"/>
      <c r="AT2046" s="200"/>
      <c r="AU2046" s="200"/>
      <c r="AV2046" s="200"/>
      <c r="AW2046" s="200"/>
      <c r="AX2046" s="200"/>
      <c r="AY2046" s="200"/>
      <c r="AZ2046" s="200"/>
      <c r="BA2046" s="200"/>
      <c r="BB2046" s="160"/>
      <c r="BC2046" s="201"/>
      <c r="BD2046" s="201"/>
      <c r="BE2046" s="202"/>
      <c r="BF2046" s="202"/>
      <c r="BG2046" s="150"/>
      <c r="BH2046" s="150"/>
      <c r="BI2046" s="150"/>
      <c r="BJ2046" s="150"/>
      <c r="BK2046" s="150"/>
      <c r="BL2046" s="150"/>
      <c r="BM2046" s="150"/>
      <c r="BN2046" s="150"/>
      <c r="BO2046" s="150"/>
      <c r="BP2046" s="150"/>
    </row>
    <row r="2047" spans="2:68" x14ac:dyDescent="0.25">
      <c r="B2047" s="113"/>
      <c r="C2047" s="118"/>
      <c r="D2047" s="89"/>
      <c r="E2047" s="89"/>
      <c r="F2047" s="119"/>
      <c r="G2047" s="118"/>
      <c r="H2047" s="118"/>
      <c r="I2047" s="118"/>
      <c r="J2047" s="118"/>
      <c r="K2047" s="118"/>
      <c r="L2047" s="86"/>
      <c r="M2047" s="86"/>
      <c r="N2047" s="86"/>
      <c r="O2047" s="86"/>
      <c r="P2047" s="129"/>
      <c r="Q2047" s="125"/>
      <c r="R2047" s="198"/>
      <c r="S2047" s="148"/>
      <c r="T2047" s="148"/>
      <c r="U2047" s="148"/>
      <c r="V2047" s="199"/>
      <c r="W2047" s="149"/>
      <c r="AR2047" s="129"/>
      <c r="AS2047" s="200"/>
      <c r="AT2047" s="200"/>
      <c r="AU2047" s="200"/>
      <c r="AV2047" s="200"/>
      <c r="AW2047" s="200"/>
      <c r="AX2047" s="200"/>
      <c r="AY2047" s="200"/>
      <c r="AZ2047" s="200"/>
      <c r="BA2047" s="200"/>
      <c r="BB2047" s="160"/>
      <c r="BC2047" s="201"/>
      <c r="BD2047" s="201"/>
      <c r="BE2047" s="202"/>
      <c r="BF2047" s="202"/>
      <c r="BG2047" s="150"/>
      <c r="BH2047" s="150"/>
      <c r="BI2047" s="150"/>
      <c r="BJ2047" s="150"/>
      <c r="BK2047" s="150"/>
      <c r="BL2047" s="150"/>
      <c r="BM2047" s="150"/>
      <c r="BN2047" s="150"/>
      <c r="BO2047" s="150"/>
      <c r="BP2047" s="150"/>
    </row>
    <row r="2048" spans="2:68" x14ac:dyDescent="0.25">
      <c r="B2048" s="113"/>
      <c r="C2048" s="118"/>
      <c r="D2048" s="89"/>
      <c r="E2048" s="89"/>
      <c r="F2048" s="119"/>
      <c r="G2048" s="118"/>
      <c r="H2048" s="118"/>
      <c r="I2048" s="118"/>
      <c r="J2048" s="118"/>
      <c r="K2048" s="118"/>
      <c r="L2048" s="86"/>
      <c r="M2048" s="86"/>
      <c r="N2048" s="86"/>
      <c r="O2048" s="86"/>
      <c r="P2048" s="129"/>
      <c r="Q2048" s="125"/>
      <c r="R2048" s="198"/>
      <c r="S2048" s="148"/>
      <c r="T2048" s="148"/>
      <c r="U2048" s="148"/>
      <c r="V2048" s="199"/>
      <c r="W2048" s="149"/>
      <c r="AR2048" s="129"/>
      <c r="AS2048" s="200"/>
      <c r="AT2048" s="200"/>
      <c r="AU2048" s="200"/>
      <c r="AV2048" s="200"/>
      <c r="AW2048" s="200"/>
      <c r="AX2048" s="200"/>
      <c r="AY2048" s="200"/>
      <c r="AZ2048" s="200"/>
      <c r="BA2048" s="200"/>
      <c r="BB2048" s="160"/>
      <c r="BC2048" s="201"/>
      <c r="BD2048" s="201"/>
      <c r="BE2048" s="202"/>
      <c r="BF2048" s="202"/>
      <c r="BG2048" s="150"/>
      <c r="BH2048" s="150"/>
      <c r="BI2048" s="150"/>
      <c r="BJ2048" s="150"/>
      <c r="BK2048" s="150"/>
      <c r="BL2048" s="150"/>
      <c r="BM2048" s="150"/>
      <c r="BN2048" s="150"/>
      <c r="BO2048" s="150"/>
      <c r="BP2048" s="150"/>
    </row>
    <row r="2049" spans="2:68" x14ac:dyDescent="0.25">
      <c r="B2049" s="113"/>
      <c r="C2049" s="118"/>
      <c r="D2049" s="89"/>
      <c r="E2049" s="89"/>
      <c r="F2049" s="119"/>
      <c r="G2049" s="118"/>
      <c r="H2049" s="118"/>
      <c r="I2049" s="118"/>
      <c r="J2049" s="118"/>
      <c r="K2049" s="118"/>
      <c r="L2049" s="86"/>
      <c r="M2049" s="86"/>
      <c r="N2049" s="86"/>
      <c r="O2049" s="86"/>
      <c r="P2049" s="129"/>
      <c r="Q2049" s="125"/>
      <c r="R2049" s="198"/>
      <c r="S2049" s="148"/>
      <c r="T2049" s="148"/>
      <c r="U2049" s="148"/>
      <c r="V2049" s="199"/>
      <c r="W2049" s="149"/>
      <c r="AR2049" s="129"/>
      <c r="AS2049" s="200"/>
      <c r="AT2049" s="200"/>
      <c r="AU2049" s="200"/>
      <c r="AV2049" s="200"/>
      <c r="AW2049" s="200"/>
      <c r="AX2049" s="200"/>
      <c r="AY2049" s="200"/>
      <c r="AZ2049" s="200"/>
      <c r="BA2049" s="200"/>
      <c r="BB2049" s="160"/>
      <c r="BC2049" s="201"/>
      <c r="BD2049" s="201"/>
      <c r="BE2049" s="202"/>
      <c r="BF2049" s="202"/>
      <c r="BG2049" s="150"/>
      <c r="BH2049" s="150"/>
      <c r="BI2049" s="150"/>
      <c r="BJ2049" s="150"/>
      <c r="BK2049" s="150"/>
      <c r="BL2049" s="150"/>
      <c r="BM2049" s="150"/>
      <c r="BN2049" s="150"/>
      <c r="BO2049" s="150"/>
      <c r="BP2049" s="150"/>
    </row>
    <row r="2050" spans="2:68" x14ac:dyDescent="0.25">
      <c r="B2050" s="113"/>
      <c r="C2050" s="118"/>
      <c r="D2050" s="89"/>
      <c r="E2050" s="89"/>
      <c r="F2050" s="119"/>
      <c r="G2050" s="118"/>
      <c r="H2050" s="118"/>
      <c r="I2050" s="118"/>
      <c r="J2050" s="118"/>
      <c r="K2050" s="118"/>
      <c r="L2050" s="86"/>
      <c r="M2050" s="86"/>
      <c r="N2050" s="86"/>
      <c r="O2050" s="86"/>
      <c r="P2050" s="129"/>
      <c r="Q2050" s="125"/>
      <c r="R2050" s="198"/>
      <c r="S2050" s="148"/>
      <c r="T2050" s="148"/>
      <c r="U2050" s="148"/>
      <c r="V2050" s="199"/>
      <c r="W2050" s="149"/>
      <c r="AR2050" s="129"/>
      <c r="AS2050" s="200"/>
      <c r="AT2050" s="200"/>
      <c r="AU2050" s="200"/>
      <c r="AV2050" s="200"/>
      <c r="AW2050" s="200"/>
      <c r="AX2050" s="200"/>
      <c r="AY2050" s="200"/>
      <c r="AZ2050" s="200"/>
      <c r="BA2050" s="200"/>
      <c r="BB2050" s="160"/>
      <c r="BC2050" s="201"/>
      <c r="BD2050" s="201"/>
      <c r="BE2050" s="202"/>
      <c r="BF2050" s="202"/>
      <c r="BG2050" s="150"/>
      <c r="BH2050" s="150"/>
      <c r="BI2050" s="150"/>
      <c r="BJ2050" s="150"/>
      <c r="BK2050" s="150"/>
      <c r="BL2050" s="150"/>
      <c r="BM2050" s="150"/>
      <c r="BN2050" s="150"/>
      <c r="BO2050" s="150"/>
      <c r="BP2050" s="150"/>
    </row>
    <row r="2051" spans="2:68" x14ac:dyDescent="0.25">
      <c r="B2051" s="113"/>
      <c r="C2051" s="118"/>
      <c r="D2051" s="89"/>
      <c r="E2051" s="89"/>
      <c r="F2051" s="119"/>
      <c r="G2051" s="118"/>
      <c r="H2051" s="118"/>
      <c r="I2051" s="118"/>
      <c r="J2051" s="118"/>
      <c r="K2051" s="118"/>
      <c r="L2051" s="86"/>
      <c r="M2051" s="86"/>
      <c r="N2051" s="86"/>
      <c r="O2051" s="86"/>
      <c r="P2051" s="129"/>
      <c r="Q2051" s="125"/>
      <c r="R2051" s="198"/>
      <c r="S2051" s="148"/>
      <c r="T2051" s="148"/>
      <c r="U2051" s="148"/>
      <c r="V2051" s="199"/>
      <c r="W2051" s="149"/>
      <c r="AR2051" s="129"/>
      <c r="AS2051" s="200"/>
      <c r="AT2051" s="200"/>
      <c r="AU2051" s="200"/>
      <c r="AV2051" s="200"/>
      <c r="AW2051" s="200"/>
      <c r="AX2051" s="200"/>
      <c r="AY2051" s="200"/>
      <c r="AZ2051" s="200"/>
      <c r="BA2051" s="200"/>
      <c r="BB2051" s="160"/>
      <c r="BC2051" s="201"/>
      <c r="BD2051" s="201"/>
      <c r="BE2051" s="202"/>
      <c r="BF2051" s="202"/>
      <c r="BG2051" s="150"/>
      <c r="BH2051" s="150"/>
      <c r="BI2051" s="150"/>
      <c r="BJ2051" s="150"/>
      <c r="BK2051" s="150"/>
      <c r="BL2051" s="150"/>
      <c r="BM2051" s="150"/>
      <c r="BN2051" s="150"/>
      <c r="BO2051" s="150"/>
      <c r="BP2051" s="150"/>
    </row>
    <row r="2052" spans="2:68" x14ac:dyDescent="0.25">
      <c r="B2052" s="113"/>
      <c r="C2052" s="118"/>
      <c r="D2052" s="89"/>
      <c r="E2052" s="89"/>
      <c r="F2052" s="119"/>
      <c r="G2052" s="118"/>
      <c r="H2052" s="118"/>
      <c r="I2052" s="118"/>
      <c r="J2052" s="118"/>
      <c r="K2052" s="118"/>
      <c r="L2052" s="86"/>
      <c r="M2052" s="86"/>
      <c r="N2052" s="86"/>
      <c r="O2052" s="86"/>
      <c r="P2052" s="129"/>
      <c r="Q2052" s="125"/>
      <c r="R2052" s="198"/>
      <c r="S2052" s="148"/>
      <c r="T2052" s="148"/>
      <c r="U2052" s="148"/>
      <c r="V2052" s="199"/>
      <c r="W2052" s="149"/>
      <c r="AR2052" s="129"/>
      <c r="AS2052" s="200"/>
      <c r="AT2052" s="200"/>
      <c r="AU2052" s="200"/>
      <c r="AV2052" s="200"/>
      <c r="AW2052" s="200"/>
      <c r="AX2052" s="200"/>
      <c r="AY2052" s="200"/>
      <c r="AZ2052" s="200"/>
      <c r="BA2052" s="200"/>
      <c r="BB2052" s="160"/>
      <c r="BC2052" s="201"/>
      <c r="BD2052" s="201"/>
      <c r="BE2052" s="202"/>
      <c r="BF2052" s="202"/>
      <c r="BG2052" s="150"/>
      <c r="BH2052" s="150"/>
      <c r="BI2052" s="150"/>
      <c r="BJ2052" s="150"/>
      <c r="BK2052" s="150"/>
      <c r="BL2052" s="150"/>
      <c r="BM2052" s="150"/>
      <c r="BN2052" s="150"/>
      <c r="BO2052" s="150"/>
      <c r="BP2052" s="150"/>
    </row>
    <row r="2053" spans="2:68" x14ac:dyDescent="0.25">
      <c r="B2053" s="113"/>
      <c r="C2053" s="118"/>
      <c r="D2053" s="89"/>
      <c r="E2053" s="89"/>
      <c r="F2053" s="119"/>
      <c r="G2053" s="118"/>
      <c r="H2053" s="118"/>
      <c r="I2053" s="118"/>
      <c r="J2053" s="118"/>
      <c r="K2053" s="118"/>
      <c r="L2053" s="86"/>
      <c r="M2053" s="86"/>
      <c r="N2053" s="86"/>
      <c r="O2053" s="86"/>
      <c r="P2053" s="129"/>
      <c r="Q2053" s="125"/>
      <c r="R2053" s="198"/>
      <c r="S2053" s="148"/>
      <c r="T2053" s="148"/>
      <c r="U2053" s="148"/>
      <c r="V2053" s="199"/>
      <c r="W2053" s="149"/>
      <c r="AR2053" s="129"/>
      <c r="AS2053" s="200"/>
      <c r="AT2053" s="200"/>
      <c r="AU2053" s="200"/>
      <c r="AV2053" s="200"/>
      <c r="AW2053" s="200"/>
      <c r="AX2053" s="200"/>
      <c r="AY2053" s="200"/>
      <c r="AZ2053" s="200"/>
      <c r="BA2053" s="200"/>
      <c r="BB2053" s="160"/>
      <c r="BC2053" s="201"/>
      <c r="BD2053" s="201"/>
      <c r="BE2053" s="202"/>
      <c r="BF2053" s="202"/>
      <c r="BG2053" s="150"/>
      <c r="BH2053" s="150"/>
      <c r="BI2053" s="150"/>
      <c r="BJ2053" s="150"/>
      <c r="BK2053" s="150"/>
      <c r="BL2053" s="150"/>
      <c r="BM2053" s="150"/>
      <c r="BN2053" s="150"/>
      <c r="BO2053" s="150"/>
      <c r="BP2053" s="150"/>
    </row>
    <row r="2054" spans="2:68" x14ac:dyDescent="0.25">
      <c r="B2054" s="113"/>
      <c r="C2054" s="118"/>
      <c r="D2054" s="89"/>
      <c r="E2054" s="89"/>
      <c r="F2054" s="119"/>
      <c r="G2054" s="118"/>
      <c r="H2054" s="118"/>
      <c r="I2054" s="118"/>
      <c r="J2054" s="118"/>
      <c r="K2054" s="118"/>
      <c r="L2054" s="86"/>
      <c r="M2054" s="86"/>
      <c r="N2054" s="86"/>
      <c r="O2054" s="86"/>
      <c r="P2054" s="129"/>
      <c r="Q2054" s="125"/>
      <c r="R2054" s="198"/>
      <c r="S2054" s="148"/>
      <c r="T2054" s="148"/>
      <c r="U2054" s="148"/>
      <c r="V2054" s="199"/>
      <c r="W2054" s="149"/>
      <c r="AR2054" s="129"/>
      <c r="AS2054" s="200"/>
      <c r="AT2054" s="200"/>
      <c r="AU2054" s="200"/>
      <c r="AV2054" s="200"/>
      <c r="AW2054" s="200"/>
      <c r="AX2054" s="200"/>
      <c r="AY2054" s="200"/>
      <c r="AZ2054" s="200"/>
      <c r="BA2054" s="200"/>
      <c r="BB2054" s="160"/>
      <c r="BC2054" s="201"/>
      <c r="BD2054" s="201"/>
      <c r="BE2054" s="202"/>
      <c r="BF2054" s="202"/>
      <c r="BG2054" s="150"/>
      <c r="BH2054" s="150"/>
      <c r="BI2054" s="150"/>
      <c r="BJ2054" s="150"/>
      <c r="BK2054" s="150"/>
      <c r="BL2054" s="150"/>
      <c r="BM2054" s="150"/>
      <c r="BN2054" s="150"/>
      <c r="BO2054" s="150"/>
      <c r="BP2054" s="150"/>
    </row>
    <row r="2055" spans="2:68" x14ac:dyDescent="0.25">
      <c r="B2055" s="113"/>
      <c r="C2055" s="118"/>
      <c r="D2055" s="89"/>
      <c r="E2055" s="89"/>
      <c r="F2055" s="119"/>
      <c r="G2055" s="118"/>
      <c r="H2055" s="118"/>
      <c r="I2055" s="118"/>
      <c r="J2055" s="118"/>
      <c r="K2055" s="118"/>
      <c r="L2055" s="86"/>
      <c r="M2055" s="86"/>
      <c r="N2055" s="86"/>
      <c r="O2055" s="86"/>
      <c r="P2055" s="129"/>
      <c r="Q2055" s="125"/>
      <c r="R2055" s="198"/>
      <c r="S2055" s="148"/>
      <c r="T2055" s="148"/>
      <c r="U2055" s="148"/>
      <c r="V2055" s="199"/>
      <c r="W2055" s="149"/>
      <c r="AR2055" s="129"/>
      <c r="AS2055" s="200"/>
      <c r="AT2055" s="200"/>
      <c r="AU2055" s="200"/>
      <c r="AV2055" s="200"/>
      <c r="AW2055" s="200"/>
      <c r="AX2055" s="200"/>
      <c r="AY2055" s="200"/>
      <c r="AZ2055" s="200"/>
      <c r="BA2055" s="200"/>
      <c r="BB2055" s="160"/>
      <c r="BC2055" s="201"/>
      <c r="BD2055" s="201"/>
      <c r="BE2055" s="202"/>
      <c r="BF2055" s="202"/>
      <c r="BG2055" s="150"/>
      <c r="BH2055" s="150"/>
      <c r="BI2055" s="150"/>
      <c r="BJ2055" s="150"/>
      <c r="BK2055" s="150"/>
      <c r="BL2055" s="150"/>
      <c r="BM2055" s="150"/>
      <c r="BN2055" s="150"/>
      <c r="BO2055" s="150"/>
      <c r="BP2055" s="150"/>
    </row>
    <row r="2056" spans="2:68" x14ac:dyDescent="0.25">
      <c r="B2056" s="113"/>
      <c r="C2056" s="118"/>
      <c r="D2056" s="89"/>
      <c r="E2056" s="89"/>
      <c r="F2056" s="119"/>
      <c r="G2056" s="118"/>
      <c r="H2056" s="118"/>
      <c r="I2056" s="118"/>
      <c r="J2056" s="118"/>
      <c r="K2056" s="118"/>
      <c r="L2056" s="86"/>
      <c r="M2056" s="86"/>
      <c r="N2056" s="86"/>
      <c r="O2056" s="86"/>
      <c r="P2056" s="129"/>
      <c r="Q2056" s="125"/>
      <c r="R2056" s="198"/>
      <c r="S2056" s="148"/>
      <c r="T2056" s="148"/>
      <c r="U2056" s="148"/>
      <c r="V2056" s="199"/>
      <c r="W2056" s="149"/>
      <c r="AR2056" s="129"/>
      <c r="AS2056" s="200"/>
      <c r="AT2056" s="200"/>
      <c r="AU2056" s="200"/>
      <c r="AV2056" s="200"/>
      <c r="AW2056" s="200"/>
      <c r="AX2056" s="200"/>
      <c r="AY2056" s="200"/>
      <c r="AZ2056" s="200"/>
      <c r="BA2056" s="200"/>
      <c r="BB2056" s="160"/>
      <c r="BC2056" s="201"/>
      <c r="BD2056" s="201"/>
      <c r="BE2056" s="202"/>
      <c r="BF2056" s="202"/>
      <c r="BG2056" s="150"/>
      <c r="BH2056" s="150"/>
      <c r="BI2056" s="150"/>
      <c r="BJ2056" s="150"/>
      <c r="BK2056" s="150"/>
      <c r="BL2056" s="150"/>
      <c r="BM2056" s="150"/>
      <c r="BN2056" s="150"/>
      <c r="BO2056" s="150"/>
      <c r="BP2056" s="150"/>
    </row>
    <row r="2057" spans="2:68" x14ac:dyDescent="0.25">
      <c r="B2057" s="113"/>
      <c r="C2057" s="118"/>
      <c r="D2057" s="89"/>
      <c r="E2057" s="89"/>
      <c r="F2057" s="119"/>
      <c r="G2057" s="118"/>
      <c r="H2057" s="118"/>
      <c r="I2057" s="118"/>
      <c r="J2057" s="118"/>
      <c r="K2057" s="118"/>
      <c r="L2057" s="86"/>
      <c r="M2057" s="86"/>
      <c r="N2057" s="86"/>
      <c r="O2057" s="86"/>
      <c r="P2057" s="129"/>
      <c r="Q2057" s="125"/>
      <c r="R2057" s="198"/>
      <c r="S2057" s="148"/>
      <c r="T2057" s="148"/>
      <c r="U2057" s="148"/>
      <c r="V2057" s="199"/>
      <c r="W2057" s="149"/>
      <c r="AR2057" s="129"/>
      <c r="AS2057" s="200"/>
      <c r="AT2057" s="200"/>
      <c r="AU2057" s="200"/>
      <c r="AV2057" s="200"/>
      <c r="AW2057" s="200"/>
      <c r="AX2057" s="200"/>
      <c r="AY2057" s="200"/>
      <c r="AZ2057" s="200"/>
      <c r="BA2057" s="200"/>
      <c r="BB2057" s="160"/>
      <c r="BC2057" s="201"/>
      <c r="BD2057" s="201"/>
      <c r="BE2057" s="202"/>
      <c r="BF2057" s="202"/>
      <c r="BG2057" s="150"/>
      <c r="BH2057" s="150"/>
      <c r="BI2057" s="150"/>
      <c r="BJ2057" s="150"/>
      <c r="BK2057" s="150"/>
      <c r="BL2057" s="150"/>
      <c r="BM2057" s="150"/>
      <c r="BN2057" s="150"/>
      <c r="BO2057" s="150"/>
      <c r="BP2057" s="150"/>
    </row>
    <row r="2058" spans="2:68" x14ac:dyDescent="0.25">
      <c r="B2058" s="113"/>
      <c r="C2058" s="118"/>
      <c r="D2058" s="89"/>
      <c r="E2058" s="89"/>
      <c r="F2058" s="119"/>
      <c r="G2058" s="118"/>
      <c r="H2058" s="118"/>
      <c r="I2058" s="118"/>
      <c r="J2058" s="118"/>
      <c r="K2058" s="118"/>
      <c r="L2058" s="86"/>
      <c r="M2058" s="86"/>
      <c r="N2058" s="86"/>
      <c r="O2058" s="86"/>
      <c r="P2058" s="129"/>
      <c r="Q2058" s="125"/>
      <c r="R2058" s="198"/>
      <c r="S2058" s="148"/>
      <c r="T2058" s="148"/>
      <c r="U2058" s="148"/>
      <c r="V2058" s="199"/>
      <c r="W2058" s="149"/>
      <c r="AR2058" s="129"/>
      <c r="AS2058" s="200"/>
      <c r="AT2058" s="200"/>
      <c r="AU2058" s="200"/>
      <c r="AV2058" s="200"/>
      <c r="AW2058" s="200"/>
      <c r="AX2058" s="200"/>
      <c r="AY2058" s="200"/>
      <c r="AZ2058" s="200"/>
      <c r="BA2058" s="200"/>
      <c r="BB2058" s="160"/>
      <c r="BC2058" s="201"/>
      <c r="BD2058" s="201"/>
      <c r="BE2058" s="202"/>
      <c r="BF2058" s="202"/>
      <c r="BG2058" s="150"/>
      <c r="BH2058" s="150"/>
      <c r="BI2058" s="150"/>
      <c r="BJ2058" s="150"/>
      <c r="BK2058" s="150"/>
      <c r="BL2058" s="150"/>
      <c r="BM2058" s="150"/>
      <c r="BN2058" s="150"/>
      <c r="BO2058" s="150"/>
      <c r="BP2058" s="150"/>
    </row>
    <row r="2059" spans="2:68" x14ac:dyDescent="0.25">
      <c r="B2059" s="113"/>
      <c r="C2059" s="118"/>
      <c r="D2059" s="89"/>
      <c r="E2059" s="89"/>
      <c r="F2059" s="119"/>
      <c r="G2059" s="118"/>
      <c r="H2059" s="118"/>
      <c r="I2059" s="118"/>
      <c r="J2059" s="118"/>
      <c r="K2059" s="118"/>
      <c r="L2059" s="86"/>
      <c r="M2059" s="86"/>
      <c r="N2059" s="86"/>
      <c r="O2059" s="86"/>
      <c r="P2059" s="129"/>
      <c r="Q2059" s="125"/>
      <c r="R2059" s="198"/>
      <c r="S2059" s="148"/>
      <c r="T2059" s="148"/>
      <c r="U2059" s="148"/>
      <c r="V2059" s="199"/>
      <c r="W2059" s="149"/>
      <c r="AR2059" s="129"/>
      <c r="AS2059" s="200"/>
      <c r="AT2059" s="200"/>
      <c r="AU2059" s="200"/>
      <c r="AV2059" s="200"/>
      <c r="AW2059" s="200"/>
      <c r="AX2059" s="200"/>
      <c r="AY2059" s="200"/>
      <c r="AZ2059" s="200"/>
      <c r="BA2059" s="200"/>
      <c r="BB2059" s="160"/>
      <c r="BC2059" s="201"/>
      <c r="BD2059" s="201"/>
      <c r="BE2059" s="202"/>
      <c r="BF2059" s="202"/>
      <c r="BG2059" s="150"/>
      <c r="BH2059" s="150"/>
      <c r="BI2059" s="150"/>
      <c r="BJ2059" s="150"/>
      <c r="BK2059" s="150"/>
      <c r="BL2059" s="150"/>
      <c r="BM2059" s="150"/>
      <c r="BN2059" s="150"/>
      <c r="BO2059" s="150"/>
      <c r="BP2059" s="150"/>
    </row>
    <row r="2060" spans="2:68" x14ac:dyDescent="0.25">
      <c r="B2060" s="113"/>
      <c r="C2060" s="118"/>
      <c r="D2060" s="89"/>
      <c r="E2060" s="89"/>
      <c r="F2060" s="119"/>
      <c r="G2060" s="118"/>
      <c r="H2060" s="118"/>
      <c r="I2060" s="118"/>
      <c r="J2060" s="118"/>
      <c r="K2060" s="118"/>
      <c r="L2060" s="86"/>
      <c r="M2060" s="86"/>
      <c r="N2060" s="86"/>
      <c r="O2060" s="86"/>
      <c r="P2060" s="129"/>
      <c r="Q2060" s="125"/>
      <c r="R2060" s="198"/>
      <c r="S2060" s="148"/>
      <c r="T2060" s="148"/>
      <c r="U2060" s="148"/>
      <c r="V2060" s="199"/>
      <c r="W2060" s="149"/>
      <c r="AR2060" s="129"/>
      <c r="AS2060" s="200"/>
      <c r="AT2060" s="200"/>
      <c r="AU2060" s="200"/>
      <c r="AV2060" s="200"/>
      <c r="AW2060" s="200"/>
      <c r="AX2060" s="200"/>
      <c r="AY2060" s="200"/>
      <c r="AZ2060" s="200"/>
      <c r="BA2060" s="200"/>
      <c r="BB2060" s="160"/>
      <c r="BC2060" s="201"/>
      <c r="BD2060" s="201"/>
      <c r="BE2060" s="202"/>
      <c r="BF2060" s="202"/>
      <c r="BG2060" s="150"/>
      <c r="BH2060" s="150"/>
      <c r="BI2060" s="150"/>
      <c r="BJ2060" s="150"/>
      <c r="BK2060" s="150"/>
      <c r="BL2060" s="150"/>
      <c r="BM2060" s="150"/>
      <c r="BN2060" s="150"/>
      <c r="BO2060" s="150"/>
      <c r="BP2060" s="150"/>
    </row>
    <row r="2061" spans="2:68" x14ac:dyDescent="0.25">
      <c r="B2061" s="113"/>
      <c r="C2061" s="118"/>
      <c r="D2061" s="89"/>
      <c r="E2061" s="89"/>
      <c r="F2061" s="119"/>
      <c r="G2061" s="118"/>
      <c r="H2061" s="118"/>
      <c r="I2061" s="118"/>
      <c r="J2061" s="118"/>
      <c r="K2061" s="118"/>
      <c r="L2061" s="86"/>
      <c r="M2061" s="86"/>
      <c r="N2061" s="86"/>
      <c r="O2061" s="86"/>
      <c r="P2061" s="129"/>
      <c r="Q2061" s="125"/>
      <c r="R2061" s="198"/>
      <c r="S2061" s="148"/>
      <c r="T2061" s="148"/>
      <c r="U2061" s="148"/>
      <c r="V2061" s="199"/>
      <c r="W2061" s="149"/>
      <c r="AR2061" s="129"/>
      <c r="AS2061" s="200"/>
      <c r="AT2061" s="200"/>
      <c r="AU2061" s="200"/>
      <c r="AV2061" s="200"/>
      <c r="AW2061" s="200"/>
      <c r="AX2061" s="200"/>
      <c r="AY2061" s="200"/>
      <c r="AZ2061" s="200"/>
      <c r="BA2061" s="200"/>
      <c r="BB2061" s="160"/>
      <c r="BC2061" s="201"/>
      <c r="BD2061" s="201"/>
      <c r="BE2061" s="202"/>
      <c r="BF2061" s="202"/>
      <c r="BG2061" s="150"/>
      <c r="BH2061" s="150"/>
      <c r="BI2061" s="150"/>
      <c r="BJ2061" s="150"/>
      <c r="BK2061" s="150"/>
      <c r="BL2061" s="150"/>
      <c r="BM2061" s="150"/>
      <c r="BN2061" s="150"/>
      <c r="BO2061" s="150"/>
      <c r="BP2061" s="150"/>
    </row>
    <row r="2062" spans="2:68" x14ac:dyDescent="0.25">
      <c r="B2062" s="113"/>
      <c r="C2062" s="118"/>
      <c r="D2062" s="89"/>
      <c r="E2062" s="89"/>
      <c r="F2062" s="119"/>
      <c r="G2062" s="118"/>
      <c r="H2062" s="118"/>
      <c r="I2062" s="118"/>
      <c r="J2062" s="118"/>
      <c r="K2062" s="118"/>
      <c r="L2062" s="86"/>
      <c r="M2062" s="86"/>
      <c r="N2062" s="86"/>
      <c r="O2062" s="86"/>
      <c r="P2062" s="129"/>
      <c r="Q2062" s="125"/>
      <c r="R2062" s="198"/>
      <c r="S2062" s="148"/>
      <c r="T2062" s="148"/>
      <c r="U2062" s="148"/>
      <c r="V2062" s="199"/>
      <c r="W2062" s="149"/>
      <c r="AR2062" s="129"/>
      <c r="AS2062" s="200"/>
      <c r="AT2062" s="200"/>
      <c r="AU2062" s="200"/>
      <c r="AV2062" s="200"/>
      <c r="AW2062" s="200"/>
      <c r="AX2062" s="200"/>
      <c r="AY2062" s="200"/>
      <c r="AZ2062" s="200"/>
      <c r="BA2062" s="200"/>
      <c r="BB2062" s="160"/>
      <c r="BC2062" s="201"/>
      <c r="BD2062" s="201"/>
      <c r="BE2062" s="202"/>
      <c r="BF2062" s="202"/>
      <c r="BG2062" s="150"/>
      <c r="BH2062" s="150"/>
      <c r="BI2062" s="150"/>
      <c r="BJ2062" s="150"/>
      <c r="BK2062" s="150"/>
      <c r="BL2062" s="150"/>
      <c r="BM2062" s="150"/>
      <c r="BN2062" s="150"/>
      <c r="BO2062" s="150"/>
      <c r="BP2062" s="150"/>
    </row>
    <row r="2063" spans="2:68" x14ac:dyDescent="0.25">
      <c r="B2063" s="113"/>
      <c r="C2063" s="118"/>
      <c r="D2063" s="89"/>
      <c r="E2063" s="89"/>
      <c r="F2063" s="119"/>
      <c r="G2063" s="118"/>
      <c r="H2063" s="118"/>
      <c r="I2063" s="118"/>
      <c r="J2063" s="118"/>
      <c r="K2063" s="118"/>
      <c r="L2063" s="86"/>
      <c r="M2063" s="86"/>
      <c r="N2063" s="86"/>
      <c r="O2063" s="86"/>
      <c r="P2063" s="129"/>
      <c r="Q2063" s="125"/>
      <c r="R2063" s="198"/>
      <c r="S2063" s="148"/>
      <c r="T2063" s="148"/>
      <c r="U2063" s="148"/>
      <c r="V2063" s="199"/>
      <c r="W2063" s="149"/>
      <c r="AR2063" s="129"/>
      <c r="AS2063" s="200"/>
      <c r="AT2063" s="200"/>
      <c r="AU2063" s="200"/>
      <c r="AV2063" s="200"/>
      <c r="AW2063" s="200"/>
      <c r="AX2063" s="200"/>
      <c r="AY2063" s="200"/>
      <c r="AZ2063" s="200"/>
      <c r="BA2063" s="200"/>
      <c r="BB2063" s="160"/>
      <c r="BC2063" s="201"/>
      <c r="BD2063" s="201"/>
      <c r="BE2063" s="202"/>
      <c r="BF2063" s="202"/>
      <c r="BG2063" s="150"/>
      <c r="BH2063" s="150"/>
      <c r="BI2063" s="150"/>
      <c r="BJ2063" s="150"/>
      <c r="BK2063" s="150"/>
      <c r="BL2063" s="150"/>
      <c r="BM2063" s="150"/>
      <c r="BN2063" s="150"/>
      <c r="BO2063" s="150"/>
      <c r="BP2063" s="150"/>
    </row>
    <row r="2064" spans="2:68" x14ac:dyDescent="0.25">
      <c r="B2064" s="113"/>
      <c r="C2064" s="118"/>
      <c r="D2064" s="89"/>
      <c r="E2064" s="89"/>
      <c r="F2064" s="119"/>
      <c r="G2064" s="118"/>
      <c r="H2064" s="118"/>
      <c r="I2064" s="118"/>
      <c r="J2064" s="118"/>
      <c r="K2064" s="118"/>
      <c r="L2064" s="86"/>
      <c r="M2064" s="86"/>
      <c r="N2064" s="86"/>
      <c r="O2064" s="86"/>
      <c r="P2064" s="129"/>
      <c r="Q2064" s="125"/>
      <c r="R2064" s="198"/>
      <c r="S2064" s="148"/>
      <c r="T2064" s="148"/>
      <c r="U2064" s="148"/>
      <c r="V2064" s="199"/>
      <c r="W2064" s="149"/>
      <c r="AR2064" s="129"/>
      <c r="AS2064" s="200"/>
      <c r="AT2064" s="200"/>
      <c r="AU2064" s="200"/>
      <c r="AV2064" s="200"/>
      <c r="AW2064" s="200"/>
      <c r="AX2064" s="200"/>
      <c r="AY2064" s="200"/>
      <c r="AZ2064" s="200"/>
      <c r="BA2064" s="200"/>
      <c r="BB2064" s="160"/>
      <c r="BC2064" s="201"/>
      <c r="BD2064" s="201"/>
      <c r="BE2064" s="202"/>
      <c r="BF2064" s="202"/>
      <c r="BG2064" s="150"/>
      <c r="BH2064" s="150"/>
      <c r="BI2064" s="150"/>
      <c r="BJ2064" s="150"/>
      <c r="BK2064" s="150"/>
      <c r="BL2064" s="150"/>
      <c r="BM2064" s="150"/>
      <c r="BN2064" s="150"/>
      <c r="BO2064" s="150"/>
      <c r="BP2064" s="150"/>
    </row>
    <row r="2065" spans="2:68" x14ac:dyDescent="0.25">
      <c r="B2065" s="113"/>
      <c r="C2065" s="118"/>
      <c r="D2065" s="89"/>
      <c r="E2065" s="89"/>
      <c r="F2065" s="119"/>
      <c r="G2065" s="118"/>
      <c r="H2065" s="118"/>
      <c r="I2065" s="118"/>
      <c r="J2065" s="118"/>
      <c r="K2065" s="118"/>
      <c r="L2065" s="86"/>
      <c r="M2065" s="86"/>
      <c r="N2065" s="86"/>
      <c r="O2065" s="86"/>
      <c r="P2065" s="129"/>
      <c r="Q2065" s="125"/>
      <c r="R2065" s="198"/>
      <c r="S2065" s="148"/>
      <c r="T2065" s="148"/>
      <c r="U2065" s="148"/>
      <c r="V2065" s="199"/>
      <c r="W2065" s="149"/>
      <c r="AR2065" s="129"/>
      <c r="AS2065" s="200"/>
      <c r="AT2065" s="200"/>
      <c r="AU2065" s="200"/>
      <c r="AV2065" s="200"/>
      <c r="AW2065" s="200"/>
      <c r="AX2065" s="200"/>
      <c r="AY2065" s="200"/>
      <c r="AZ2065" s="200"/>
      <c r="BA2065" s="200"/>
      <c r="BB2065" s="160"/>
      <c r="BC2065" s="201"/>
      <c r="BD2065" s="201"/>
      <c r="BE2065" s="202"/>
      <c r="BF2065" s="202"/>
      <c r="BG2065" s="150"/>
      <c r="BH2065" s="150"/>
      <c r="BI2065" s="150"/>
      <c r="BJ2065" s="150"/>
      <c r="BK2065" s="150"/>
      <c r="BL2065" s="150"/>
      <c r="BM2065" s="150"/>
      <c r="BN2065" s="150"/>
      <c r="BO2065" s="150"/>
      <c r="BP2065" s="150"/>
    </row>
    <row r="2066" spans="2:68" x14ac:dyDescent="0.25">
      <c r="B2066" s="113"/>
      <c r="C2066" s="118"/>
      <c r="D2066" s="89"/>
      <c r="E2066" s="89"/>
      <c r="F2066" s="119"/>
      <c r="G2066" s="118"/>
      <c r="H2066" s="118"/>
      <c r="I2066" s="118"/>
      <c r="J2066" s="118"/>
      <c r="K2066" s="118"/>
      <c r="L2066" s="86"/>
      <c r="M2066" s="86"/>
      <c r="N2066" s="86"/>
      <c r="O2066" s="86"/>
      <c r="P2066" s="129"/>
      <c r="Q2066" s="125"/>
      <c r="R2066" s="198"/>
      <c r="S2066" s="148"/>
      <c r="T2066" s="148"/>
      <c r="U2066" s="148"/>
      <c r="V2066" s="199"/>
      <c r="W2066" s="149"/>
      <c r="AR2066" s="129"/>
      <c r="AS2066" s="200"/>
      <c r="AT2066" s="200"/>
      <c r="AU2066" s="200"/>
      <c r="AV2066" s="200"/>
      <c r="AW2066" s="200"/>
      <c r="AX2066" s="200"/>
      <c r="AY2066" s="200"/>
      <c r="AZ2066" s="200"/>
      <c r="BA2066" s="200"/>
      <c r="BB2066" s="160"/>
      <c r="BC2066" s="201"/>
      <c r="BD2066" s="201"/>
      <c r="BE2066" s="202"/>
      <c r="BF2066" s="202"/>
      <c r="BG2066" s="150"/>
      <c r="BH2066" s="150"/>
      <c r="BI2066" s="150"/>
      <c r="BJ2066" s="150"/>
      <c r="BK2066" s="150"/>
      <c r="BL2066" s="150"/>
      <c r="BM2066" s="150"/>
      <c r="BN2066" s="150"/>
      <c r="BO2066" s="150"/>
      <c r="BP2066" s="150"/>
    </row>
    <row r="2067" spans="2:68" x14ac:dyDescent="0.25">
      <c r="B2067" s="113"/>
      <c r="C2067" s="118"/>
      <c r="D2067" s="89"/>
      <c r="E2067" s="89"/>
      <c r="F2067" s="119"/>
      <c r="G2067" s="118"/>
      <c r="H2067" s="118"/>
      <c r="I2067" s="118"/>
      <c r="J2067" s="118"/>
      <c r="K2067" s="118"/>
      <c r="L2067" s="86"/>
      <c r="M2067" s="86"/>
      <c r="N2067" s="86"/>
      <c r="O2067" s="86"/>
      <c r="P2067" s="129"/>
      <c r="Q2067" s="125"/>
      <c r="R2067" s="198"/>
      <c r="S2067" s="148"/>
      <c r="T2067" s="148"/>
      <c r="U2067" s="148"/>
      <c r="V2067" s="199"/>
      <c r="W2067" s="149"/>
      <c r="AR2067" s="129"/>
      <c r="AS2067" s="200"/>
      <c r="AT2067" s="200"/>
      <c r="AU2067" s="200"/>
      <c r="AV2067" s="200"/>
      <c r="AW2067" s="200"/>
      <c r="AX2067" s="200"/>
      <c r="AY2067" s="200"/>
      <c r="AZ2067" s="200"/>
      <c r="BA2067" s="200"/>
      <c r="BB2067" s="160"/>
      <c r="BC2067" s="201"/>
      <c r="BD2067" s="201"/>
      <c r="BE2067" s="202"/>
      <c r="BF2067" s="202"/>
      <c r="BG2067" s="150"/>
      <c r="BH2067" s="150"/>
      <c r="BI2067" s="150"/>
      <c r="BJ2067" s="150"/>
      <c r="BK2067" s="150"/>
      <c r="BL2067" s="150"/>
      <c r="BM2067" s="150"/>
      <c r="BN2067" s="150"/>
      <c r="BO2067" s="150"/>
      <c r="BP2067" s="150"/>
    </row>
    <row r="2068" spans="2:68" x14ac:dyDescent="0.25">
      <c r="B2068" s="113"/>
      <c r="C2068" s="118"/>
      <c r="D2068" s="89"/>
      <c r="E2068" s="89"/>
      <c r="F2068" s="119"/>
      <c r="G2068" s="118"/>
      <c r="H2068" s="118"/>
      <c r="I2068" s="118"/>
      <c r="J2068" s="118"/>
      <c r="K2068" s="118"/>
      <c r="L2068" s="86"/>
      <c r="M2068" s="86"/>
      <c r="N2068" s="86"/>
      <c r="O2068" s="86"/>
      <c r="P2068" s="129"/>
      <c r="Q2068" s="125"/>
      <c r="R2068" s="198"/>
      <c r="S2068" s="148"/>
      <c r="T2068" s="148"/>
      <c r="U2068" s="148"/>
      <c r="V2068" s="199"/>
      <c r="W2068" s="149"/>
      <c r="AR2068" s="129"/>
      <c r="AS2068" s="200"/>
      <c r="AT2068" s="200"/>
      <c r="AU2068" s="200"/>
      <c r="AV2068" s="200"/>
      <c r="AW2068" s="200"/>
      <c r="AX2068" s="200"/>
      <c r="AY2068" s="200"/>
      <c r="AZ2068" s="200"/>
      <c r="BA2068" s="200"/>
      <c r="BB2068" s="160"/>
      <c r="BC2068" s="201"/>
      <c r="BD2068" s="201"/>
      <c r="BE2068" s="202"/>
      <c r="BF2068" s="202"/>
      <c r="BG2068" s="150"/>
      <c r="BH2068" s="150"/>
      <c r="BI2068" s="150"/>
      <c r="BJ2068" s="150"/>
      <c r="BK2068" s="150"/>
      <c r="BL2068" s="150"/>
      <c r="BM2068" s="150"/>
      <c r="BN2068" s="150"/>
      <c r="BO2068" s="150"/>
      <c r="BP2068" s="150"/>
    </row>
    <row r="2069" spans="2:68" x14ac:dyDescent="0.25">
      <c r="B2069" s="113"/>
      <c r="C2069" s="118"/>
      <c r="D2069" s="89"/>
      <c r="E2069" s="89"/>
      <c r="F2069" s="119"/>
      <c r="G2069" s="118"/>
      <c r="H2069" s="118"/>
      <c r="I2069" s="118"/>
      <c r="J2069" s="118"/>
      <c r="K2069" s="118"/>
      <c r="L2069" s="86"/>
      <c r="M2069" s="86"/>
      <c r="N2069" s="86"/>
      <c r="O2069" s="86"/>
      <c r="P2069" s="129"/>
      <c r="Q2069" s="125"/>
      <c r="R2069" s="198"/>
      <c r="S2069" s="148"/>
      <c r="T2069" s="148"/>
      <c r="U2069" s="148"/>
      <c r="V2069" s="199"/>
      <c r="W2069" s="149"/>
      <c r="AR2069" s="129"/>
      <c r="AS2069" s="200"/>
      <c r="AT2069" s="200"/>
      <c r="AU2069" s="200"/>
      <c r="AV2069" s="200"/>
      <c r="AW2069" s="200"/>
      <c r="AX2069" s="200"/>
      <c r="AY2069" s="200"/>
      <c r="AZ2069" s="200"/>
      <c r="BA2069" s="200"/>
      <c r="BB2069" s="160"/>
      <c r="BC2069" s="201"/>
      <c r="BD2069" s="201"/>
      <c r="BE2069" s="202"/>
      <c r="BF2069" s="202"/>
      <c r="BG2069" s="150"/>
      <c r="BH2069" s="150"/>
      <c r="BI2069" s="150"/>
      <c r="BJ2069" s="150"/>
      <c r="BK2069" s="150"/>
      <c r="BL2069" s="150"/>
      <c r="BM2069" s="150"/>
      <c r="BN2069" s="150"/>
      <c r="BO2069" s="150"/>
      <c r="BP2069" s="150"/>
    </row>
    <row r="2070" spans="2:68" x14ac:dyDescent="0.25">
      <c r="B2070" s="113"/>
      <c r="C2070" s="118"/>
      <c r="D2070" s="89"/>
      <c r="E2070" s="89"/>
      <c r="F2070" s="119"/>
      <c r="G2070" s="118"/>
      <c r="H2070" s="118"/>
      <c r="I2070" s="118"/>
      <c r="J2070" s="118"/>
      <c r="K2070" s="118"/>
      <c r="L2070" s="86"/>
      <c r="M2070" s="86"/>
      <c r="N2070" s="86"/>
      <c r="O2070" s="86"/>
      <c r="P2070" s="129"/>
      <c r="Q2070" s="125"/>
      <c r="R2070" s="198"/>
      <c r="S2070" s="148"/>
      <c r="T2070" s="148"/>
      <c r="U2070" s="148"/>
      <c r="V2070" s="199"/>
      <c r="W2070" s="149"/>
      <c r="AR2070" s="129"/>
      <c r="AS2070" s="200"/>
      <c r="AT2070" s="200"/>
      <c r="AU2070" s="200"/>
      <c r="AV2070" s="200"/>
      <c r="AW2070" s="200"/>
      <c r="AX2070" s="200"/>
      <c r="AY2070" s="200"/>
      <c r="AZ2070" s="200"/>
      <c r="BA2070" s="200"/>
      <c r="BB2070" s="160"/>
      <c r="BC2070" s="201"/>
      <c r="BD2070" s="201"/>
      <c r="BE2070" s="202"/>
      <c r="BF2070" s="202"/>
      <c r="BG2070" s="150"/>
      <c r="BH2070" s="150"/>
      <c r="BI2070" s="150"/>
      <c r="BJ2070" s="150"/>
      <c r="BK2070" s="150"/>
      <c r="BL2070" s="150"/>
      <c r="BM2070" s="150"/>
      <c r="BN2070" s="150"/>
      <c r="BO2070" s="150"/>
      <c r="BP2070" s="150"/>
    </row>
    <row r="2071" spans="2:68" x14ac:dyDescent="0.25">
      <c r="B2071" s="113"/>
      <c r="C2071" s="118"/>
      <c r="D2071" s="89"/>
      <c r="E2071" s="89"/>
      <c r="F2071" s="119"/>
      <c r="G2071" s="118"/>
      <c r="H2071" s="118"/>
      <c r="I2071" s="118"/>
      <c r="J2071" s="118"/>
      <c r="K2071" s="118"/>
      <c r="L2071" s="86"/>
      <c r="M2071" s="86"/>
      <c r="N2071" s="86"/>
      <c r="O2071" s="86"/>
      <c r="P2071" s="129"/>
      <c r="Q2071" s="125"/>
      <c r="R2071" s="198"/>
      <c r="S2071" s="148"/>
      <c r="T2071" s="148"/>
      <c r="U2071" s="148"/>
      <c r="V2071" s="199"/>
      <c r="W2071" s="149"/>
      <c r="AR2071" s="129"/>
      <c r="AS2071" s="200"/>
      <c r="AT2071" s="200"/>
      <c r="AU2071" s="200"/>
      <c r="AV2071" s="200"/>
      <c r="AW2071" s="200"/>
      <c r="AX2071" s="200"/>
      <c r="AY2071" s="200"/>
      <c r="AZ2071" s="200"/>
      <c r="BA2071" s="200"/>
      <c r="BB2071" s="160"/>
      <c r="BC2071" s="201"/>
      <c r="BD2071" s="201"/>
      <c r="BE2071" s="202"/>
      <c r="BF2071" s="202"/>
      <c r="BG2071" s="150"/>
      <c r="BH2071" s="150"/>
      <c r="BI2071" s="150"/>
      <c r="BJ2071" s="150"/>
      <c r="BK2071" s="150"/>
      <c r="BL2071" s="150"/>
      <c r="BM2071" s="150"/>
      <c r="BN2071" s="150"/>
      <c r="BO2071" s="150"/>
      <c r="BP2071" s="150"/>
    </row>
    <row r="2072" spans="2:68" x14ac:dyDescent="0.25">
      <c r="B2072" s="113"/>
      <c r="C2072" s="118"/>
      <c r="D2072" s="89"/>
      <c r="E2072" s="89"/>
      <c r="F2072" s="119"/>
      <c r="G2072" s="118"/>
      <c r="H2072" s="118"/>
      <c r="I2072" s="118"/>
      <c r="J2072" s="118"/>
      <c r="K2072" s="118"/>
      <c r="L2072" s="86"/>
      <c r="M2072" s="86"/>
      <c r="N2072" s="86"/>
      <c r="O2072" s="86"/>
      <c r="P2072" s="129"/>
      <c r="Q2072" s="125"/>
      <c r="R2072" s="198"/>
      <c r="S2072" s="148"/>
      <c r="T2072" s="148"/>
      <c r="U2072" s="148"/>
      <c r="V2072" s="199"/>
      <c r="W2072" s="149"/>
      <c r="AR2072" s="129"/>
      <c r="AS2072" s="200"/>
      <c r="AT2072" s="200"/>
      <c r="AU2072" s="200"/>
      <c r="AV2072" s="200"/>
      <c r="AW2072" s="200"/>
      <c r="AX2072" s="200"/>
      <c r="AY2072" s="200"/>
      <c r="AZ2072" s="200"/>
      <c r="BA2072" s="200"/>
      <c r="BB2072" s="160"/>
      <c r="BC2072" s="201"/>
      <c r="BD2072" s="201"/>
      <c r="BE2072" s="202"/>
      <c r="BF2072" s="202"/>
      <c r="BG2072" s="150"/>
      <c r="BH2072" s="150"/>
      <c r="BI2072" s="150"/>
      <c r="BJ2072" s="150"/>
      <c r="BK2072" s="150"/>
      <c r="BL2072" s="150"/>
      <c r="BM2072" s="150"/>
      <c r="BN2072" s="150"/>
      <c r="BO2072" s="150"/>
      <c r="BP2072" s="150"/>
    </row>
    <row r="2073" spans="2:68" x14ac:dyDescent="0.25">
      <c r="B2073" s="113"/>
      <c r="C2073" s="118"/>
      <c r="D2073" s="89"/>
      <c r="E2073" s="89"/>
      <c r="F2073" s="119"/>
      <c r="G2073" s="118"/>
      <c r="H2073" s="118"/>
      <c r="I2073" s="118"/>
      <c r="J2073" s="118"/>
      <c r="K2073" s="118"/>
      <c r="L2073" s="86"/>
      <c r="M2073" s="86"/>
      <c r="N2073" s="86"/>
      <c r="O2073" s="86"/>
      <c r="P2073" s="129"/>
      <c r="Q2073" s="125"/>
      <c r="R2073" s="198"/>
      <c r="S2073" s="148"/>
      <c r="T2073" s="148"/>
      <c r="U2073" s="148"/>
      <c r="V2073" s="199"/>
      <c r="W2073" s="149"/>
      <c r="AR2073" s="129"/>
      <c r="AS2073" s="200"/>
      <c r="AT2073" s="200"/>
      <c r="AU2073" s="200"/>
      <c r="AV2073" s="200"/>
      <c r="AW2073" s="200"/>
      <c r="AX2073" s="200"/>
      <c r="AY2073" s="200"/>
      <c r="AZ2073" s="200"/>
      <c r="BA2073" s="200"/>
      <c r="BB2073" s="160"/>
      <c r="BC2073" s="201"/>
      <c r="BD2073" s="201"/>
      <c r="BE2073" s="202"/>
      <c r="BF2073" s="202"/>
      <c r="BG2073" s="150"/>
      <c r="BH2073" s="150"/>
      <c r="BI2073" s="150"/>
      <c r="BJ2073" s="150"/>
      <c r="BK2073" s="150"/>
      <c r="BL2073" s="150"/>
      <c r="BM2073" s="150"/>
      <c r="BN2073" s="150"/>
      <c r="BO2073" s="150"/>
      <c r="BP2073" s="150"/>
    </row>
    <row r="2074" spans="2:68" x14ac:dyDescent="0.25">
      <c r="B2074" s="113"/>
      <c r="C2074" s="118"/>
      <c r="D2074" s="89"/>
      <c r="E2074" s="89"/>
      <c r="F2074" s="119"/>
      <c r="G2074" s="118"/>
      <c r="H2074" s="118"/>
      <c r="I2074" s="118"/>
      <c r="J2074" s="118"/>
      <c r="K2074" s="118"/>
      <c r="L2074" s="86"/>
      <c r="M2074" s="86"/>
      <c r="N2074" s="86"/>
      <c r="O2074" s="86"/>
      <c r="P2074" s="129"/>
      <c r="Q2074" s="125"/>
      <c r="R2074" s="198"/>
      <c r="S2074" s="148"/>
      <c r="T2074" s="148"/>
      <c r="U2074" s="148"/>
      <c r="V2074" s="199"/>
      <c r="W2074" s="149"/>
      <c r="AR2074" s="129"/>
      <c r="AS2074" s="200"/>
      <c r="AT2074" s="200"/>
      <c r="AU2074" s="200"/>
      <c r="AV2074" s="200"/>
      <c r="AW2074" s="200"/>
      <c r="AX2074" s="200"/>
      <c r="AY2074" s="200"/>
      <c r="AZ2074" s="200"/>
      <c r="BA2074" s="200"/>
      <c r="BB2074" s="160"/>
      <c r="BC2074" s="201"/>
      <c r="BD2074" s="201"/>
      <c r="BE2074" s="202"/>
      <c r="BF2074" s="202"/>
      <c r="BG2074" s="150"/>
      <c r="BH2074" s="150"/>
      <c r="BI2074" s="150"/>
      <c r="BJ2074" s="150"/>
      <c r="BK2074" s="150"/>
      <c r="BL2074" s="150"/>
      <c r="BM2074" s="150"/>
      <c r="BN2074" s="150"/>
      <c r="BO2074" s="150"/>
      <c r="BP2074" s="150"/>
    </row>
    <row r="2075" spans="2:68" x14ac:dyDescent="0.25">
      <c r="B2075" s="113"/>
      <c r="C2075" s="118"/>
      <c r="D2075" s="89"/>
      <c r="E2075" s="89"/>
      <c r="F2075" s="119"/>
      <c r="G2075" s="118"/>
      <c r="H2075" s="118"/>
      <c r="I2075" s="118"/>
      <c r="J2075" s="118"/>
      <c r="K2075" s="118"/>
      <c r="L2075" s="86"/>
      <c r="M2075" s="86"/>
      <c r="N2075" s="86"/>
      <c r="O2075" s="86"/>
      <c r="P2075" s="129"/>
      <c r="Q2075" s="125"/>
      <c r="R2075" s="198"/>
      <c r="S2075" s="148"/>
      <c r="T2075" s="148"/>
      <c r="U2075" s="148"/>
      <c r="V2075" s="199"/>
      <c r="W2075" s="149"/>
      <c r="AR2075" s="129"/>
      <c r="AS2075" s="200"/>
      <c r="AT2075" s="200"/>
      <c r="AU2075" s="200"/>
      <c r="AV2075" s="200"/>
      <c r="AW2075" s="200"/>
      <c r="AX2075" s="200"/>
      <c r="AY2075" s="200"/>
      <c r="AZ2075" s="200"/>
      <c r="BA2075" s="200"/>
      <c r="BB2075" s="160"/>
      <c r="BC2075" s="201"/>
      <c r="BD2075" s="201"/>
      <c r="BE2075" s="202"/>
      <c r="BF2075" s="202"/>
      <c r="BG2075" s="150"/>
      <c r="BH2075" s="150"/>
      <c r="BI2075" s="150"/>
      <c r="BJ2075" s="150"/>
      <c r="BK2075" s="150"/>
      <c r="BL2075" s="150"/>
      <c r="BM2075" s="150"/>
      <c r="BN2075" s="150"/>
      <c r="BO2075" s="150"/>
      <c r="BP2075" s="150"/>
    </row>
    <row r="2076" spans="2:68" x14ac:dyDescent="0.25">
      <c r="B2076" s="113"/>
      <c r="C2076" s="118"/>
      <c r="D2076" s="89"/>
      <c r="E2076" s="89"/>
      <c r="F2076" s="119"/>
      <c r="G2076" s="118"/>
      <c r="H2076" s="118"/>
      <c r="I2076" s="118"/>
      <c r="J2076" s="118"/>
      <c r="K2076" s="118"/>
      <c r="L2076" s="86"/>
      <c r="M2076" s="86"/>
      <c r="N2076" s="86"/>
      <c r="O2076" s="86"/>
      <c r="P2076" s="129"/>
      <c r="Q2076" s="125"/>
      <c r="R2076" s="198"/>
      <c r="S2076" s="148"/>
      <c r="T2076" s="148"/>
      <c r="U2076" s="148"/>
      <c r="V2076" s="199"/>
      <c r="W2076" s="149"/>
      <c r="AR2076" s="129"/>
      <c r="AS2076" s="200"/>
      <c r="AT2076" s="200"/>
      <c r="AU2076" s="200"/>
      <c r="AV2076" s="200"/>
      <c r="AW2076" s="200"/>
      <c r="AX2076" s="200"/>
      <c r="AY2076" s="200"/>
      <c r="AZ2076" s="200"/>
      <c r="BA2076" s="200"/>
      <c r="BB2076" s="160"/>
      <c r="BC2076" s="201"/>
      <c r="BD2076" s="201"/>
      <c r="BE2076" s="202"/>
      <c r="BF2076" s="202"/>
      <c r="BG2076" s="150"/>
      <c r="BH2076" s="150"/>
      <c r="BI2076" s="150"/>
      <c r="BJ2076" s="150"/>
      <c r="BK2076" s="150"/>
      <c r="BL2076" s="150"/>
      <c r="BM2076" s="150"/>
      <c r="BN2076" s="150"/>
      <c r="BO2076" s="150"/>
      <c r="BP2076" s="150"/>
    </row>
    <row r="2077" spans="2:68" x14ac:dyDescent="0.25">
      <c r="B2077" s="113"/>
      <c r="C2077" s="118"/>
      <c r="D2077" s="89"/>
      <c r="E2077" s="89"/>
      <c r="F2077" s="119"/>
      <c r="G2077" s="118"/>
      <c r="H2077" s="118"/>
      <c r="I2077" s="118"/>
      <c r="J2077" s="118"/>
      <c r="K2077" s="118"/>
      <c r="L2077" s="86"/>
      <c r="M2077" s="86"/>
      <c r="N2077" s="86"/>
      <c r="O2077" s="86"/>
      <c r="P2077" s="129"/>
      <c r="Q2077" s="125"/>
      <c r="R2077" s="198"/>
      <c r="S2077" s="148"/>
      <c r="T2077" s="148"/>
      <c r="U2077" s="148"/>
      <c r="V2077" s="199"/>
      <c r="W2077" s="149"/>
      <c r="AR2077" s="129"/>
      <c r="AS2077" s="200"/>
      <c r="AT2077" s="200"/>
      <c r="AU2077" s="200"/>
      <c r="AV2077" s="200"/>
      <c r="AW2077" s="200"/>
      <c r="AX2077" s="200"/>
      <c r="AY2077" s="200"/>
      <c r="AZ2077" s="200"/>
      <c r="BA2077" s="200"/>
      <c r="BB2077" s="160"/>
      <c r="BC2077" s="201"/>
      <c r="BD2077" s="201"/>
      <c r="BE2077" s="202"/>
      <c r="BF2077" s="202"/>
      <c r="BG2077" s="150"/>
      <c r="BH2077" s="150"/>
      <c r="BI2077" s="150"/>
      <c r="BJ2077" s="150"/>
      <c r="BK2077" s="150"/>
      <c r="BL2077" s="150"/>
      <c r="BM2077" s="150"/>
      <c r="BN2077" s="150"/>
      <c r="BO2077" s="150"/>
      <c r="BP2077" s="150"/>
    </row>
    <row r="2078" spans="2:68" x14ac:dyDescent="0.25">
      <c r="B2078" s="113"/>
      <c r="C2078" s="118"/>
      <c r="D2078" s="89"/>
      <c r="E2078" s="89"/>
      <c r="F2078" s="119"/>
      <c r="G2078" s="118"/>
      <c r="H2078" s="118"/>
      <c r="I2078" s="118"/>
      <c r="J2078" s="118"/>
      <c r="K2078" s="118"/>
      <c r="L2078" s="86"/>
      <c r="M2078" s="86"/>
      <c r="N2078" s="86"/>
      <c r="O2078" s="86"/>
      <c r="P2078" s="129"/>
      <c r="Q2078" s="125"/>
      <c r="R2078" s="198"/>
      <c r="S2078" s="148"/>
      <c r="T2078" s="148"/>
      <c r="U2078" s="148"/>
      <c r="V2078" s="199"/>
      <c r="W2078" s="149"/>
      <c r="AR2078" s="129"/>
      <c r="AS2078" s="200"/>
      <c r="AT2078" s="200"/>
      <c r="AU2078" s="200"/>
      <c r="AV2078" s="200"/>
      <c r="AW2078" s="200"/>
      <c r="AX2078" s="200"/>
      <c r="AY2078" s="200"/>
      <c r="AZ2078" s="200"/>
      <c r="BA2078" s="200"/>
      <c r="BB2078" s="160"/>
      <c r="BC2078" s="201"/>
      <c r="BD2078" s="201"/>
      <c r="BE2078" s="202"/>
      <c r="BF2078" s="202"/>
      <c r="BG2078" s="150"/>
      <c r="BH2078" s="150"/>
      <c r="BI2078" s="150"/>
      <c r="BJ2078" s="150"/>
      <c r="BK2078" s="150"/>
      <c r="BL2078" s="150"/>
      <c r="BM2078" s="150"/>
      <c r="BN2078" s="150"/>
      <c r="BO2078" s="150"/>
      <c r="BP2078" s="150"/>
    </row>
    <row r="2079" spans="2:68" x14ac:dyDescent="0.25">
      <c r="B2079" s="113"/>
      <c r="C2079" s="118"/>
      <c r="D2079" s="89"/>
      <c r="E2079" s="89"/>
      <c r="F2079" s="119"/>
      <c r="G2079" s="118"/>
      <c r="H2079" s="118"/>
      <c r="I2079" s="118"/>
      <c r="J2079" s="118"/>
      <c r="K2079" s="118"/>
      <c r="L2079" s="86"/>
      <c r="M2079" s="86"/>
      <c r="N2079" s="86"/>
      <c r="O2079" s="86"/>
      <c r="P2079" s="129"/>
      <c r="Q2079" s="125"/>
      <c r="R2079" s="198"/>
      <c r="S2079" s="148"/>
      <c r="T2079" s="148"/>
      <c r="U2079" s="148"/>
      <c r="V2079" s="199"/>
      <c r="W2079" s="149"/>
      <c r="AR2079" s="129"/>
      <c r="AS2079" s="200"/>
      <c r="AT2079" s="200"/>
      <c r="AU2079" s="200"/>
      <c r="AV2079" s="200"/>
      <c r="AW2079" s="200"/>
      <c r="AX2079" s="200"/>
      <c r="AY2079" s="200"/>
      <c r="AZ2079" s="200"/>
      <c r="BA2079" s="200"/>
      <c r="BB2079" s="160"/>
      <c r="BC2079" s="201"/>
      <c r="BD2079" s="201"/>
      <c r="BE2079" s="202"/>
      <c r="BF2079" s="202"/>
      <c r="BG2079" s="150"/>
      <c r="BH2079" s="150"/>
      <c r="BI2079" s="150"/>
      <c r="BJ2079" s="150"/>
      <c r="BK2079" s="150"/>
      <c r="BL2079" s="150"/>
      <c r="BM2079" s="150"/>
      <c r="BN2079" s="150"/>
      <c r="BO2079" s="150"/>
      <c r="BP2079" s="150"/>
    </row>
    <row r="2080" spans="2:68" x14ac:dyDescent="0.25">
      <c r="B2080" s="113"/>
      <c r="C2080" s="118"/>
      <c r="D2080" s="89"/>
      <c r="E2080" s="89"/>
      <c r="F2080" s="119"/>
      <c r="G2080" s="118"/>
      <c r="H2080" s="118"/>
      <c r="I2080" s="118"/>
      <c r="J2080" s="118"/>
      <c r="K2080" s="118"/>
      <c r="L2080" s="86"/>
      <c r="M2080" s="86"/>
      <c r="N2080" s="86"/>
      <c r="O2080" s="86"/>
      <c r="P2080" s="129"/>
      <c r="Q2080" s="125"/>
      <c r="R2080" s="198"/>
      <c r="S2080" s="148"/>
      <c r="T2080" s="148"/>
      <c r="U2080" s="148"/>
      <c r="V2080" s="199"/>
      <c r="W2080" s="149"/>
      <c r="AR2080" s="129"/>
      <c r="AS2080" s="200"/>
      <c r="AT2080" s="200"/>
      <c r="AU2080" s="200"/>
      <c r="AV2080" s="200"/>
      <c r="AW2080" s="200"/>
      <c r="AX2080" s="200"/>
      <c r="AY2080" s="200"/>
      <c r="AZ2080" s="200"/>
      <c r="BA2080" s="200"/>
      <c r="BB2080" s="160"/>
      <c r="BC2080" s="201"/>
      <c r="BD2080" s="201"/>
      <c r="BE2080" s="202"/>
      <c r="BF2080" s="202"/>
      <c r="BG2080" s="150"/>
      <c r="BH2080" s="150"/>
      <c r="BI2080" s="150"/>
      <c r="BJ2080" s="150"/>
      <c r="BK2080" s="150"/>
      <c r="BL2080" s="150"/>
      <c r="BM2080" s="150"/>
      <c r="BN2080" s="150"/>
      <c r="BO2080" s="150"/>
      <c r="BP2080" s="150"/>
    </row>
    <row r="2081" spans="2:68" x14ac:dyDescent="0.25">
      <c r="B2081" s="113"/>
      <c r="C2081" s="118"/>
      <c r="D2081" s="89"/>
      <c r="E2081" s="89"/>
      <c r="F2081" s="119"/>
      <c r="G2081" s="118"/>
      <c r="H2081" s="118"/>
      <c r="I2081" s="118"/>
      <c r="J2081" s="118"/>
      <c r="K2081" s="118"/>
      <c r="L2081" s="86"/>
      <c r="M2081" s="86"/>
      <c r="N2081" s="86"/>
      <c r="O2081" s="86"/>
      <c r="P2081" s="129"/>
      <c r="Q2081" s="125"/>
      <c r="R2081" s="198"/>
      <c r="S2081" s="148"/>
      <c r="T2081" s="148"/>
      <c r="U2081" s="148"/>
      <c r="V2081" s="199"/>
      <c r="W2081" s="149"/>
      <c r="AR2081" s="129"/>
      <c r="AS2081" s="200"/>
      <c r="AT2081" s="200"/>
      <c r="AU2081" s="200"/>
      <c r="AV2081" s="200"/>
      <c r="AW2081" s="200"/>
      <c r="AX2081" s="200"/>
      <c r="AY2081" s="200"/>
      <c r="AZ2081" s="200"/>
      <c r="BA2081" s="200"/>
      <c r="BB2081" s="160"/>
      <c r="BC2081" s="201"/>
      <c r="BD2081" s="201"/>
      <c r="BE2081" s="202"/>
      <c r="BF2081" s="202"/>
      <c r="BG2081" s="150"/>
      <c r="BH2081" s="150"/>
      <c r="BI2081" s="150"/>
      <c r="BJ2081" s="150"/>
      <c r="BK2081" s="150"/>
      <c r="BL2081" s="150"/>
      <c r="BM2081" s="150"/>
      <c r="BN2081" s="150"/>
      <c r="BO2081" s="150"/>
      <c r="BP2081" s="150"/>
    </row>
    <row r="2082" spans="2:68" x14ac:dyDescent="0.25">
      <c r="B2082" s="113"/>
      <c r="C2082" s="118"/>
      <c r="D2082" s="89"/>
      <c r="E2082" s="89"/>
      <c r="F2082" s="119"/>
      <c r="G2082" s="118"/>
      <c r="H2082" s="118"/>
      <c r="I2082" s="118"/>
      <c r="J2082" s="118"/>
      <c r="K2082" s="118"/>
      <c r="L2082" s="86"/>
      <c r="M2082" s="86"/>
      <c r="N2082" s="86"/>
      <c r="O2082" s="86"/>
      <c r="P2082" s="129"/>
      <c r="Q2082" s="125"/>
      <c r="R2082" s="198"/>
      <c r="S2082" s="148"/>
      <c r="T2082" s="148"/>
      <c r="U2082" s="148"/>
      <c r="V2082" s="199"/>
      <c r="W2082" s="149"/>
      <c r="AR2082" s="129"/>
      <c r="AS2082" s="200"/>
      <c r="AT2082" s="200"/>
      <c r="AU2082" s="200"/>
      <c r="AV2082" s="200"/>
      <c r="AW2082" s="200"/>
      <c r="AX2082" s="200"/>
      <c r="AY2082" s="200"/>
      <c r="AZ2082" s="200"/>
      <c r="BA2082" s="200"/>
      <c r="BB2082" s="160"/>
      <c r="BC2082" s="201"/>
      <c r="BD2082" s="201"/>
      <c r="BE2082" s="202"/>
      <c r="BF2082" s="202"/>
      <c r="BG2082" s="150"/>
      <c r="BH2082" s="150"/>
      <c r="BI2082" s="150"/>
      <c r="BJ2082" s="150"/>
      <c r="BK2082" s="150"/>
      <c r="BL2082" s="150"/>
      <c r="BM2082" s="150"/>
      <c r="BN2082" s="150"/>
      <c r="BO2082" s="150"/>
      <c r="BP2082" s="150"/>
    </row>
    <row r="2083" spans="2:68" x14ac:dyDescent="0.25">
      <c r="B2083" s="113"/>
      <c r="C2083" s="118"/>
      <c r="D2083" s="89"/>
      <c r="E2083" s="89"/>
      <c r="F2083" s="119"/>
      <c r="G2083" s="118"/>
      <c r="H2083" s="118"/>
      <c r="I2083" s="118"/>
      <c r="J2083" s="118"/>
      <c r="K2083" s="118"/>
      <c r="L2083" s="86"/>
      <c r="M2083" s="86"/>
      <c r="N2083" s="86"/>
      <c r="O2083" s="86"/>
      <c r="P2083" s="129"/>
      <c r="Q2083" s="125"/>
      <c r="R2083" s="198"/>
      <c r="S2083" s="148"/>
      <c r="T2083" s="148"/>
      <c r="U2083" s="148"/>
      <c r="V2083" s="199"/>
      <c r="W2083" s="149"/>
      <c r="AR2083" s="129"/>
      <c r="AS2083" s="200"/>
      <c r="AT2083" s="200"/>
      <c r="AU2083" s="200"/>
      <c r="AV2083" s="200"/>
      <c r="AW2083" s="200"/>
      <c r="AX2083" s="200"/>
      <c r="AY2083" s="200"/>
      <c r="AZ2083" s="200"/>
      <c r="BA2083" s="200"/>
      <c r="BB2083" s="160"/>
      <c r="BC2083" s="201"/>
      <c r="BD2083" s="201"/>
      <c r="BE2083" s="202"/>
      <c r="BF2083" s="202"/>
      <c r="BG2083" s="150"/>
      <c r="BH2083" s="150"/>
      <c r="BI2083" s="150"/>
      <c r="BJ2083" s="150"/>
      <c r="BK2083" s="150"/>
      <c r="BL2083" s="150"/>
      <c r="BM2083" s="150"/>
      <c r="BN2083" s="150"/>
      <c r="BO2083" s="150"/>
      <c r="BP2083" s="150"/>
    </row>
    <row r="2084" spans="2:68" x14ac:dyDescent="0.25">
      <c r="B2084" s="113"/>
      <c r="C2084" s="118"/>
      <c r="D2084" s="89"/>
      <c r="E2084" s="89"/>
      <c r="F2084" s="119"/>
      <c r="G2084" s="118"/>
      <c r="H2084" s="118"/>
      <c r="I2084" s="118"/>
      <c r="J2084" s="118"/>
      <c r="K2084" s="118"/>
      <c r="L2084" s="86"/>
      <c r="M2084" s="86"/>
      <c r="N2084" s="86"/>
      <c r="O2084" s="86"/>
      <c r="P2084" s="129"/>
      <c r="Q2084" s="125"/>
      <c r="R2084" s="198"/>
      <c r="S2084" s="148"/>
      <c r="T2084" s="148"/>
      <c r="U2084" s="148"/>
      <c r="V2084" s="199"/>
      <c r="W2084" s="149"/>
      <c r="AR2084" s="129"/>
      <c r="AS2084" s="200"/>
      <c r="AT2084" s="200"/>
      <c r="AU2084" s="200"/>
      <c r="AV2084" s="200"/>
      <c r="AW2084" s="200"/>
      <c r="AX2084" s="200"/>
      <c r="AY2084" s="200"/>
      <c r="AZ2084" s="200"/>
      <c r="BA2084" s="200"/>
      <c r="BB2084" s="160"/>
      <c r="BC2084" s="201"/>
      <c r="BD2084" s="201"/>
      <c r="BE2084" s="202"/>
      <c r="BF2084" s="202"/>
      <c r="BG2084" s="150"/>
      <c r="BH2084" s="150"/>
      <c r="BI2084" s="150"/>
      <c r="BJ2084" s="150"/>
      <c r="BK2084" s="150"/>
      <c r="BL2084" s="150"/>
      <c r="BM2084" s="150"/>
      <c r="BN2084" s="150"/>
      <c r="BO2084" s="150"/>
      <c r="BP2084" s="150"/>
    </row>
    <row r="2085" spans="2:68" x14ac:dyDescent="0.25">
      <c r="B2085" s="113"/>
      <c r="C2085" s="118"/>
      <c r="D2085" s="89"/>
      <c r="E2085" s="89"/>
      <c r="F2085" s="119"/>
      <c r="G2085" s="118"/>
      <c r="H2085" s="118"/>
      <c r="I2085" s="118"/>
      <c r="J2085" s="118"/>
      <c r="K2085" s="118"/>
      <c r="L2085" s="86"/>
      <c r="M2085" s="86"/>
      <c r="N2085" s="86"/>
      <c r="O2085" s="86"/>
      <c r="P2085" s="129"/>
      <c r="Q2085" s="125"/>
      <c r="R2085" s="198"/>
      <c r="S2085" s="148"/>
      <c r="T2085" s="148"/>
      <c r="U2085" s="148"/>
      <c r="V2085" s="199"/>
      <c r="W2085" s="149"/>
      <c r="AR2085" s="129"/>
      <c r="AS2085" s="200"/>
      <c r="AT2085" s="200"/>
      <c r="AU2085" s="200"/>
      <c r="AV2085" s="200"/>
      <c r="AW2085" s="200"/>
      <c r="AX2085" s="200"/>
      <c r="AY2085" s="200"/>
      <c r="AZ2085" s="200"/>
      <c r="BA2085" s="200"/>
      <c r="BB2085" s="160"/>
      <c r="BC2085" s="201"/>
      <c r="BD2085" s="201"/>
      <c r="BE2085" s="202"/>
      <c r="BF2085" s="202"/>
      <c r="BG2085" s="150"/>
      <c r="BH2085" s="150"/>
      <c r="BI2085" s="150"/>
      <c r="BJ2085" s="150"/>
      <c r="BK2085" s="150"/>
      <c r="BL2085" s="150"/>
      <c r="BM2085" s="150"/>
      <c r="BN2085" s="150"/>
      <c r="BO2085" s="150"/>
      <c r="BP2085" s="150"/>
    </row>
    <row r="2086" spans="2:68" x14ac:dyDescent="0.25">
      <c r="B2086" s="113"/>
      <c r="C2086" s="118"/>
      <c r="D2086" s="89"/>
      <c r="E2086" s="89"/>
      <c r="F2086" s="119"/>
      <c r="G2086" s="118"/>
      <c r="H2086" s="118"/>
      <c r="I2086" s="118"/>
      <c r="J2086" s="118"/>
      <c r="K2086" s="118"/>
      <c r="L2086" s="86"/>
      <c r="M2086" s="86"/>
      <c r="N2086" s="86"/>
      <c r="O2086" s="86"/>
      <c r="P2086" s="129"/>
      <c r="Q2086" s="125"/>
      <c r="R2086" s="198"/>
      <c r="S2086" s="148"/>
      <c r="T2086" s="148"/>
      <c r="U2086" s="148"/>
      <c r="V2086" s="199"/>
      <c r="W2086" s="149"/>
      <c r="AR2086" s="129"/>
      <c r="AS2086" s="200"/>
      <c r="AT2086" s="200"/>
      <c r="AU2086" s="200"/>
      <c r="AV2086" s="200"/>
      <c r="AW2086" s="200"/>
      <c r="AX2086" s="200"/>
      <c r="AY2086" s="200"/>
      <c r="AZ2086" s="200"/>
      <c r="BA2086" s="200"/>
      <c r="BB2086" s="160"/>
      <c r="BC2086" s="201"/>
      <c r="BD2086" s="201"/>
      <c r="BE2086" s="202"/>
      <c r="BF2086" s="202"/>
      <c r="BG2086" s="150"/>
      <c r="BH2086" s="150"/>
      <c r="BI2086" s="150"/>
      <c r="BJ2086" s="150"/>
      <c r="BK2086" s="150"/>
      <c r="BL2086" s="150"/>
      <c r="BM2086" s="150"/>
      <c r="BN2086" s="150"/>
      <c r="BO2086" s="150"/>
      <c r="BP2086" s="150"/>
    </row>
    <row r="2087" spans="2:68" x14ac:dyDescent="0.25">
      <c r="B2087" s="113"/>
      <c r="C2087" s="118"/>
      <c r="D2087" s="89"/>
      <c r="E2087" s="89"/>
      <c r="F2087" s="119"/>
      <c r="G2087" s="118"/>
      <c r="H2087" s="118"/>
      <c r="I2087" s="118"/>
      <c r="J2087" s="118"/>
      <c r="K2087" s="118"/>
      <c r="L2087" s="86"/>
      <c r="M2087" s="86"/>
      <c r="N2087" s="86"/>
      <c r="O2087" s="86"/>
      <c r="P2087" s="129"/>
      <c r="Q2087" s="125"/>
      <c r="R2087" s="198"/>
      <c r="S2087" s="148"/>
      <c r="T2087" s="148"/>
      <c r="U2087" s="148"/>
      <c r="V2087" s="199"/>
      <c r="W2087" s="149"/>
      <c r="AR2087" s="129"/>
      <c r="AS2087" s="200"/>
      <c r="AT2087" s="200"/>
      <c r="AU2087" s="200"/>
      <c r="AV2087" s="200"/>
      <c r="AW2087" s="200"/>
      <c r="AX2087" s="200"/>
      <c r="AY2087" s="200"/>
      <c r="AZ2087" s="200"/>
      <c r="BA2087" s="200"/>
      <c r="BB2087" s="160"/>
      <c r="BC2087" s="201"/>
      <c r="BD2087" s="201"/>
      <c r="BE2087" s="202"/>
      <c r="BF2087" s="202"/>
      <c r="BG2087" s="150"/>
      <c r="BH2087" s="150"/>
      <c r="BI2087" s="150"/>
      <c r="BJ2087" s="150"/>
      <c r="BK2087" s="150"/>
      <c r="BL2087" s="150"/>
      <c r="BM2087" s="150"/>
      <c r="BN2087" s="150"/>
      <c r="BO2087" s="150"/>
      <c r="BP2087" s="150"/>
    </row>
    <row r="2088" spans="2:68" x14ac:dyDescent="0.25">
      <c r="B2088" s="113"/>
      <c r="C2088" s="118"/>
      <c r="D2088" s="89"/>
      <c r="E2088" s="89"/>
      <c r="F2088" s="119"/>
      <c r="G2088" s="118"/>
      <c r="H2088" s="118"/>
      <c r="I2088" s="118"/>
      <c r="J2088" s="118"/>
      <c r="K2088" s="118"/>
      <c r="L2088" s="86"/>
      <c r="M2088" s="86"/>
      <c r="N2088" s="86"/>
      <c r="O2088" s="86"/>
      <c r="P2088" s="129"/>
      <c r="Q2088" s="125"/>
      <c r="R2088" s="198"/>
      <c r="S2088" s="148"/>
      <c r="T2088" s="148"/>
      <c r="U2088" s="148"/>
      <c r="V2088" s="199"/>
      <c r="W2088" s="149"/>
      <c r="AR2088" s="129"/>
      <c r="AS2088" s="200"/>
      <c r="AT2088" s="200"/>
      <c r="AU2088" s="200"/>
      <c r="AV2088" s="200"/>
      <c r="AW2088" s="200"/>
      <c r="AX2088" s="200"/>
      <c r="AY2088" s="200"/>
      <c r="AZ2088" s="200"/>
      <c r="BA2088" s="200"/>
      <c r="BB2088" s="160"/>
      <c r="BC2088" s="201"/>
      <c r="BD2088" s="201"/>
      <c r="BE2088" s="202"/>
      <c r="BF2088" s="202"/>
      <c r="BG2088" s="150"/>
      <c r="BH2088" s="150"/>
      <c r="BI2088" s="150"/>
      <c r="BJ2088" s="150"/>
      <c r="BK2088" s="150"/>
      <c r="BL2088" s="150"/>
      <c r="BM2088" s="150"/>
      <c r="BN2088" s="150"/>
      <c r="BO2088" s="150"/>
      <c r="BP2088" s="150"/>
    </row>
    <row r="2089" spans="2:68" x14ac:dyDescent="0.25">
      <c r="B2089" s="113"/>
      <c r="C2089" s="118"/>
      <c r="D2089" s="89"/>
      <c r="E2089" s="89"/>
      <c r="F2089" s="119"/>
      <c r="G2089" s="118"/>
      <c r="H2089" s="118"/>
      <c r="I2089" s="118"/>
      <c r="J2089" s="118"/>
      <c r="K2089" s="118"/>
      <c r="L2089" s="86"/>
      <c r="M2089" s="86"/>
      <c r="N2089" s="86"/>
      <c r="O2089" s="86"/>
      <c r="P2089" s="129"/>
      <c r="Q2089" s="125"/>
      <c r="R2089" s="198"/>
      <c r="S2089" s="148"/>
      <c r="T2089" s="148"/>
      <c r="U2089" s="148"/>
      <c r="V2089" s="199"/>
      <c r="W2089" s="149"/>
      <c r="AR2089" s="129"/>
      <c r="AS2089" s="200"/>
      <c r="AT2089" s="200"/>
      <c r="AU2089" s="200"/>
      <c r="AV2089" s="200"/>
      <c r="AW2089" s="200"/>
      <c r="AX2089" s="200"/>
      <c r="AY2089" s="200"/>
      <c r="AZ2089" s="200"/>
      <c r="BA2089" s="200"/>
      <c r="BB2089" s="160"/>
      <c r="BC2089" s="201"/>
      <c r="BD2089" s="201"/>
      <c r="BE2089" s="202"/>
      <c r="BF2089" s="202"/>
      <c r="BG2089" s="150"/>
      <c r="BH2089" s="150"/>
      <c r="BI2089" s="150"/>
      <c r="BJ2089" s="150"/>
      <c r="BK2089" s="150"/>
      <c r="BL2089" s="150"/>
      <c r="BM2089" s="150"/>
      <c r="BN2089" s="150"/>
      <c r="BO2089" s="150"/>
      <c r="BP2089" s="150"/>
    </row>
    <row r="2090" spans="2:68" x14ac:dyDescent="0.25">
      <c r="B2090" s="113"/>
      <c r="C2090" s="118"/>
      <c r="D2090" s="89"/>
      <c r="E2090" s="89"/>
      <c r="F2090" s="119"/>
      <c r="G2090" s="118"/>
      <c r="H2090" s="118"/>
      <c r="I2090" s="118"/>
      <c r="J2090" s="118"/>
      <c r="K2090" s="118"/>
      <c r="L2090" s="86"/>
      <c r="M2090" s="86"/>
      <c r="N2090" s="86"/>
      <c r="O2090" s="86"/>
      <c r="P2090" s="129"/>
      <c r="Q2090" s="125"/>
      <c r="R2090" s="198"/>
      <c r="S2090" s="148"/>
      <c r="T2090" s="148"/>
      <c r="U2090" s="148"/>
      <c r="V2090" s="199"/>
      <c r="W2090" s="149"/>
      <c r="AR2090" s="129"/>
      <c r="AS2090" s="200"/>
      <c r="AT2090" s="200"/>
      <c r="AU2090" s="200"/>
      <c r="AV2090" s="200"/>
      <c r="AW2090" s="200"/>
      <c r="AX2090" s="200"/>
      <c r="AY2090" s="200"/>
      <c r="AZ2090" s="200"/>
      <c r="BA2090" s="200"/>
      <c r="BB2090" s="160"/>
      <c r="BC2090" s="201"/>
      <c r="BD2090" s="201"/>
      <c r="BE2090" s="202"/>
      <c r="BF2090" s="202"/>
      <c r="BG2090" s="150"/>
      <c r="BH2090" s="150"/>
      <c r="BI2090" s="150"/>
      <c r="BJ2090" s="150"/>
      <c r="BK2090" s="150"/>
      <c r="BL2090" s="150"/>
      <c r="BM2090" s="150"/>
      <c r="BN2090" s="150"/>
      <c r="BO2090" s="150"/>
      <c r="BP2090" s="150"/>
    </row>
    <row r="2091" spans="2:68" x14ac:dyDescent="0.25">
      <c r="B2091" s="113"/>
      <c r="C2091" s="118"/>
      <c r="D2091" s="89"/>
      <c r="E2091" s="89"/>
      <c r="F2091" s="119"/>
      <c r="G2091" s="118"/>
      <c r="H2091" s="118"/>
      <c r="I2091" s="118"/>
      <c r="J2091" s="118"/>
      <c r="K2091" s="118"/>
      <c r="L2091" s="86"/>
      <c r="M2091" s="86"/>
      <c r="N2091" s="86"/>
      <c r="O2091" s="86"/>
      <c r="P2091" s="129"/>
      <c r="Q2091" s="125"/>
      <c r="R2091" s="198"/>
      <c r="S2091" s="148"/>
      <c r="T2091" s="148"/>
      <c r="U2091" s="148"/>
      <c r="V2091" s="199"/>
      <c r="W2091" s="149"/>
      <c r="AR2091" s="129"/>
      <c r="AS2091" s="200"/>
      <c r="AT2091" s="200"/>
      <c r="AU2091" s="200"/>
      <c r="AV2091" s="200"/>
      <c r="AW2091" s="200"/>
      <c r="AX2091" s="200"/>
      <c r="AY2091" s="200"/>
      <c r="AZ2091" s="200"/>
      <c r="BA2091" s="200"/>
      <c r="BB2091" s="160"/>
      <c r="BC2091" s="201"/>
      <c r="BD2091" s="201"/>
      <c r="BE2091" s="202"/>
      <c r="BF2091" s="202"/>
      <c r="BG2091" s="150"/>
      <c r="BH2091" s="150"/>
      <c r="BI2091" s="150"/>
      <c r="BJ2091" s="150"/>
      <c r="BK2091" s="150"/>
      <c r="BL2091" s="150"/>
      <c r="BM2091" s="150"/>
      <c r="BN2091" s="150"/>
      <c r="BO2091" s="150"/>
      <c r="BP2091" s="150"/>
    </row>
    <row r="2092" spans="2:68" x14ac:dyDescent="0.25">
      <c r="B2092" s="113"/>
      <c r="C2092" s="118"/>
      <c r="D2092" s="89"/>
      <c r="E2092" s="89"/>
      <c r="F2092" s="119"/>
      <c r="G2092" s="118"/>
      <c r="H2092" s="118"/>
      <c r="I2092" s="118"/>
      <c r="J2092" s="118"/>
      <c r="K2092" s="118"/>
      <c r="L2092" s="86"/>
      <c r="M2092" s="86"/>
      <c r="N2092" s="86"/>
      <c r="O2092" s="86"/>
      <c r="P2092" s="129"/>
      <c r="Q2092" s="125"/>
      <c r="R2092" s="198"/>
      <c r="S2092" s="148"/>
      <c r="T2092" s="148"/>
      <c r="U2092" s="148"/>
      <c r="V2092" s="199"/>
      <c r="W2092" s="149"/>
      <c r="AR2092" s="129"/>
      <c r="AS2092" s="200"/>
      <c r="AT2092" s="200"/>
      <c r="AU2092" s="200"/>
      <c r="AV2092" s="200"/>
      <c r="AW2092" s="200"/>
      <c r="AX2092" s="200"/>
      <c r="AY2092" s="200"/>
      <c r="AZ2092" s="200"/>
      <c r="BA2092" s="200"/>
      <c r="BB2092" s="160"/>
      <c r="BC2092" s="201"/>
      <c r="BD2092" s="201"/>
      <c r="BE2092" s="202"/>
      <c r="BF2092" s="202"/>
      <c r="BG2092" s="150"/>
      <c r="BH2092" s="150"/>
      <c r="BI2092" s="150"/>
      <c r="BJ2092" s="150"/>
      <c r="BK2092" s="150"/>
      <c r="BL2092" s="150"/>
      <c r="BM2092" s="150"/>
      <c r="BN2092" s="150"/>
      <c r="BO2092" s="150"/>
      <c r="BP2092" s="150"/>
    </row>
    <row r="2093" spans="2:68" x14ac:dyDescent="0.25">
      <c r="B2093" s="113"/>
      <c r="C2093" s="118"/>
      <c r="D2093" s="89"/>
      <c r="E2093" s="89"/>
      <c r="F2093" s="119"/>
      <c r="G2093" s="118"/>
      <c r="H2093" s="118"/>
      <c r="I2093" s="118"/>
      <c r="J2093" s="118"/>
      <c r="K2093" s="118"/>
      <c r="L2093" s="86"/>
      <c r="M2093" s="86"/>
      <c r="N2093" s="86"/>
      <c r="O2093" s="86"/>
      <c r="P2093" s="129"/>
      <c r="Q2093" s="125"/>
      <c r="R2093" s="198"/>
      <c r="S2093" s="148"/>
      <c r="T2093" s="148"/>
      <c r="U2093" s="148"/>
      <c r="V2093" s="199"/>
      <c r="W2093" s="149"/>
      <c r="AR2093" s="129"/>
      <c r="AS2093" s="200"/>
      <c r="AT2093" s="200"/>
      <c r="AU2093" s="200"/>
      <c r="AV2093" s="200"/>
      <c r="AW2093" s="200"/>
      <c r="AX2093" s="200"/>
      <c r="AY2093" s="200"/>
      <c r="AZ2093" s="200"/>
      <c r="BA2093" s="200"/>
      <c r="BB2093" s="160"/>
      <c r="BC2093" s="201"/>
      <c r="BD2093" s="201"/>
      <c r="BE2093" s="202"/>
      <c r="BF2093" s="202"/>
      <c r="BG2093" s="150"/>
      <c r="BH2093" s="150"/>
      <c r="BI2093" s="150"/>
      <c r="BJ2093" s="150"/>
      <c r="BK2093" s="150"/>
      <c r="BL2093" s="150"/>
      <c r="BM2093" s="150"/>
      <c r="BN2093" s="150"/>
      <c r="BO2093" s="150"/>
      <c r="BP2093" s="150"/>
    </row>
    <row r="2094" spans="2:68" x14ac:dyDescent="0.25">
      <c r="B2094" s="113"/>
      <c r="C2094" s="118"/>
      <c r="D2094" s="89"/>
      <c r="E2094" s="89"/>
      <c r="F2094" s="119"/>
      <c r="G2094" s="118"/>
      <c r="H2094" s="118"/>
      <c r="I2094" s="118"/>
      <c r="J2094" s="118"/>
      <c r="K2094" s="118"/>
      <c r="L2094" s="86"/>
      <c r="M2094" s="86"/>
      <c r="N2094" s="86"/>
      <c r="O2094" s="86"/>
      <c r="P2094" s="129"/>
      <c r="Q2094" s="125"/>
      <c r="R2094" s="198"/>
      <c r="S2094" s="148"/>
      <c r="T2094" s="148"/>
      <c r="U2094" s="148"/>
      <c r="V2094" s="199"/>
      <c r="W2094" s="149"/>
      <c r="AR2094" s="129"/>
      <c r="AS2094" s="200"/>
      <c r="AT2094" s="200"/>
      <c r="AU2094" s="200"/>
      <c r="AV2094" s="200"/>
      <c r="AW2094" s="200"/>
      <c r="AX2094" s="200"/>
      <c r="AY2094" s="200"/>
      <c r="AZ2094" s="200"/>
      <c r="BA2094" s="200"/>
      <c r="BB2094" s="160"/>
      <c r="BC2094" s="201"/>
      <c r="BD2094" s="201"/>
      <c r="BE2094" s="202"/>
      <c r="BF2094" s="202"/>
      <c r="BG2094" s="150"/>
      <c r="BH2094" s="150"/>
      <c r="BI2094" s="150"/>
      <c r="BJ2094" s="150"/>
      <c r="BK2094" s="150"/>
      <c r="BL2094" s="150"/>
      <c r="BM2094" s="150"/>
      <c r="BN2094" s="150"/>
      <c r="BO2094" s="150"/>
      <c r="BP2094" s="150"/>
    </row>
    <row r="2095" spans="2:68" x14ac:dyDescent="0.25">
      <c r="B2095" s="113"/>
      <c r="C2095" s="118"/>
      <c r="D2095" s="89"/>
      <c r="E2095" s="89"/>
      <c r="F2095" s="119"/>
      <c r="G2095" s="118"/>
      <c r="H2095" s="118"/>
      <c r="I2095" s="118"/>
      <c r="J2095" s="118"/>
      <c r="K2095" s="118"/>
      <c r="L2095" s="86"/>
      <c r="M2095" s="86"/>
      <c r="N2095" s="86"/>
      <c r="O2095" s="86"/>
      <c r="P2095" s="129"/>
      <c r="Q2095" s="125"/>
      <c r="R2095" s="198"/>
      <c r="S2095" s="148"/>
      <c r="T2095" s="148"/>
      <c r="U2095" s="148"/>
      <c r="V2095" s="199"/>
      <c r="W2095" s="149"/>
      <c r="AR2095" s="129"/>
      <c r="AS2095" s="200"/>
      <c r="AT2095" s="200"/>
      <c r="AU2095" s="200"/>
      <c r="AV2095" s="200"/>
      <c r="AW2095" s="200"/>
      <c r="AX2095" s="200"/>
      <c r="AY2095" s="200"/>
      <c r="AZ2095" s="200"/>
      <c r="BA2095" s="200"/>
      <c r="BB2095" s="160"/>
      <c r="BC2095" s="201"/>
      <c r="BD2095" s="201"/>
      <c r="BE2095" s="202"/>
      <c r="BF2095" s="202"/>
      <c r="BG2095" s="150"/>
      <c r="BH2095" s="150"/>
      <c r="BI2095" s="150"/>
      <c r="BJ2095" s="150"/>
      <c r="BK2095" s="150"/>
      <c r="BL2095" s="150"/>
      <c r="BM2095" s="150"/>
      <c r="BN2095" s="150"/>
      <c r="BO2095" s="150"/>
      <c r="BP2095" s="150"/>
    </row>
    <row r="2096" spans="2:68" x14ac:dyDescent="0.25">
      <c r="B2096" s="113"/>
      <c r="C2096" s="118"/>
      <c r="D2096" s="89"/>
      <c r="E2096" s="89"/>
      <c r="F2096" s="119"/>
      <c r="G2096" s="118"/>
      <c r="H2096" s="118"/>
      <c r="I2096" s="118"/>
      <c r="J2096" s="118"/>
      <c r="K2096" s="118"/>
      <c r="L2096" s="86"/>
      <c r="M2096" s="86"/>
      <c r="N2096" s="86"/>
      <c r="O2096" s="86"/>
      <c r="P2096" s="129"/>
      <c r="Q2096" s="125"/>
      <c r="R2096" s="198"/>
      <c r="S2096" s="148"/>
      <c r="T2096" s="148"/>
      <c r="U2096" s="148"/>
      <c r="V2096" s="199"/>
      <c r="W2096" s="149"/>
      <c r="AR2096" s="129"/>
      <c r="AS2096" s="200"/>
      <c r="AT2096" s="200"/>
      <c r="AU2096" s="200"/>
      <c r="AV2096" s="200"/>
      <c r="AW2096" s="200"/>
      <c r="AX2096" s="200"/>
      <c r="AY2096" s="200"/>
      <c r="AZ2096" s="200"/>
      <c r="BA2096" s="200"/>
      <c r="BB2096" s="160"/>
      <c r="BC2096" s="201"/>
      <c r="BD2096" s="201"/>
      <c r="BE2096" s="202"/>
      <c r="BF2096" s="202"/>
      <c r="BG2096" s="150"/>
      <c r="BH2096" s="150"/>
      <c r="BI2096" s="150"/>
      <c r="BJ2096" s="150"/>
      <c r="BK2096" s="150"/>
      <c r="BL2096" s="150"/>
      <c r="BM2096" s="150"/>
      <c r="BN2096" s="150"/>
      <c r="BO2096" s="150"/>
      <c r="BP2096" s="150"/>
    </row>
    <row r="2097" spans="2:68" x14ac:dyDescent="0.25">
      <c r="B2097" s="113"/>
      <c r="C2097" s="118"/>
      <c r="D2097" s="89"/>
      <c r="E2097" s="89"/>
      <c r="F2097" s="119"/>
      <c r="G2097" s="118"/>
      <c r="H2097" s="118"/>
      <c r="I2097" s="118"/>
      <c r="J2097" s="118"/>
      <c r="K2097" s="118"/>
      <c r="L2097" s="86"/>
      <c r="M2097" s="86"/>
      <c r="N2097" s="86"/>
      <c r="O2097" s="86"/>
      <c r="P2097" s="129"/>
      <c r="Q2097" s="125"/>
      <c r="R2097" s="198"/>
      <c r="S2097" s="148"/>
      <c r="T2097" s="148"/>
      <c r="U2097" s="148"/>
      <c r="V2097" s="199"/>
      <c r="W2097" s="149"/>
      <c r="AR2097" s="129"/>
      <c r="AS2097" s="200"/>
      <c r="AT2097" s="200"/>
      <c r="AU2097" s="200"/>
      <c r="AV2097" s="200"/>
      <c r="AW2097" s="200"/>
      <c r="AX2097" s="200"/>
      <c r="AY2097" s="200"/>
      <c r="AZ2097" s="200"/>
      <c r="BA2097" s="200"/>
      <c r="BB2097" s="160"/>
      <c r="BC2097" s="201"/>
      <c r="BD2097" s="201"/>
      <c r="BE2097" s="202"/>
      <c r="BF2097" s="202"/>
      <c r="BG2097" s="150"/>
      <c r="BH2097" s="150"/>
      <c r="BI2097" s="150"/>
      <c r="BJ2097" s="150"/>
      <c r="BK2097" s="150"/>
      <c r="BL2097" s="150"/>
      <c r="BM2097" s="150"/>
      <c r="BN2097" s="150"/>
      <c r="BO2097" s="150"/>
      <c r="BP2097" s="150"/>
    </row>
    <row r="2098" spans="2:68" x14ac:dyDescent="0.25">
      <c r="B2098" s="113"/>
      <c r="C2098" s="118"/>
      <c r="D2098" s="89"/>
      <c r="E2098" s="89"/>
      <c r="F2098" s="119"/>
      <c r="G2098" s="118"/>
      <c r="H2098" s="118"/>
      <c r="I2098" s="118"/>
      <c r="J2098" s="118"/>
      <c r="K2098" s="118"/>
      <c r="L2098" s="86"/>
      <c r="M2098" s="86"/>
      <c r="N2098" s="86"/>
      <c r="O2098" s="86"/>
      <c r="P2098" s="129"/>
      <c r="Q2098" s="125"/>
      <c r="R2098" s="198"/>
      <c r="S2098" s="148"/>
      <c r="T2098" s="148"/>
      <c r="U2098" s="148"/>
      <c r="V2098" s="199"/>
      <c r="W2098" s="149"/>
      <c r="AR2098" s="129"/>
      <c r="AS2098" s="200"/>
      <c r="AT2098" s="200"/>
      <c r="AU2098" s="200"/>
      <c r="AV2098" s="200"/>
      <c r="AW2098" s="200"/>
      <c r="AX2098" s="200"/>
      <c r="AY2098" s="200"/>
      <c r="AZ2098" s="200"/>
      <c r="BA2098" s="200"/>
      <c r="BB2098" s="160"/>
      <c r="BC2098" s="201"/>
      <c r="BD2098" s="201"/>
      <c r="BE2098" s="202"/>
      <c r="BF2098" s="202"/>
      <c r="BG2098" s="150"/>
      <c r="BH2098" s="150"/>
      <c r="BI2098" s="150"/>
      <c r="BJ2098" s="150"/>
      <c r="BK2098" s="150"/>
      <c r="BL2098" s="150"/>
      <c r="BM2098" s="150"/>
      <c r="BN2098" s="150"/>
      <c r="BO2098" s="150"/>
      <c r="BP2098" s="150"/>
    </row>
    <row r="2099" spans="2:68" x14ac:dyDescent="0.25">
      <c r="B2099" s="113"/>
      <c r="C2099" s="118"/>
      <c r="D2099" s="89"/>
      <c r="E2099" s="89"/>
      <c r="F2099" s="119"/>
      <c r="G2099" s="118"/>
      <c r="H2099" s="118"/>
      <c r="I2099" s="118"/>
      <c r="J2099" s="118"/>
      <c r="K2099" s="118"/>
      <c r="L2099" s="86"/>
      <c r="M2099" s="86"/>
      <c r="N2099" s="86"/>
      <c r="O2099" s="86"/>
      <c r="P2099" s="129"/>
      <c r="Q2099" s="125"/>
      <c r="R2099" s="198"/>
      <c r="S2099" s="148"/>
      <c r="T2099" s="148"/>
      <c r="U2099" s="148"/>
      <c r="V2099" s="199"/>
      <c r="W2099" s="149"/>
      <c r="AR2099" s="129"/>
      <c r="AS2099" s="200"/>
      <c r="AT2099" s="200"/>
      <c r="AU2099" s="200"/>
      <c r="AV2099" s="200"/>
      <c r="AW2099" s="200"/>
      <c r="AX2099" s="200"/>
      <c r="AY2099" s="200"/>
      <c r="AZ2099" s="200"/>
      <c r="BA2099" s="200"/>
      <c r="BB2099" s="160"/>
      <c r="BC2099" s="201"/>
      <c r="BD2099" s="201"/>
      <c r="BE2099" s="202"/>
      <c r="BF2099" s="202"/>
      <c r="BG2099" s="150"/>
      <c r="BH2099" s="150"/>
      <c r="BI2099" s="150"/>
      <c r="BJ2099" s="150"/>
      <c r="BK2099" s="150"/>
      <c r="BL2099" s="150"/>
      <c r="BM2099" s="150"/>
      <c r="BN2099" s="150"/>
      <c r="BO2099" s="150"/>
      <c r="BP2099" s="150"/>
    </row>
    <row r="2100" spans="2:68" x14ac:dyDescent="0.25">
      <c r="B2100" s="113"/>
      <c r="C2100" s="118"/>
      <c r="D2100" s="89"/>
      <c r="E2100" s="89"/>
      <c r="F2100" s="119"/>
      <c r="G2100" s="118"/>
      <c r="H2100" s="118"/>
      <c r="I2100" s="118"/>
      <c r="J2100" s="118"/>
      <c r="K2100" s="118"/>
      <c r="L2100" s="86"/>
      <c r="M2100" s="86"/>
      <c r="N2100" s="86"/>
      <c r="O2100" s="86"/>
      <c r="P2100" s="129"/>
      <c r="Q2100" s="125"/>
      <c r="R2100" s="198"/>
      <c r="S2100" s="148"/>
      <c r="T2100" s="148"/>
      <c r="U2100" s="148"/>
      <c r="V2100" s="199"/>
      <c r="W2100" s="149"/>
      <c r="AR2100" s="129"/>
      <c r="AS2100" s="200"/>
      <c r="AT2100" s="200"/>
      <c r="AU2100" s="200"/>
      <c r="AV2100" s="200"/>
      <c r="AW2100" s="200"/>
      <c r="AX2100" s="200"/>
      <c r="AY2100" s="200"/>
      <c r="AZ2100" s="200"/>
      <c r="BA2100" s="200"/>
      <c r="BB2100" s="160"/>
      <c r="BC2100" s="201"/>
      <c r="BD2100" s="201"/>
      <c r="BE2100" s="202"/>
      <c r="BF2100" s="202"/>
      <c r="BG2100" s="150"/>
      <c r="BH2100" s="150"/>
      <c r="BI2100" s="150"/>
      <c r="BJ2100" s="150"/>
      <c r="BK2100" s="150"/>
      <c r="BL2100" s="150"/>
      <c r="BM2100" s="150"/>
      <c r="BN2100" s="150"/>
      <c r="BO2100" s="150"/>
      <c r="BP2100" s="150"/>
    </row>
    <row r="2101" spans="2:68" x14ac:dyDescent="0.25">
      <c r="B2101" s="113"/>
      <c r="C2101" s="118"/>
      <c r="D2101" s="89"/>
      <c r="E2101" s="89"/>
      <c r="F2101" s="119"/>
      <c r="G2101" s="118"/>
      <c r="H2101" s="118"/>
      <c r="I2101" s="118"/>
      <c r="J2101" s="118"/>
      <c r="K2101" s="118"/>
      <c r="L2101" s="86"/>
      <c r="M2101" s="86"/>
      <c r="N2101" s="86"/>
      <c r="O2101" s="86"/>
      <c r="P2101" s="129"/>
      <c r="Q2101" s="125"/>
      <c r="R2101" s="198"/>
      <c r="S2101" s="148"/>
      <c r="T2101" s="148"/>
      <c r="U2101" s="148"/>
      <c r="V2101" s="199"/>
      <c r="W2101" s="149"/>
      <c r="AR2101" s="129"/>
      <c r="AS2101" s="200"/>
      <c r="AT2101" s="200"/>
      <c r="AU2101" s="200"/>
      <c r="AV2101" s="200"/>
      <c r="AW2101" s="200"/>
      <c r="AX2101" s="200"/>
      <c r="AY2101" s="200"/>
      <c r="AZ2101" s="200"/>
      <c r="BA2101" s="200"/>
      <c r="BB2101" s="160"/>
      <c r="BC2101" s="201"/>
      <c r="BD2101" s="201"/>
      <c r="BE2101" s="202"/>
      <c r="BF2101" s="202"/>
      <c r="BG2101" s="150"/>
      <c r="BH2101" s="150"/>
      <c r="BI2101" s="150"/>
      <c r="BJ2101" s="150"/>
      <c r="BK2101" s="150"/>
      <c r="BL2101" s="150"/>
      <c r="BM2101" s="150"/>
      <c r="BN2101" s="150"/>
      <c r="BO2101" s="150"/>
      <c r="BP2101" s="150"/>
    </row>
    <row r="2102" spans="2:68" x14ac:dyDescent="0.25">
      <c r="B2102" s="113"/>
      <c r="C2102" s="118"/>
      <c r="D2102" s="89"/>
      <c r="E2102" s="89"/>
      <c r="F2102" s="119"/>
      <c r="G2102" s="118"/>
      <c r="H2102" s="118"/>
      <c r="I2102" s="118"/>
      <c r="J2102" s="118"/>
      <c r="K2102" s="118"/>
      <c r="L2102" s="86"/>
      <c r="M2102" s="86"/>
      <c r="N2102" s="86"/>
      <c r="O2102" s="86"/>
      <c r="P2102" s="129"/>
      <c r="Q2102" s="125"/>
      <c r="R2102" s="198"/>
      <c r="S2102" s="148"/>
      <c r="T2102" s="148"/>
      <c r="U2102" s="148"/>
      <c r="V2102" s="199"/>
      <c r="W2102" s="149"/>
      <c r="AR2102" s="129"/>
      <c r="AS2102" s="200"/>
      <c r="AT2102" s="200"/>
      <c r="AU2102" s="200"/>
      <c r="AV2102" s="200"/>
      <c r="AW2102" s="200"/>
      <c r="AX2102" s="200"/>
      <c r="AY2102" s="200"/>
      <c r="AZ2102" s="200"/>
      <c r="BA2102" s="200"/>
      <c r="BB2102" s="160"/>
      <c r="BC2102" s="201"/>
      <c r="BD2102" s="201"/>
      <c r="BE2102" s="202"/>
      <c r="BF2102" s="202"/>
      <c r="BG2102" s="150"/>
      <c r="BH2102" s="150"/>
      <c r="BI2102" s="150"/>
      <c r="BJ2102" s="150"/>
      <c r="BK2102" s="150"/>
      <c r="BL2102" s="150"/>
      <c r="BM2102" s="150"/>
      <c r="BN2102" s="150"/>
      <c r="BO2102" s="150"/>
      <c r="BP2102" s="150"/>
    </row>
    <row r="2103" spans="2:68" x14ac:dyDescent="0.25">
      <c r="B2103" s="113"/>
      <c r="C2103" s="118"/>
      <c r="D2103" s="89"/>
      <c r="E2103" s="89"/>
      <c r="F2103" s="119"/>
      <c r="G2103" s="118"/>
      <c r="H2103" s="118"/>
      <c r="I2103" s="118"/>
      <c r="J2103" s="118"/>
      <c r="K2103" s="118"/>
      <c r="L2103" s="86"/>
      <c r="M2103" s="86"/>
      <c r="N2103" s="86"/>
      <c r="O2103" s="86"/>
      <c r="P2103" s="129"/>
      <c r="Q2103" s="125"/>
      <c r="R2103" s="198"/>
      <c r="S2103" s="148"/>
      <c r="T2103" s="148"/>
      <c r="U2103" s="148"/>
      <c r="V2103" s="199"/>
      <c r="W2103" s="149"/>
      <c r="AR2103" s="129"/>
      <c r="AS2103" s="200"/>
      <c r="AT2103" s="200"/>
      <c r="AU2103" s="200"/>
      <c r="AV2103" s="200"/>
      <c r="AW2103" s="200"/>
      <c r="AX2103" s="200"/>
      <c r="AY2103" s="200"/>
      <c r="AZ2103" s="200"/>
      <c r="BA2103" s="200"/>
      <c r="BB2103" s="160"/>
      <c r="BC2103" s="201"/>
      <c r="BD2103" s="201"/>
      <c r="BE2103" s="202"/>
      <c r="BF2103" s="202"/>
      <c r="BG2103" s="150"/>
      <c r="BH2103" s="150"/>
      <c r="BI2103" s="150"/>
      <c r="BJ2103" s="150"/>
      <c r="BK2103" s="150"/>
      <c r="BL2103" s="150"/>
      <c r="BM2103" s="150"/>
      <c r="BN2103" s="150"/>
      <c r="BO2103" s="150"/>
      <c r="BP2103" s="150"/>
    </row>
    <row r="2104" spans="2:68" x14ac:dyDescent="0.25">
      <c r="B2104" s="113"/>
      <c r="C2104" s="118"/>
      <c r="D2104" s="89"/>
      <c r="E2104" s="89"/>
      <c r="F2104" s="119"/>
      <c r="G2104" s="118"/>
      <c r="H2104" s="118"/>
      <c r="I2104" s="118"/>
      <c r="J2104" s="118"/>
      <c r="K2104" s="118"/>
      <c r="L2104" s="86"/>
      <c r="M2104" s="86"/>
      <c r="N2104" s="86"/>
      <c r="O2104" s="86"/>
      <c r="P2104" s="129"/>
      <c r="Q2104" s="125"/>
      <c r="R2104" s="198"/>
      <c r="S2104" s="148"/>
      <c r="T2104" s="148"/>
      <c r="U2104" s="148"/>
      <c r="V2104" s="199"/>
      <c r="W2104" s="149"/>
      <c r="AR2104" s="129"/>
      <c r="AS2104" s="200"/>
      <c r="AT2104" s="200"/>
      <c r="AU2104" s="200"/>
      <c r="AV2104" s="200"/>
      <c r="AW2104" s="200"/>
      <c r="AX2104" s="200"/>
      <c r="AY2104" s="200"/>
      <c r="AZ2104" s="200"/>
      <c r="BA2104" s="200"/>
      <c r="BB2104" s="160"/>
      <c r="BC2104" s="201"/>
      <c r="BD2104" s="201"/>
      <c r="BE2104" s="202"/>
      <c r="BF2104" s="202"/>
      <c r="BG2104" s="150"/>
      <c r="BH2104" s="150"/>
      <c r="BI2104" s="150"/>
      <c r="BJ2104" s="150"/>
      <c r="BK2104" s="150"/>
      <c r="BL2104" s="150"/>
      <c r="BM2104" s="150"/>
      <c r="BN2104" s="150"/>
      <c r="BO2104" s="150"/>
      <c r="BP2104" s="150"/>
    </row>
    <row r="2105" spans="2:68" x14ac:dyDescent="0.25">
      <c r="B2105" s="113"/>
      <c r="C2105" s="118"/>
      <c r="D2105" s="89"/>
      <c r="E2105" s="89"/>
      <c r="F2105" s="119"/>
      <c r="G2105" s="118"/>
      <c r="H2105" s="118"/>
      <c r="I2105" s="118"/>
      <c r="J2105" s="118"/>
      <c r="K2105" s="118"/>
      <c r="L2105" s="86"/>
      <c r="M2105" s="86"/>
      <c r="N2105" s="86"/>
      <c r="O2105" s="86"/>
      <c r="P2105" s="129"/>
      <c r="Q2105" s="125"/>
      <c r="R2105" s="198"/>
      <c r="S2105" s="148"/>
      <c r="T2105" s="148"/>
      <c r="U2105" s="148"/>
      <c r="V2105" s="199"/>
      <c r="W2105" s="149"/>
      <c r="AR2105" s="129"/>
      <c r="AS2105" s="200"/>
      <c r="AT2105" s="200"/>
      <c r="AU2105" s="200"/>
      <c r="AV2105" s="200"/>
      <c r="AW2105" s="200"/>
      <c r="AX2105" s="200"/>
      <c r="AY2105" s="200"/>
      <c r="AZ2105" s="200"/>
      <c r="BA2105" s="200"/>
      <c r="BB2105" s="160"/>
      <c r="BC2105" s="201"/>
      <c r="BD2105" s="201"/>
      <c r="BE2105" s="202"/>
      <c r="BF2105" s="202"/>
      <c r="BG2105" s="150"/>
      <c r="BH2105" s="150"/>
      <c r="BI2105" s="150"/>
      <c r="BJ2105" s="150"/>
      <c r="BK2105" s="150"/>
      <c r="BL2105" s="150"/>
      <c r="BM2105" s="150"/>
      <c r="BN2105" s="150"/>
      <c r="BO2105" s="150"/>
      <c r="BP2105" s="150"/>
    </row>
    <row r="2106" spans="2:68" x14ac:dyDescent="0.25">
      <c r="B2106" s="113"/>
      <c r="C2106" s="118"/>
      <c r="D2106" s="89"/>
      <c r="E2106" s="89"/>
      <c r="F2106" s="119"/>
      <c r="G2106" s="118"/>
      <c r="H2106" s="118"/>
      <c r="I2106" s="118"/>
      <c r="J2106" s="118"/>
      <c r="K2106" s="118"/>
      <c r="L2106" s="86"/>
      <c r="M2106" s="86"/>
      <c r="N2106" s="86"/>
      <c r="O2106" s="86"/>
      <c r="P2106" s="129"/>
      <c r="Q2106" s="125"/>
      <c r="R2106" s="198"/>
      <c r="S2106" s="148"/>
      <c r="T2106" s="148"/>
      <c r="U2106" s="148"/>
      <c r="V2106" s="199"/>
      <c r="W2106" s="149"/>
      <c r="AR2106" s="129"/>
      <c r="AS2106" s="200"/>
      <c r="AT2106" s="200"/>
      <c r="AU2106" s="200"/>
      <c r="AV2106" s="200"/>
      <c r="AW2106" s="200"/>
      <c r="AX2106" s="200"/>
      <c r="AY2106" s="200"/>
      <c r="AZ2106" s="200"/>
      <c r="BA2106" s="200"/>
      <c r="BB2106" s="160"/>
      <c r="BC2106" s="201"/>
      <c r="BD2106" s="201"/>
      <c r="BE2106" s="202"/>
      <c r="BF2106" s="202"/>
      <c r="BG2106" s="150"/>
      <c r="BH2106" s="150"/>
      <c r="BI2106" s="150"/>
      <c r="BJ2106" s="150"/>
      <c r="BK2106" s="150"/>
      <c r="BL2106" s="150"/>
      <c r="BM2106" s="150"/>
      <c r="BN2106" s="150"/>
      <c r="BO2106" s="150"/>
      <c r="BP2106" s="150"/>
    </row>
    <row r="2107" spans="2:68" x14ac:dyDescent="0.25">
      <c r="B2107" s="113"/>
      <c r="C2107" s="118"/>
      <c r="D2107" s="89"/>
      <c r="E2107" s="89"/>
      <c r="F2107" s="119"/>
      <c r="G2107" s="118"/>
      <c r="H2107" s="118"/>
      <c r="I2107" s="118"/>
      <c r="J2107" s="118"/>
      <c r="K2107" s="118"/>
      <c r="L2107" s="86"/>
      <c r="M2107" s="86"/>
      <c r="N2107" s="86"/>
      <c r="O2107" s="86"/>
      <c r="P2107" s="129"/>
      <c r="Q2107" s="125"/>
      <c r="R2107" s="198"/>
      <c r="S2107" s="148"/>
      <c r="T2107" s="148"/>
      <c r="U2107" s="148"/>
      <c r="V2107" s="199"/>
      <c r="W2107" s="149"/>
      <c r="AR2107" s="129"/>
      <c r="AS2107" s="200"/>
      <c r="AT2107" s="200"/>
      <c r="AU2107" s="200"/>
      <c r="AV2107" s="200"/>
      <c r="AW2107" s="200"/>
      <c r="AX2107" s="200"/>
      <c r="AY2107" s="200"/>
      <c r="AZ2107" s="200"/>
      <c r="BA2107" s="200"/>
      <c r="BB2107" s="160"/>
      <c r="BC2107" s="201"/>
      <c r="BD2107" s="201"/>
      <c r="BE2107" s="202"/>
      <c r="BF2107" s="202"/>
      <c r="BG2107" s="150"/>
      <c r="BH2107" s="150"/>
      <c r="BI2107" s="150"/>
      <c r="BJ2107" s="150"/>
      <c r="BK2107" s="150"/>
      <c r="BL2107" s="150"/>
      <c r="BM2107" s="150"/>
      <c r="BN2107" s="150"/>
      <c r="BO2107" s="150"/>
      <c r="BP2107" s="150"/>
    </row>
    <row r="2108" spans="2:68" x14ac:dyDescent="0.25">
      <c r="B2108" s="113"/>
      <c r="C2108" s="118"/>
      <c r="D2108" s="89"/>
      <c r="E2108" s="89"/>
      <c r="F2108" s="119"/>
      <c r="G2108" s="118"/>
      <c r="H2108" s="118"/>
      <c r="I2108" s="118"/>
      <c r="J2108" s="118"/>
      <c r="K2108" s="118"/>
      <c r="L2108" s="86"/>
      <c r="M2108" s="86"/>
      <c r="N2108" s="86"/>
      <c r="O2108" s="86"/>
      <c r="P2108" s="129"/>
      <c r="Q2108" s="125"/>
      <c r="R2108" s="198"/>
      <c r="S2108" s="148"/>
      <c r="T2108" s="148"/>
      <c r="U2108" s="148"/>
      <c r="V2108" s="199"/>
      <c r="W2108" s="149"/>
      <c r="AR2108" s="129"/>
      <c r="AS2108" s="200"/>
      <c r="AT2108" s="200"/>
      <c r="AU2108" s="200"/>
      <c r="AV2108" s="200"/>
      <c r="AW2108" s="200"/>
      <c r="AX2108" s="200"/>
      <c r="AY2108" s="200"/>
      <c r="AZ2108" s="200"/>
      <c r="BA2108" s="200"/>
      <c r="BB2108" s="160"/>
      <c r="BC2108" s="201"/>
      <c r="BD2108" s="201"/>
      <c r="BE2108" s="202"/>
      <c r="BF2108" s="202"/>
      <c r="BG2108" s="150"/>
      <c r="BH2108" s="150"/>
      <c r="BI2108" s="150"/>
      <c r="BJ2108" s="150"/>
      <c r="BK2108" s="150"/>
      <c r="BL2108" s="150"/>
      <c r="BM2108" s="150"/>
      <c r="BN2108" s="150"/>
      <c r="BO2108" s="150"/>
      <c r="BP2108" s="150"/>
    </row>
    <row r="2109" spans="2:68" x14ac:dyDescent="0.25">
      <c r="B2109" s="113"/>
      <c r="C2109" s="118"/>
      <c r="D2109" s="89"/>
      <c r="E2109" s="89"/>
      <c r="F2109" s="119"/>
      <c r="G2109" s="118"/>
      <c r="H2109" s="118"/>
      <c r="I2109" s="118"/>
      <c r="J2109" s="118"/>
      <c r="K2109" s="118"/>
      <c r="L2109" s="86"/>
      <c r="M2109" s="86"/>
      <c r="N2109" s="86"/>
      <c r="O2109" s="86"/>
      <c r="P2109" s="129"/>
      <c r="Q2109" s="125"/>
      <c r="R2109" s="198"/>
      <c r="S2109" s="148"/>
      <c r="T2109" s="148"/>
      <c r="U2109" s="148"/>
      <c r="V2109" s="199"/>
      <c r="W2109" s="149"/>
      <c r="AR2109" s="129"/>
      <c r="AS2109" s="200"/>
      <c r="AT2109" s="200"/>
      <c r="AU2109" s="200"/>
      <c r="AV2109" s="200"/>
      <c r="AW2109" s="200"/>
      <c r="AX2109" s="200"/>
      <c r="AY2109" s="200"/>
      <c r="AZ2109" s="200"/>
      <c r="BA2109" s="200"/>
      <c r="BB2109" s="160"/>
      <c r="BC2109" s="201"/>
      <c r="BD2109" s="201"/>
      <c r="BE2109" s="202"/>
      <c r="BF2109" s="202"/>
      <c r="BG2109" s="150"/>
      <c r="BH2109" s="150"/>
      <c r="BI2109" s="150"/>
      <c r="BJ2109" s="150"/>
      <c r="BK2109" s="150"/>
      <c r="BL2109" s="150"/>
      <c r="BM2109" s="150"/>
      <c r="BN2109" s="150"/>
      <c r="BO2109" s="150"/>
      <c r="BP2109" s="150"/>
    </row>
    <row r="2110" spans="2:68" x14ac:dyDescent="0.25">
      <c r="B2110" s="113"/>
      <c r="C2110" s="118"/>
      <c r="D2110" s="89"/>
      <c r="E2110" s="89"/>
      <c r="F2110" s="119"/>
      <c r="G2110" s="118"/>
      <c r="H2110" s="118"/>
      <c r="I2110" s="118"/>
      <c r="J2110" s="118"/>
      <c r="K2110" s="118"/>
      <c r="L2110" s="86"/>
      <c r="M2110" s="86"/>
      <c r="N2110" s="86"/>
      <c r="O2110" s="86"/>
      <c r="P2110" s="129"/>
      <c r="Q2110" s="125"/>
      <c r="R2110" s="198"/>
      <c r="S2110" s="148"/>
      <c r="T2110" s="148"/>
      <c r="U2110" s="148"/>
      <c r="V2110" s="199"/>
      <c r="W2110" s="149"/>
      <c r="AR2110" s="129"/>
      <c r="AS2110" s="200"/>
      <c r="AT2110" s="200"/>
      <c r="AU2110" s="200"/>
      <c r="AV2110" s="200"/>
      <c r="AW2110" s="200"/>
      <c r="AX2110" s="200"/>
      <c r="AY2110" s="200"/>
      <c r="AZ2110" s="200"/>
      <c r="BA2110" s="200"/>
      <c r="BB2110" s="160"/>
      <c r="BC2110" s="201"/>
      <c r="BD2110" s="201"/>
      <c r="BE2110" s="202"/>
      <c r="BF2110" s="202"/>
      <c r="BG2110" s="150"/>
      <c r="BH2110" s="150"/>
      <c r="BI2110" s="150"/>
      <c r="BJ2110" s="150"/>
      <c r="BK2110" s="150"/>
      <c r="BL2110" s="150"/>
      <c r="BM2110" s="150"/>
      <c r="BN2110" s="150"/>
      <c r="BO2110" s="150"/>
      <c r="BP2110" s="150"/>
    </row>
    <row r="2111" spans="2:68" x14ac:dyDescent="0.25">
      <c r="B2111" s="113"/>
      <c r="C2111" s="118"/>
      <c r="D2111" s="89"/>
      <c r="E2111" s="89"/>
      <c r="F2111" s="119"/>
      <c r="G2111" s="118"/>
      <c r="H2111" s="118"/>
      <c r="I2111" s="118"/>
      <c r="J2111" s="118"/>
      <c r="K2111" s="118"/>
      <c r="L2111" s="86"/>
      <c r="M2111" s="86"/>
      <c r="N2111" s="86"/>
      <c r="O2111" s="86"/>
      <c r="P2111" s="129"/>
      <c r="Q2111" s="125"/>
      <c r="R2111" s="198"/>
      <c r="S2111" s="148"/>
      <c r="T2111" s="148"/>
      <c r="U2111" s="148"/>
      <c r="V2111" s="199"/>
      <c r="W2111" s="149"/>
      <c r="AR2111" s="129"/>
      <c r="AS2111" s="200"/>
      <c r="AT2111" s="200"/>
      <c r="AU2111" s="200"/>
      <c r="AV2111" s="200"/>
      <c r="AW2111" s="200"/>
      <c r="AX2111" s="200"/>
      <c r="AY2111" s="200"/>
      <c r="AZ2111" s="200"/>
      <c r="BA2111" s="200"/>
      <c r="BB2111" s="160"/>
      <c r="BC2111" s="201"/>
      <c r="BD2111" s="201"/>
      <c r="BE2111" s="202"/>
      <c r="BF2111" s="202"/>
      <c r="BG2111" s="150"/>
      <c r="BH2111" s="150"/>
      <c r="BI2111" s="150"/>
      <c r="BJ2111" s="150"/>
      <c r="BK2111" s="150"/>
      <c r="BL2111" s="150"/>
      <c r="BM2111" s="150"/>
      <c r="BN2111" s="150"/>
      <c r="BO2111" s="150"/>
      <c r="BP2111" s="150"/>
    </row>
    <row r="2112" spans="2:68" x14ac:dyDescent="0.25">
      <c r="B2112" s="113"/>
      <c r="C2112" s="118"/>
      <c r="D2112" s="89"/>
      <c r="E2112" s="89"/>
      <c r="F2112" s="119"/>
      <c r="G2112" s="118"/>
      <c r="H2112" s="118"/>
      <c r="I2112" s="118"/>
      <c r="J2112" s="118"/>
      <c r="K2112" s="118"/>
      <c r="L2112" s="86"/>
      <c r="M2112" s="86"/>
      <c r="N2112" s="86"/>
      <c r="O2112" s="86"/>
      <c r="P2112" s="129"/>
      <c r="Q2112" s="125"/>
      <c r="R2112" s="198"/>
      <c r="S2112" s="148"/>
      <c r="T2112" s="148"/>
      <c r="U2112" s="148"/>
      <c r="V2112" s="199"/>
      <c r="W2112" s="149"/>
      <c r="AR2112" s="129"/>
      <c r="AS2112" s="200"/>
      <c r="AT2112" s="200"/>
      <c r="AU2112" s="200"/>
      <c r="AV2112" s="200"/>
      <c r="AW2112" s="200"/>
      <c r="AX2112" s="200"/>
      <c r="AY2112" s="200"/>
      <c r="AZ2112" s="200"/>
      <c r="BA2112" s="200"/>
      <c r="BB2112" s="160"/>
      <c r="BC2112" s="201"/>
      <c r="BD2112" s="201"/>
      <c r="BE2112" s="202"/>
      <c r="BF2112" s="202"/>
      <c r="BG2112" s="150"/>
      <c r="BH2112" s="150"/>
      <c r="BI2112" s="150"/>
      <c r="BJ2112" s="150"/>
      <c r="BK2112" s="150"/>
      <c r="BL2112" s="150"/>
      <c r="BM2112" s="150"/>
      <c r="BN2112" s="150"/>
      <c r="BO2112" s="150"/>
      <c r="BP2112" s="150"/>
    </row>
    <row r="2113" spans="2:68" x14ac:dyDescent="0.25">
      <c r="B2113" s="113"/>
      <c r="C2113" s="118"/>
      <c r="D2113" s="89"/>
      <c r="E2113" s="89"/>
      <c r="F2113" s="119"/>
      <c r="G2113" s="118"/>
      <c r="H2113" s="118"/>
      <c r="I2113" s="118"/>
      <c r="J2113" s="118"/>
      <c r="K2113" s="118"/>
      <c r="L2113" s="86"/>
      <c r="M2113" s="86"/>
      <c r="N2113" s="86"/>
      <c r="O2113" s="86"/>
      <c r="P2113" s="129"/>
      <c r="Q2113" s="125"/>
      <c r="R2113" s="198"/>
      <c r="S2113" s="148"/>
      <c r="T2113" s="148"/>
      <c r="U2113" s="148"/>
      <c r="V2113" s="199"/>
      <c r="W2113" s="149"/>
      <c r="AR2113" s="129"/>
      <c r="AS2113" s="200"/>
      <c r="AT2113" s="200"/>
      <c r="AU2113" s="200"/>
      <c r="AV2113" s="200"/>
      <c r="AW2113" s="200"/>
      <c r="AX2113" s="200"/>
      <c r="AY2113" s="200"/>
      <c r="AZ2113" s="200"/>
      <c r="BA2113" s="200"/>
      <c r="BB2113" s="160"/>
      <c r="BC2113" s="201"/>
      <c r="BD2113" s="201"/>
      <c r="BE2113" s="202"/>
      <c r="BF2113" s="202"/>
      <c r="BG2113" s="150"/>
      <c r="BH2113" s="150"/>
      <c r="BI2113" s="150"/>
      <c r="BJ2113" s="150"/>
      <c r="BK2113" s="150"/>
      <c r="BL2113" s="150"/>
      <c r="BM2113" s="150"/>
      <c r="BN2113" s="150"/>
      <c r="BO2113" s="150"/>
      <c r="BP2113" s="150"/>
    </row>
    <row r="2114" spans="2:68" x14ac:dyDescent="0.25">
      <c r="B2114" s="113"/>
      <c r="C2114" s="118"/>
      <c r="D2114" s="89"/>
      <c r="E2114" s="89"/>
      <c r="F2114" s="119"/>
      <c r="G2114" s="118"/>
      <c r="H2114" s="118"/>
      <c r="I2114" s="118"/>
      <c r="J2114" s="118"/>
      <c r="K2114" s="118"/>
      <c r="L2114" s="86"/>
      <c r="M2114" s="86"/>
      <c r="N2114" s="86"/>
      <c r="O2114" s="86"/>
      <c r="P2114" s="129"/>
      <c r="Q2114" s="125"/>
      <c r="R2114" s="198"/>
      <c r="S2114" s="148"/>
      <c r="T2114" s="148"/>
      <c r="U2114" s="148"/>
      <c r="V2114" s="199"/>
      <c r="W2114" s="149"/>
      <c r="AR2114" s="129"/>
      <c r="AS2114" s="200"/>
      <c r="AT2114" s="200"/>
      <c r="AU2114" s="200"/>
      <c r="AV2114" s="200"/>
      <c r="AW2114" s="200"/>
      <c r="AX2114" s="200"/>
      <c r="AY2114" s="200"/>
      <c r="AZ2114" s="200"/>
      <c r="BA2114" s="200"/>
      <c r="BB2114" s="160"/>
      <c r="BC2114" s="201"/>
      <c r="BD2114" s="201"/>
      <c r="BE2114" s="202"/>
      <c r="BF2114" s="202"/>
      <c r="BG2114" s="150"/>
      <c r="BH2114" s="150"/>
      <c r="BI2114" s="150"/>
      <c r="BJ2114" s="150"/>
      <c r="BK2114" s="150"/>
      <c r="BL2114" s="150"/>
      <c r="BM2114" s="150"/>
      <c r="BN2114" s="150"/>
      <c r="BO2114" s="150"/>
      <c r="BP2114" s="150"/>
    </row>
    <row r="2115" spans="2:68" x14ac:dyDescent="0.25">
      <c r="B2115" s="113"/>
      <c r="C2115" s="118"/>
      <c r="D2115" s="89"/>
      <c r="E2115" s="89"/>
      <c r="F2115" s="119"/>
      <c r="G2115" s="118"/>
      <c r="H2115" s="118"/>
      <c r="I2115" s="118"/>
      <c r="J2115" s="118"/>
      <c r="K2115" s="118"/>
      <c r="L2115" s="86"/>
      <c r="M2115" s="86"/>
      <c r="N2115" s="86"/>
      <c r="O2115" s="86"/>
      <c r="P2115" s="129"/>
      <c r="Q2115" s="125"/>
      <c r="R2115" s="198"/>
      <c r="S2115" s="148"/>
      <c r="T2115" s="148"/>
      <c r="U2115" s="148"/>
      <c r="V2115" s="199"/>
      <c r="W2115" s="149"/>
      <c r="AR2115" s="129"/>
      <c r="AS2115" s="200"/>
      <c r="AT2115" s="200"/>
      <c r="AU2115" s="200"/>
      <c r="AV2115" s="200"/>
      <c r="AW2115" s="200"/>
      <c r="AX2115" s="200"/>
      <c r="AY2115" s="200"/>
      <c r="AZ2115" s="200"/>
      <c r="BA2115" s="200"/>
      <c r="BB2115" s="160"/>
      <c r="BC2115" s="201"/>
      <c r="BD2115" s="201"/>
      <c r="BE2115" s="202"/>
      <c r="BF2115" s="202"/>
      <c r="BG2115" s="150"/>
      <c r="BH2115" s="150"/>
      <c r="BI2115" s="150"/>
      <c r="BJ2115" s="150"/>
      <c r="BK2115" s="150"/>
      <c r="BL2115" s="150"/>
      <c r="BM2115" s="150"/>
      <c r="BN2115" s="150"/>
      <c r="BO2115" s="150"/>
      <c r="BP2115" s="150"/>
    </row>
    <row r="2116" spans="2:68" x14ac:dyDescent="0.25">
      <c r="B2116" s="113"/>
      <c r="C2116" s="118"/>
      <c r="D2116" s="89"/>
      <c r="E2116" s="89"/>
      <c r="F2116" s="119"/>
      <c r="G2116" s="118"/>
      <c r="H2116" s="118"/>
      <c r="I2116" s="118"/>
      <c r="J2116" s="118"/>
      <c r="K2116" s="118"/>
      <c r="L2116" s="86"/>
      <c r="M2116" s="86"/>
      <c r="N2116" s="86"/>
      <c r="O2116" s="86"/>
      <c r="P2116" s="129"/>
      <c r="Q2116" s="125"/>
      <c r="R2116" s="198"/>
      <c r="S2116" s="148"/>
      <c r="T2116" s="148"/>
      <c r="U2116" s="148"/>
      <c r="V2116" s="199"/>
      <c r="W2116" s="149"/>
      <c r="AR2116" s="129"/>
      <c r="AS2116" s="200"/>
      <c r="AT2116" s="200"/>
      <c r="AU2116" s="200"/>
      <c r="AV2116" s="200"/>
      <c r="AW2116" s="200"/>
      <c r="AX2116" s="200"/>
      <c r="AY2116" s="200"/>
      <c r="AZ2116" s="200"/>
      <c r="BA2116" s="200"/>
      <c r="BB2116" s="160"/>
      <c r="BC2116" s="201"/>
      <c r="BD2116" s="201"/>
      <c r="BE2116" s="202"/>
      <c r="BF2116" s="202"/>
      <c r="BG2116" s="150"/>
      <c r="BH2116" s="150"/>
      <c r="BI2116" s="150"/>
      <c r="BJ2116" s="150"/>
      <c r="BK2116" s="150"/>
      <c r="BL2116" s="150"/>
      <c r="BM2116" s="150"/>
      <c r="BN2116" s="150"/>
      <c r="BO2116" s="150"/>
      <c r="BP2116" s="150"/>
    </row>
    <row r="2117" spans="2:68" x14ac:dyDescent="0.25">
      <c r="B2117" s="113"/>
      <c r="C2117" s="118"/>
      <c r="D2117" s="89"/>
      <c r="E2117" s="89"/>
      <c r="F2117" s="119"/>
      <c r="G2117" s="118"/>
      <c r="H2117" s="118"/>
      <c r="I2117" s="118"/>
      <c r="J2117" s="118"/>
      <c r="K2117" s="118"/>
      <c r="L2117" s="86"/>
      <c r="M2117" s="86"/>
      <c r="N2117" s="86"/>
      <c r="O2117" s="86"/>
      <c r="P2117" s="129"/>
      <c r="Q2117" s="125"/>
      <c r="R2117" s="198"/>
      <c r="S2117" s="148"/>
      <c r="T2117" s="148"/>
      <c r="U2117" s="148"/>
      <c r="V2117" s="199"/>
      <c r="W2117" s="149"/>
      <c r="AR2117" s="129"/>
      <c r="AS2117" s="200"/>
      <c r="AT2117" s="200"/>
      <c r="AU2117" s="200"/>
      <c r="AV2117" s="200"/>
      <c r="AW2117" s="200"/>
      <c r="AX2117" s="200"/>
      <c r="AY2117" s="200"/>
      <c r="AZ2117" s="200"/>
      <c r="BA2117" s="200"/>
      <c r="BB2117" s="160"/>
      <c r="BC2117" s="201"/>
      <c r="BD2117" s="201"/>
      <c r="BE2117" s="202"/>
      <c r="BF2117" s="202"/>
      <c r="BG2117" s="150"/>
      <c r="BH2117" s="150"/>
      <c r="BI2117" s="150"/>
      <c r="BJ2117" s="150"/>
      <c r="BK2117" s="150"/>
      <c r="BL2117" s="150"/>
      <c r="BM2117" s="150"/>
      <c r="BN2117" s="150"/>
      <c r="BO2117" s="150"/>
      <c r="BP2117" s="150"/>
    </row>
    <row r="2118" spans="2:68" x14ac:dyDescent="0.25">
      <c r="B2118" s="113"/>
      <c r="C2118" s="118"/>
      <c r="D2118" s="89"/>
      <c r="E2118" s="89"/>
      <c r="F2118" s="119"/>
      <c r="G2118" s="118"/>
      <c r="H2118" s="118"/>
      <c r="I2118" s="118"/>
      <c r="J2118" s="118"/>
      <c r="K2118" s="118"/>
      <c r="L2118" s="86"/>
      <c r="M2118" s="86"/>
      <c r="N2118" s="86"/>
      <c r="O2118" s="86"/>
      <c r="P2118" s="129"/>
      <c r="Q2118" s="125"/>
      <c r="R2118" s="198"/>
      <c r="S2118" s="148"/>
      <c r="T2118" s="148"/>
      <c r="U2118" s="148"/>
      <c r="V2118" s="199"/>
      <c r="W2118" s="149"/>
      <c r="AR2118" s="129"/>
      <c r="AS2118" s="200"/>
      <c r="AT2118" s="200"/>
      <c r="AU2118" s="200"/>
      <c r="AV2118" s="200"/>
      <c r="AW2118" s="200"/>
      <c r="AX2118" s="200"/>
      <c r="AY2118" s="200"/>
      <c r="AZ2118" s="200"/>
      <c r="BA2118" s="200"/>
      <c r="BB2118" s="160"/>
      <c r="BC2118" s="201"/>
      <c r="BD2118" s="201"/>
      <c r="BE2118" s="202"/>
      <c r="BF2118" s="202"/>
      <c r="BG2118" s="150"/>
      <c r="BH2118" s="150"/>
      <c r="BI2118" s="150"/>
      <c r="BJ2118" s="150"/>
      <c r="BK2118" s="150"/>
      <c r="BL2118" s="150"/>
      <c r="BM2118" s="150"/>
      <c r="BN2118" s="150"/>
      <c r="BO2118" s="150"/>
      <c r="BP2118" s="150"/>
    </row>
    <row r="2119" spans="2:68" x14ac:dyDescent="0.25">
      <c r="B2119" s="113"/>
      <c r="C2119" s="118"/>
      <c r="D2119" s="89"/>
      <c r="E2119" s="89"/>
      <c r="F2119" s="119"/>
      <c r="G2119" s="118"/>
      <c r="H2119" s="118"/>
      <c r="I2119" s="118"/>
      <c r="J2119" s="118"/>
      <c r="K2119" s="118"/>
      <c r="L2119" s="86"/>
      <c r="M2119" s="86"/>
      <c r="N2119" s="86"/>
      <c r="O2119" s="86"/>
      <c r="P2119" s="129"/>
      <c r="Q2119" s="125"/>
      <c r="R2119" s="198"/>
      <c r="S2119" s="148"/>
      <c r="T2119" s="148"/>
      <c r="U2119" s="148"/>
      <c r="V2119" s="199"/>
      <c r="W2119" s="149"/>
      <c r="AR2119" s="129"/>
      <c r="AS2119" s="200"/>
      <c r="AT2119" s="200"/>
      <c r="AU2119" s="200"/>
      <c r="AV2119" s="200"/>
      <c r="AW2119" s="200"/>
      <c r="AX2119" s="200"/>
      <c r="AY2119" s="200"/>
      <c r="AZ2119" s="200"/>
      <c r="BA2119" s="200"/>
      <c r="BB2119" s="160"/>
      <c r="BC2119" s="201"/>
      <c r="BD2119" s="201"/>
      <c r="BE2119" s="202"/>
      <c r="BF2119" s="202"/>
      <c r="BG2119" s="150"/>
      <c r="BH2119" s="150"/>
      <c r="BI2119" s="150"/>
      <c r="BJ2119" s="150"/>
      <c r="BK2119" s="150"/>
      <c r="BL2119" s="150"/>
      <c r="BM2119" s="150"/>
      <c r="BN2119" s="150"/>
      <c r="BO2119" s="150"/>
      <c r="BP2119" s="150"/>
    </row>
    <row r="2120" spans="2:68" x14ac:dyDescent="0.25">
      <c r="B2120" s="113"/>
      <c r="C2120" s="118"/>
      <c r="D2120" s="89"/>
      <c r="E2120" s="89"/>
      <c r="F2120" s="119"/>
      <c r="G2120" s="118"/>
      <c r="H2120" s="118"/>
      <c r="I2120" s="118"/>
      <c r="J2120" s="118"/>
      <c r="K2120" s="118"/>
      <c r="L2120" s="86"/>
      <c r="M2120" s="86"/>
      <c r="N2120" s="86"/>
      <c r="O2120" s="86"/>
      <c r="P2120" s="129"/>
      <c r="Q2120" s="125"/>
      <c r="R2120" s="198"/>
      <c r="S2120" s="148"/>
      <c r="T2120" s="148"/>
      <c r="U2120" s="148"/>
      <c r="V2120" s="199"/>
      <c r="W2120" s="149"/>
      <c r="AR2120" s="129"/>
      <c r="AS2120" s="200"/>
      <c r="AT2120" s="200"/>
      <c r="AU2120" s="200"/>
      <c r="AV2120" s="200"/>
      <c r="AW2120" s="200"/>
      <c r="AX2120" s="200"/>
      <c r="AY2120" s="200"/>
      <c r="AZ2120" s="200"/>
      <c r="BA2120" s="200"/>
      <c r="BB2120" s="160"/>
      <c r="BC2120" s="201"/>
      <c r="BD2120" s="201"/>
      <c r="BE2120" s="202"/>
      <c r="BF2120" s="202"/>
      <c r="BG2120" s="150"/>
      <c r="BH2120" s="150"/>
      <c r="BI2120" s="150"/>
      <c r="BJ2120" s="150"/>
      <c r="BK2120" s="150"/>
      <c r="BL2120" s="150"/>
      <c r="BM2120" s="150"/>
      <c r="BN2120" s="150"/>
      <c r="BO2120" s="150"/>
      <c r="BP2120" s="150"/>
    </row>
    <row r="2121" spans="2:68" x14ac:dyDescent="0.25">
      <c r="B2121" s="113"/>
      <c r="C2121" s="118"/>
      <c r="D2121" s="89"/>
      <c r="E2121" s="89"/>
      <c r="F2121" s="119"/>
      <c r="G2121" s="118"/>
      <c r="H2121" s="118"/>
      <c r="I2121" s="118"/>
      <c r="J2121" s="118"/>
      <c r="K2121" s="118"/>
      <c r="L2121" s="86"/>
      <c r="M2121" s="86"/>
      <c r="N2121" s="86"/>
      <c r="O2121" s="86"/>
      <c r="P2121" s="129"/>
      <c r="Q2121" s="125"/>
      <c r="R2121" s="198"/>
      <c r="S2121" s="148"/>
      <c r="T2121" s="148"/>
      <c r="U2121" s="148"/>
      <c r="V2121" s="199"/>
      <c r="W2121" s="149"/>
      <c r="AR2121" s="129"/>
      <c r="AS2121" s="200"/>
      <c r="AT2121" s="200"/>
      <c r="AU2121" s="200"/>
      <c r="AV2121" s="200"/>
      <c r="AW2121" s="200"/>
      <c r="AX2121" s="200"/>
      <c r="AY2121" s="200"/>
      <c r="AZ2121" s="200"/>
      <c r="BA2121" s="200"/>
      <c r="BB2121" s="160"/>
      <c r="BC2121" s="201"/>
      <c r="BD2121" s="201"/>
      <c r="BE2121" s="202"/>
      <c r="BF2121" s="202"/>
      <c r="BG2121" s="150"/>
      <c r="BH2121" s="150"/>
      <c r="BI2121" s="150"/>
      <c r="BJ2121" s="150"/>
      <c r="BK2121" s="150"/>
      <c r="BL2121" s="150"/>
      <c r="BM2121" s="150"/>
      <c r="BN2121" s="150"/>
      <c r="BO2121" s="150"/>
      <c r="BP2121" s="150"/>
    </row>
    <row r="2122" spans="2:68" x14ac:dyDescent="0.25">
      <c r="B2122" s="113"/>
      <c r="C2122" s="118"/>
      <c r="D2122" s="89"/>
      <c r="E2122" s="89"/>
      <c r="F2122" s="119"/>
      <c r="G2122" s="118"/>
      <c r="H2122" s="118"/>
      <c r="I2122" s="118"/>
      <c r="J2122" s="118"/>
      <c r="K2122" s="118"/>
      <c r="L2122" s="86"/>
      <c r="M2122" s="86"/>
      <c r="N2122" s="86"/>
      <c r="O2122" s="86"/>
      <c r="P2122" s="129"/>
      <c r="Q2122" s="125"/>
      <c r="R2122" s="198"/>
      <c r="S2122" s="148"/>
      <c r="T2122" s="148"/>
      <c r="U2122" s="148"/>
      <c r="V2122" s="199"/>
      <c r="W2122" s="149"/>
      <c r="AR2122" s="129"/>
      <c r="AS2122" s="200"/>
      <c r="AT2122" s="200"/>
      <c r="AU2122" s="200"/>
      <c r="AV2122" s="200"/>
      <c r="AW2122" s="200"/>
      <c r="AX2122" s="200"/>
      <c r="AY2122" s="200"/>
      <c r="AZ2122" s="200"/>
      <c r="BA2122" s="200"/>
      <c r="BB2122" s="160"/>
      <c r="BC2122" s="201"/>
      <c r="BD2122" s="201"/>
      <c r="BE2122" s="202"/>
      <c r="BF2122" s="202"/>
      <c r="BG2122" s="150"/>
      <c r="BH2122" s="150"/>
      <c r="BI2122" s="150"/>
      <c r="BJ2122" s="150"/>
      <c r="BK2122" s="150"/>
      <c r="BL2122" s="150"/>
      <c r="BM2122" s="150"/>
      <c r="BN2122" s="150"/>
      <c r="BO2122" s="150"/>
      <c r="BP2122" s="150"/>
    </row>
    <row r="2123" spans="2:68" x14ac:dyDescent="0.25">
      <c r="B2123" s="113"/>
      <c r="C2123" s="118"/>
      <c r="D2123" s="89"/>
      <c r="E2123" s="89"/>
      <c r="F2123" s="119"/>
      <c r="G2123" s="118"/>
      <c r="H2123" s="118"/>
      <c r="I2123" s="118"/>
      <c r="J2123" s="118"/>
      <c r="K2123" s="118"/>
      <c r="L2123" s="86"/>
      <c r="M2123" s="86"/>
      <c r="N2123" s="86"/>
      <c r="O2123" s="86"/>
      <c r="P2123" s="129"/>
      <c r="Q2123" s="125"/>
      <c r="R2123" s="198"/>
      <c r="S2123" s="148"/>
      <c r="T2123" s="148"/>
      <c r="U2123" s="148"/>
      <c r="V2123" s="199"/>
      <c r="W2123" s="149"/>
      <c r="AR2123" s="129"/>
      <c r="AS2123" s="200"/>
      <c r="AT2123" s="200"/>
      <c r="AU2123" s="200"/>
      <c r="AV2123" s="200"/>
      <c r="AW2123" s="200"/>
      <c r="AX2123" s="200"/>
      <c r="AY2123" s="200"/>
      <c r="AZ2123" s="200"/>
      <c r="BA2123" s="200"/>
      <c r="BB2123" s="160"/>
      <c r="BC2123" s="201"/>
      <c r="BD2123" s="201"/>
      <c r="BE2123" s="202"/>
      <c r="BF2123" s="202"/>
      <c r="BG2123" s="150"/>
      <c r="BH2123" s="150"/>
      <c r="BI2123" s="150"/>
      <c r="BJ2123" s="150"/>
      <c r="BK2123" s="150"/>
      <c r="BL2123" s="150"/>
      <c r="BM2123" s="150"/>
      <c r="BN2123" s="150"/>
      <c r="BO2123" s="150"/>
      <c r="BP2123" s="150"/>
    </row>
    <row r="2124" spans="2:68" x14ac:dyDescent="0.25">
      <c r="B2124" s="113"/>
      <c r="C2124" s="118"/>
      <c r="D2124" s="89"/>
      <c r="E2124" s="89"/>
      <c r="F2124" s="119"/>
      <c r="G2124" s="118"/>
      <c r="H2124" s="118"/>
      <c r="I2124" s="118"/>
      <c r="J2124" s="118"/>
      <c r="K2124" s="118"/>
      <c r="L2124" s="86"/>
      <c r="M2124" s="86"/>
      <c r="N2124" s="86"/>
      <c r="O2124" s="86"/>
      <c r="P2124" s="129"/>
      <c r="Q2124" s="125"/>
      <c r="R2124" s="198"/>
      <c r="S2124" s="148"/>
      <c r="T2124" s="148"/>
      <c r="U2124" s="148"/>
      <c r="V2124" s="199"/>
      <c r="W2124" s="149"/>
      <c r="AR2124" s="129"/>
      <c r="AS2124" s="200"/>
      <c r="AT2124" s="200"/>
      <c r="AU2124" s="200"/>
      <c r="AV2124" s="200"/>
      <c r="AW2124" s="200"/>
      <c r="AX2124" s="200"/>
      <c r="AY2124" s="200"/>
      <c r="AZ2124" s="200"/>
      <c r="BA2124" s="200"/>
      <c r="BB2124" s="160"/>
      <c r="BC2124" s="201"/>
      <c r="BD2124" s="201"/>
      <c r="BE2124" s="202"/>
      <c r="BF2124" s="202"/>
      <c r="BG2124" s="150"/>
      <c r="BH2124" s="150"/>
      <c r="BI2124" s="150"/>
      <c r="BJ2124" s="150"/>
      <c r="BK2124" s="150"/>
      <c r="BL2124" s="150"/>
      <c r="BM2124" s="150"/>
      <c r="BN2124" s="150"/>
      <c r="BO2124" s="150"/>
      <c r="BP2124" s="150"/>
    </row>
    <row r="2125" spans="2:68" x14ac:dyDescent="0.25">
      <c r="B2125" s="113"/>
      <c r="C2125" s="118"/>
      <c r="D2125" s="89"/>
      <c r="E2125" s="89"/>
      <c r="F2125" s="119"/>
      <c r="G2125" s="118"/>
      <c r="H2125" s="118"/>
      <c r="I2125" s="118"/>
      <c r="J2125" s="118"/>
      <c r="K2125" s="118"/>
      <c r="L2125" s="86"/>
      <c r="M2125" s="86"/>
      <c r="N2125" s="86"/>
      <c r="O2125" s="86"/>
      <c r="P2125" s="129"/>
      <c r="Q2125" s="125"/>
      <c r="R2125" s="198"/>
      <c r="S2125" s="148"/>
      <c r="T2125" s="148"/>
      <c r="U2125" s="148"/>
      <c r="V2125" s="199"/>
      <c r="W2125" s="149"/>
      <c r="AR2125" s="129"/>
      <c r="AS2125" s="200"/>
      <c r="AT2125" s="200"/>
      <c r="AU2125" s="200"/>
      <c r="AV2125" s="200"/>
      <c r="AW2125" s="200"/>
      <c r="AX2125" s="200"/>
      <c r="AY2125" s="200"/>
      <c r="AZ2125" s="200"/>
      <c r="BA2125" s="200"/>
      <c r="BB2125" s="160"/>
      <c r="BC2125" s="201"/>
      <c r="BD2125" s="201"/>
      <c r="BE2125" s="202"/>
      <c r="BF2125" s="202"/>
      <c r="BG2125" s="150"/>
      <c r="BH2125" s="150"/>
      <c r="BI2125" s="150"/>
      <c r="BJ2125" s="150"/>
      <c r="BK2125" s="150"/>
      <c r="BL2125" s="150"/>
      <c r="BM2125" s="150"/>
      <c r="BN2125" s="150"/>
      <c r="BO2125" s="150"/>
      <c r="BP2125" s="150"/>
    </row>
    <row r="2126" spans="2:68" x14ac:dyDescent="0.25">
      <c r="B2126" s="113"/>
      <c r="C2126" s="118"/>
      <c r="D2126" s="89"/>
      <c r="E2126" s="89"/>
      <c r="F2126" s="119"/>
      <c r="G2126" s="118"/>
      <c r="H2126" s="118"/>
      <c r="I2126" s="118"/>
      <c r="J2126" s="118"/>
      <c r="K2126" s="118"/>
      <c r="L2126" s="86"/>
      <c r="M2126" s="86"/>
      <c r="N2126" s="86"/>
      <c r="O2126" s="86"/>
      <c r="P2126" s="129"/>
      <c r="Q2126" s="125"/>
      <c r="R2126" s="198"/>
      <c r="S2126" s="148"/>
      <c r="T2126" s="148"/>
      <c r="U2126" s="148"/>
      <c r="V2126" s="199"/>
      <c r="W2126" s="149"/>
      <c r="AR2126" s="129"/>
      <c r="AS2126" s="200"/>
      <c r="AT2126" s="200"/>
      <c r="AU2126" s="200"/>
      <c r="AV2126" s="200"/>
      <c r="AW2126" s="200"/>
      <c r="AX2126" s="200"/>
      <c r="AY2126" s="200"/>
      <c r="AZ2126" s="200"/>
      <c r="BA2126" s="200"/>
      <c r="BB2126" s="160"/>
      <c r="BC2126" s="201"/>
      <c r="BD2126" s="201"/>
      <c r="BE2126" s="202"/>
      <c r="BF2126" s="202"/>
      <c r="BG2126" s="150"/>
      <c r="BH2126" s="150"/>
      <c r="BI2126" s="150"/>
      <c r="BJ2126" s="150"/>
      <c r="BK2126" s="150"/>
      <c r="BL2126" s="150"/>
      <c r="BM2126" s="150"/>
      <c r="BN2126" s="150"/>
      <c r="BO2126" s="150"/>
      <c r="BP2126" s="150"/>
    </row>
    <row r="2127" spans="2:68" x14ac:dyDescent="0.25">
      <c r="B2127" s="113"/>
      <c r="C2127" s="118"/>
      <c r="D2127" s="89"/>
      <c r="E2127" s="89"/>
      <c r="F2127" s="119"/>
      <c r="G2127" s="118"/>
      <c r="H2127" s="118"/>
      <c r="I2127" s="118"/>
      <c r="J2127" s="118"/>
      <c r="K2127" s="118"/>
      <c r="L2127" s="86"/>
      <c r="M2127" s="86"/>
      <c r="N2127" s="86"/>
      <c r="O2127" s="86"/>
      <c r="P2127" s="129"/>
      <c r="Q2127" s="125"/>
      <c r="R2127" s="198"/>
      <c r="S2127" s="148"/>
      <c r="T2127" s="148"/>
      <c r="U2127" s="148"/>
      <c r="V2127" s="199"/>
      <c r="W2127" s="149"/>
      <c r="AR2127" s="129"/>
      <c r="AS2127" s="200"/>
      <c r="AT2127" s="200"/>
      <c r="AU2127" s="200"/>
      <c r="AV2127" s="200"/>
      <c r="AW2127" s="200"/>
      <c r="AX2127" s="200"/>
      <c r="AY2127" s="200"/>
      <c r="AZ2127" s="200"/>
      <c r="BA2127" s="200"/>
      <c r="BB2127" s="160"/>
      <c r="BC2127" s="201"/>
      <c r="BD2127" s="201"/>
      <c r="BE2127" s="202"/>
      <c r="BF2127" s="202"/>
      <c r="BG2127" s="150"/>
      <c r="BH2127" s="150"/>
      <c r="BI2127" s="150"/>
      <c r="BJ2127" s="150"/>
      <c r="BK2127" s="150"/>
      <c r="BL2127" s="150"/>
      <c r="BM2127" s="150"/>
      <c r="BN2127" s="150"/>
      <c r="BO2127" s="150"/>
      <c r="BP2127" s="150"/>
    </row>
    <row r="2128" spans="2:68" x14ac:dyDescent="0.25">
      <c r="B2128" s="113"/>
      <c r="C2128" s="118"/>
      <c r="D2128" s="89"/>
      <c r="E2128" s="89"/>
      <c r="F2128" s="119"/>
      <c r="G2128" s="118"/>
      <c r="H2128" s="118"/>
      <c r="I2128" s="118"/>
      <c r="J2128" s="118"/>
      <c r="K2128" s="118"/>
      <c r="L2128" s="86"/>
      <c r="M2128" s="86"/>
      <c r="N2128" s="86"/>
      <c r="O2128" s="86"/>
      <c r="P2128" s="129"/>
      <c r="Q2128" s="125"/>
      <c r="R2128" s="198"/>
      <c r="S2128" s="148"/>
      <c r="T2128" s="148"/>
      <c r="U2128" s="148"/>
      <c r="V2128" s="199"/>
      <c r="W2128" s="149"/>
      <c r="AR2128" s="129"/>
      <c r="AS2128" s="200"/>
      <c r="AT2128" s="200"/>
      <c r="AU2128" s="200"/>
      <c r="AV2128" s="200"/>
      <c r="AW2128" s="200"/>
      <c r="AX2128" s="200"/>
      <c r="AY2128" s="200"/>
      <c r="AZ2128" s="200"/>
      <c r="BA2128" s="200"/>
      <c r="BB2128" s="160"/>
      <c r="BC2128" s="201"/>
      <c r="BD2128" s="201"/>
      <c r="BE2128" s="202"/>
      <c r="BF2128" s="202"/>
      <c r="BG2128" s="150"/>
      <c r="BH2128" s="150"/>
      <c r="BI2128" s="150"/>
      <c r="BJ2128" s="150"/>
      <c r="BK2128" s="150"/>
      <c r="BL2128" s="150"/>
      <c r="BM2128" s="150"/>
      <c r="BN2128" s="150"/>
      <c r="BO2128" s="150"/>
      <c r="BP2128" s="150"/>
    </row>
    <row r="2129" spans="2:68" x14ac:dyDescent="0.25">
      <c r="B2129" s="113"/>
      <c r="C2129" s="118"/>
      <c r="D2129" s="89"/>
      <c r="E2129" s="89"/>
      <c r="F2129" s="119"/>
      <c r="G2129" s="118"/>
      <c r="H2129" s="118"/>
      <c r="I2129" s="118"/>
      <c r="J2129" s="118"/>
      <c r="K2129" s="118"/>
      <c r="L2129" s="86"/>
      <c r="M2129" s="86"/>
      <c r="N2129" s="86"/>
      <c r="O2129" s="86"/>
      <c r="P2129" s="129"/>
      <c r="Q2129" s="125"/>
      <c r="R2129" s="198"/>
      <c r="S2129" s="148"/>
      <c r="T2129" s="148"/>
      <c r="U2129" s="148"/>
      <c r="V2129" s="199"/>
      <c r="W2129" s="149"/>
      <c r="AR2129" s="129"/>
      <c r="AS2129" s="200"/>
      <c r="AT2129" s="200"/>
      <c r="AU2129" s="200"/>
      <c r="AV2129" s="200"/>
      <c r="AW2129" s="200"/>
      <c r="AX2129" s="200"/>
      <c r="AY2129" s="200"/>
      <c r="AZ2129" s="200"/>
      <c r="BA2129" s="200"/>
      <c r="BB2129" s="160"/>
      <c r="BC2129" s="201"/>
      <c r="BD2129" s="201"/>
      <c r="BE2129" s="202"/>
      <c r="BF2129" s="202"/>
      <c r="BG2129" s="150"/>
      <c r="BH2129" s="150"/>
      <c r="BI2129" s="150"/>
      <c r="BJ2129" s="150"/>
      <c r="BK2129" s="150"/>
      <c r="BL2129" s="150"/>
      <c r="BM2129" s="150"/>
      <c r="BN2129" s="150"/>
      <c r="BO2129" s="150"/>
      <c r="BP2129" s="150"/>
    </row>
    <row r="2130" spans="2:68" x14ac:dyDescent="0.25">
      <c r="B2130" s="113"/>
      <c r="C2130" s="118"/>
      <c r="D2130" s="89"/>
      <c r="E2130" s="89"/>
      <c r="F2130" s="119"/>
      <c r="G2130" s="118"/>
      <c r="H2130" s="118"/>
      <c r="I2130" s="118"/>
      <c r="J2130" s="118"/>
      <c r="K2130" s="118"/>
      <c r="L2130" s="86"/>
      <c r="M2130" s="86"/>
      <c r="N2130" s="86"/>
      <c r="O2130" s="86"/>
      <c r="P2130" s="129"/>
      <c r="Q2130" s="125"/>
      <c r="R2130" s="198"/>
      <c r="S2130" s="148"/>
      <c r="T2130" s="148"/>
      <c r="U2130" s="148"/>
      <c r="V2130" s="199"/>
      <c r="W2130" s="149"/>
      <c r="AR2130" s="129"/>
      <c r="AS2130" s="200"/>
      <c r="AT2130" s="200"/>
      <c r="AU2130" s="200"/>
      <c r="AV2130" s="200"/>
      <c r="AW2130" s="200"/>
      <c r="AX2130" s="200"/>
      <c r="AY2130" s="200"/>
      <c r="AZ2130" s="200"/>
      <c r="BA2130" s="200"/>
      <c r="BB2130" s="160"/>
      <c r="BC2130" s="201"/>
      <c r="BD2130" s="201"/>
      <c r="BE2130" s="202"/>
      <c r="BF2130" s="202"/>
      <c r="BG2130" s="150"/>
      <c r="BH2130" s="150"/>
      <c r="BI2130" s="150"/>
      <c r="BJ2130" s="150"/>
      <c r="BK2130" s="150"/>
      <c r="BL2130" s="150"/>
      <c r="BM2130" s="150"/>
      <c r="BN2130" s="150"/>
      <c r="BO2130" s="150"/>
      <c r="BP2130" s="150"/>
    </row>
    <row r="2131" spans="2:68" x14ac:dyDescent="0.25">
      <c r="B2131" s="113"/>
      <c r="C2131" s="118"/>
      <c r="D2131" s="89"/>
      <c r="E2131" s="89"/>
      <c r="F2131" s="119"/>
      <c r="G2131" s="118"/>
      <c r="H2131" s="118"/>
      <c r="I2131" s="118"/>
      <c r="J2131" s="118"/>
      <c r="K2131" s="118"/>
      <c r="L2131" s="86"/>
      <c r="M2131" s="86"/>
      <c r="N2131" s="86"/>
      <c r="O2131" s="86"/>
      <c r="P2131" s="129"/>
      <c r="Q2131" s="125"/>
      <c r="R2131" s="198"/>
      <c r="S2131" s="148"/>
      <c r="T2131" s="148"/>
      <c r="U2131" s="148"/>
      <c r="V2131" s="199"/>
      <c r="W2131" s="149"/>
      <c r="AR2131" s="129"/>
      <c r="AS2131" s="200"/>
      <c r="AT2131" s="200"/>
      <c r="AU2131" s="200"/>
      <c r="AV2131" s="200"/>
      <c r="AW2131" s="200"/>
      <c r="AX2131" s="200"/>
      <c r="AY2131" s="200"/>
      <c r="AZ2131" s="200"/>
      <c r="BA2131" s="200"/>
      <c r="BB2131" s="160"/>
      <c r="BC2131" s="201"/>
      <c r="BD2131" s="201"/>
      <c r="BE2131" s="202"/>
      <c r="BF2131" s="202"/>
      <c r="BG2131" s="150"/>
      <c r="BH2131" s="150"/>
      <c r="BI2131" s="150"/>
      <c r="BJ2131" s="150"/>
      <c r="BK2131" s="150"/>
      <c r="BL2131" s="150"/>
      <c r="BM2131" s="150"/>
      <c r="BN2131" s="150"/>
      <c r="BO2131" s="150"/>
      <c r="BP2131" s="150"/>
    </row>
    <row r="2132" spans="2:68" x14ac:dyDescent="0.25">
      <c r="B2132" s="113"/>
      <c r="C2132" s="118"/>
      <c r="D2132" s="89"/>
      <c r="E2132" s="89"/>
      <c r="F2132" s="119"/>
      <c r="G2132" s="118"/>
      <c r="H2132" s="118"/>
      <c r="I2132" s="118"/>
      <c r="J2132" s="118"/>
      <c r="K2132" s="118"/>
      <c r="L2132" s="86"/>
      <c r="M2132" s="86"/>
      <c r="N2132" s="86"/>
      <c r="O2132" s="86"/>
      <c r="P2132" s="129"/>
      <c r="Q2132" s="125"/>
      <c r="R2132" s="198"/>
      <c r="S2132" s="148"/>
      <c r="T2132" s="148"/>
      <c r="U2132" s="148"/>
      <c r="V2132" s="199"/>
      <c r="W2132" s="149"/>
      <c r="AR2132" s="129"/>
      <c r="AS2132" s="200"/>
      <c r="AT2132" s="200"/>
      <c r="AU2132" s="200"/>
      <c r="AV2132" s="200"/>
      <c r="AW2132" s="200"/>
      <c r="AX2132" s="200"/>
      <c r="AY2132" s="200"/>
      <c r="AZ2132" s="200"/>
      <c r="BA2132" s="200"/>
      <c r="BB2132" s="160"/>
      <c r="BC2132" s="201"/>
      <c r="BD2132" s="201"/>
      <c r="BE2132" s="202"/>
      <c r="BF2132" s="202"/>
      <c r="BG2132" s="150"/>
      <c r="BH2132" s="150"/>
      <c r="BI2132" s="150"/>
      <c r="BJ2132" s="150"/>
      <c r="BK2132" s="150"/>
      <c r="BL2132" s="150"/>
      <c r="BM2132" s="150"/>
      <c r="BN2132" s="150"/>
      <c r="BO2132" s="150"/>
      <c r="BP2132" s="150"/>
    </row>
    <row r="2133" spans="2:68" x14ac:dyDescent="0.25">
      <c r="B2133" s="113"/>
      <c r="C2133" s="118"/>
      <c r="D2133" s="89"/>
      <c r="E2133" s="89"/>
      <c r="F2133" s="119"/>
      <c r="G2133" s="118"/>
      <c r="H2133" s="118"/>
      <c r="I2133" s="118"/>
      <c r="J2133" s="118"/>
      <c r="K2133" s="118"/>
      <c r="L2133" s="86"/>
      <c r="M2133" s="86"/>
      <c r="N2133" s="86"/>
      <c r="O2133" s="86"/>
      <c r="P2133" s="129"/>
      <c r="Q2133" s="125"/>
      <c r="R2133" s="198"/>
      <c r="S2133" s="148"/>
      <c r="T2133" s="148"/>
      <c r="U2133" s="148"/>
      <c r="V2133" s="199"/>
      <c r="W2133" s="149"/>
      <c r="AR2133" s="129"/>
      <c r="AS2133" s="200"/>
      <c r="AT2133" s="200"/>
      <c r="AU2133" s="200"/>
      <c r="AV2133" s="200"/>
      <c r="AW2133" s="200"/>
      <c r="AX2133" s="200"/>
      <c r="AY2133" s="200"/>
      <c r="AZ2133" s="200"/>
      <c r="BA2133" s="200"/>
      <c r="BB2133" s="160"/>
      <c r="BC2133" s="201"/>
      <c r="BD2133" s="201"/>
      <c r="BE2133" s="202"/>
      <c r="BF2133" s="202"/>
      <c r="BG2133" s="150"/>
      <c r="BH2133" s="150"/>
      <c r="BI2133" s="150"/>
      <c r="BJ2133" s="150"/>
      <c r="BK2133" s="150"/>
      <c r="BL2133" s="150"/>
      <c r="BM2133" s="150"/>
      <c r="BN2133" s="150"/>
      <c r="BO2133" s="150"/>
      <c r="BP2133" s="150"/>
    </row>
    <row r="2134" spans="2:68" x14ac:dyDescent="0.25">
      <c r="B2134" s="113"/>
      <c r="C2134" s="118"/>
      <c r="D2134" s="89"/>
      <c r="E2134" s="89"/>
      <c r="F2134" s="119"/>
      <c r="G2134" s="118"/>
      <c r="H2134" s="118"/>
      <c r="I2134" s="118"/>
      <c r="J2134" s="118"/>
      <c r="K2134" s="118"/>
      <c r="L2134" s="86"/>
      <c r="M2134" s="86"/>
      <c r="N2134" s="86"/>
      <c r="O2134" s="86"/>
      <c r="P2134" s="129"/>
      <c r="Q2134" s="125"/>
      <c r="R2134" s="198"/>
      <c r="S2134" s="148"/>
      <c r="T2134" s="148"/>
      <c r="U2134" s="148"/>
      <c r="V2134" s="199"/>
      <c r="W2134" s="149"/>
      <c r="AR2134" s="129"/>
      <c r="AS2134" s="200"/>
      <c r="AT2134" s="200"/>
      <c r="AU2134" s="200"/>
      <c r="AV2134" s="200"/>
      <c r="AW2134" s="200"/>
      <c r="AX2134" s="200"/>
      <c r="AY2134" s="200"/>
      <c r="AZ2134" s="200"/>
      <c r="BA2134" s="200"/>
      <c r="BB2134" s="160"/>
      <c r="BC2134" s="201"/>
      <c r="BD2134" s="201"/>
      <c r="BE2134" s="202"/>
      <c r="BF2134" s="202"/>
      <c r="BG2134" s="150"/>
      <c r="BH2134" s="150"/>
      <c r="BI2134" s="150"/>
      <c r="BJ2134" s="150"/>
      <c r="BK2134" s="150"/>
      <c r="BL2134" s="150"/>
      <c r="BM2134" s="150"/>
      <c r="BN2134" s="150"/>
      <c r="BO2134" s="150"/>
      <c r="BP2134" s="150"/>
    </row>
    <row r="2135" spans="2:68" x14ac:dyDescent="0.25">
      <c r="B2135" s="113"/>
      <c r="C2135" s="118"/>
      <c r="D2135" s="89"/>
      <c r="E2135" s="89"/>
      <c r="F2135" s="119"/>
      <c r="G2135" s="118"/>
      <c r="H2135" s="118"/>
      <c r="I2135" s="118"/>
      <c r="J2135" s="118"/>
      <c r="K2135" s="118"/>
      <c r="L2135" s="86"/>
      <c r="M2135" s="86"/>
      <c r="N2135" s="86"/>
      <c r="O2135" s="86"/>
      <c r="P2135" s="129"/>
      <c r="Q2135" s="125"/>
      <c r="R2135" s="198"/>
      <c r="S2135" s="148"/>
      <c r="T2135" s="148"/>
      <c r="U2135" s="148"/>
      <c r="V2135" s="199"/>
      <c r="W2135" s="149"/>
      <c r="AR2135" s="129"/>
      <c r="AS2135" s="200"/>
      <c r="AT2135" s="200"/>
      <c r="AU2135" s="200"/>
      <c r="AV2135" s="200"/>
      <c r="AW2135" s="200"/>
      <c r="AX2135" s="200"/>
      <c r="AY2135" s="200"/>
      <c r="AZ2135" s="200"/>
      <c r="BA2135" s="200"/>
      <c r="BB2135" s="160"/>
      <c r="BC2135" s="201"/>
      <c r="BD2135" s="201"/>
      <c r="BE2135" s="202"/>
      <c r="BF2135" s="202"/>
      <c r="BG2135" s="150"/>
      <c r="BH2135" s="150"/>
      <c r="BI2135" s="150"/>
      <c r="BJ2135" s="150"/>
      <c r="BK2135" s="150"/>
      <c r="BL2135" s="150"/>
      <c r="BM2135" s="150"/>
      <c r="BN2135" s="150"/>
      <c r="BO2135" s="150"/>
      <c r="BP2135" s="150"/>
    </row>
    <row r="2136" spans="2:68" x14ac:dyDescent="0.25">
      <c r="B2136" s="113"/>
      <c r="C2136" s="118"/>
      <c r="D2136" s="89"/>
      <c r="E2136" s="89"/>
      <c r="F2136" s="119"/>
      <c r="G2136" s="118"/>
      <c r="H2136" s="118"/>
      <c r="I2136" s="118"/>
      <c r="J2136" s="118"/>
      <c r="K2136" s="118"/>
      <c r="L2136" s="86"/>
      <c r="M2136" s="86"/>
      <c r="N2136" s="86"/>
      <c r="O2136" s="86"/>
      <c r="P2136" s="129"/>
      <c r="Q2136" s="125"/>
      <c r="R2136" s="198"/>
      <c r="S2136" s="148"/>
      <c r="T2136" s="148"/>
      <c r="U2136" s="148"/>
      <c r="V2136" s="199"/>
      <c r="W2136" s="149"/>
      <c r="AR2136" s="129"/>
      <c r="AS2136" s="200"/>
      <c r="AT2136" s="200"/>
      <c r="AU2136" s="200"/>
      <c r="AV2136" s="200"/>
      <c r="AW2136" s="200"/>
      <c r="AX2136" s="200"/>
      <c r="AY2136" s="200"/>
      <c r="AZ2136" s="200"/>
      <c r="BA2136" s="200"/>
      <c r="BB2136" s="160"/>
      <c r="BC2136" s="201"/>
      <c r="BD2136" s="201"/>
      <c r="BE2136" s="202"/>
      <c r="BF2136" s="202"/>
      <c r="BG2136" s="150"/>
      <c r="BH2136" s="150"/>
      <c r="BI2136" s="150"/>
      <c r="BJ2136" s="150"/>
      <c r="BK2136" s="150"/>
      <c r="BL2136" s="150"/>
      <c r="BM2136" s="150"/>
      <c r="BN2136" s="150"/>
      <c r="BO2136" s="150"/>
      <c r="BP2136" s="150"/>
    </row>
    <row r="2137" spans="2:68" x14ac:dyDescent="0.25">
      <c r="B2137" s="113"/>
      <c r="C2137" s="118"/>
      <c r="D2137" s="89"/>
      <c r="E2137" s="89"/>
      <c r="F2137" s="119"/>
      <c r="G2137" s="118"/>
      <c r="H2137" s="118"/>
      <c r="I2137" s="118"/>
      <c r="J2137" s="118"/>
      <c r="K2137" s="118"/>
      <c r="L2137" s="86"/>
      <c r="M2137" s="86"/>
      <c r="N2137" s="86"/>
      <c r="O2137" s="86"/>
      <c r="P2137" s="129"/>
      <c r="Q2137" s="125"/>
      <c r="R2137" s="198"/>
      <c r="S2137" s="148"/>
      <c r="T2137" s="148"/>
      <c r="U2137" s="148"/>
      <c r="V2137" s="199"/>
      <c r="W2137" s="149"/>
      <c r="AR2137" s="129"/>
      <c r="AS2137" s="200"/>
      <c r="AT2137" s="200"/>
      <c r="AU2137" s="200"/>
      <c r="AV2137" s="200"/>
      <c r="AW2137" s="200"/>
      <c r="AX2137" s="200"/>
      <c r="AY2137" s="200"/>
      <c r="AZ2137" s="200"/>
      <c r="BA2137" s="200"/>
      <c r="BB2137" s="160"/>
      <c r="BC2137" s="201"/>
      <c r="BD2137" s="201"/>
      <c r="BE2137" s="202"/>
      <c r="BF2137" s="202"/>
      <c r="BG2137" s="150"/>
      <c r="BH2137" s="150"/>
      <c r="BI2137" s="150"/>
      <c r="BJ2137" s="150"/>
      <c r="BK2137" s="150"/>
      <c r="BL2137" s="150"/>
      <c r="BM2137" s="150"/>
      <c r="BN2137" s="150"/>
      <c r="BO2137" s="150"/>
      <c r="BP2137" s="150"/>
    </row>
    <row r="2138" spans="2:68" x14ac:dyDescent="0.25">
      <c r="B2138" s="113"/>
      <c r="C2138" s="118"/>
      <c r="D2138" s="89"/>
      <c r="E2138" s="89"/>
      <c r="F2138" s="119"/>
      <c r="G2138" s="118"/>
      <c r="H2138" s="118"/>
      <c r="I2138" s="118"/>
      <c r="J2138" s="118"/>
      <c r="K2138" s="118"/>
      <c r="L2138" s="86"/>
      <c r="M2138" s="86"/>
      <c r="N2138" s="86"/>
      <c r="O2138" s="86"/>
      <c r="P2138" s="129"/>
      <c r="Q2138" s="125"/>
      <c r="R2138" s="198"/>
      <c r="S2138" s="148"/>
      <c r="T2138" s="148"/>
      <c r="U2138" s="148"/>
      <c r="V2138" s="199"/>
      <c r="W2138" s="149"/>
      <c r="AR2138" s="129"/>
      <c r="AS2138" s="200"/>
      <c r="AT2138" s="200"/>
      <c r="AU2138" s="200"/>
      <c r="AV2138" s="200"/>
      <c r="AW2138" s="200"/>
      <c r="AX2138" s="200"/>
      <c r="AY2138" s="200"/>
      <c r="AZ2138" s="200"/>
      <c r="BA2138" s="200"/>
      <c r="BB2138" s="160"/>
      <c r="BC2138" s="201"/>
      <c r="BD2138" s="201"/>
      <c r="BE2138" s="202"/>
      <c r="BF2138" s="202"/>
      <c r="BG2138" s="150"/>
      <c r="BH2138" s="150"/>
      <c r="BI2138" s="150"/>
      <c r="BJ2138" s="150"/>
      <c r="BK2138" s="150"/>
      <c r="BL2138" s="150"/>
      <c r="BM2138" s="150"/>
      <c r="BN2138" s="150"/>
      <c r="BO2138" s="150"/>
      <c r="BP2138" s="150"/>
    </row>
    <row r="2139" spans="2:68" x14ac:dyDescent="0.25">
      <c r="B2139" s="113"/>
      <c r="C2139" s="118"/>
      <c r="D2139" s="89"/>
      <c r="E2139" s="89"/>
      <c r="F2139" s="119"/>
      <c r="G2139" s="118"/>
      <c r="H2139" s="118"/>
      <c r="I2139" s="118"/>
      <c r="J2139" s="118"/>
      <c r="K2139" s="118"/>
      <c r="L2139" s="86"/>
      <c r="M2139" s="86"/>
      <c r="N2139" s="86"/>
      <c r="O2139" s="86"/>
      <c r="P2139" s="129"/>
      <c r="Q2139" s="125"/>
      <c r="R2139" s="198"/>
      <c r="S2139" s="148"/>
      <c r="T2139" s="148"/>
      <c r="U2139" s="148"/>
      <c r="V2139" s="199"/>
      <c r="W2139" s="149"/>
      <c r="AR2139" s="129"/>
      <c r="AS2139" s="200"/>
      <c r="AT2139" s="200"/>
      <c r="AU2139" s="200"/>
      <c r="AV2139" s="200"/>
      <c r="AW2139" s="200"/>
      <c r="AX2139" s="200"/>
      <c r="AY2139" s="200"/>
      <c r="AZ2139" s="200"/>
      <c r="BA2139" s="200"/>
      <c r="BB2139" s="160"/>
      <c r="BC2139" s="201"/>
      <c r="BD2139" s="201"/>
      <c r="BE2139" s="202"/>
      <c r="BF2139" s="202"/>
      <c r="BG2139" s="150"/>
      <c r="BH2139" s="150"/>
      <c r="BI2139" s="150"/>
      <c r="BJ2139" s="150"/>
      <c r="BK2139" s="150"/>
      <c r="BL2139" s="150"/>
      <c r="BM2139" s="150"/>
      <c r="BN2139" s="150"/>
      <c r="BO2139" s="150"/>
      <c r="BP2139" s="150"/>
    </row>
    <row r="2140" spans="2:68" x14ac:dyDescent="0.25">
      <c r="B2140" s="113"/>
      <c r="C2140" s="118"/>
      <c r="D2140" s="89"/>
      <c r="E2140" s="89"/>
      <c r="F2140" s="119"/>
      <c r="G2140" s="118"/>
      <c r="H2140" s="118"/>
      <c r="I2140" s="118"/>
      <c r="J2140" s="118"/>
      <c r="K2140" s="118"/>
      <c r="L2140" s="86"/>
      <c r="M2140" s="86"/>
      <c r="N2140" s="86"/>
      <c r="O2140" s="86"/>
      <c r="P2140" s="129"/>
      <c r="Q2140" s="125"/>
      <c r="R2140" s="198"/>
      <c r="S2140" s="148"/>
      <c r="T2140" s="148"/>
      <c r="U2140" s="148"/>
      <c r="V2140" s="199"/>
      <c r="W2140" s="149"/>
      <c r="AR2140" s="129"/>
      <c r="AS2140" s="200"/>
      <c r="AT2140" s="200"/>
      <c r="AU2140" s="200"/>
      <c r="AV2140" s="200"/>
      <c r="AW2140" s="200"/>
      <c r="AX2140" s="200"/>
      <c r="AY2140" s="200"/>
      <c r="AZ2140" s="200"/>
      <c r="BA2140" s="200"/>
      <c r="BB2140" s="160"/>
      <c r="BC2140" s="201"/>
      <c r="BD2140" s="201"/>
      <c r="BE2140" s="202"/>
      <c r="BF2140" s="202"/>
      <c r="BG2140" s="150"/>
      <c r="BH2140" s="150"/>
      <c r="BI2140" s="150"/>
      <c r="BJ2140" s="150"/>
      <c r="BK2140" s="150"/>
      <c r="BL2140" s="150"/>
      <c r="BM2140" s="150"/>
      <c r="BN2140" s="150"/>
      <c r="BO2140" s="150"/>
      <c r="BP2140" s="150"/>
    </row>
    <row r="2141" spans="2:68" x14ac:dyDescent="0.25">
      <c r="B2141" s="113"/>
      <c r="C2141" s="118"/>
      <c r="D2141" s="89"/>
      <c r="E2141" s="89"/>
      <c r="F2141" s="119"/>
      <c r="G2141" s="118"/>
      <c r="H2141" s="118"/>
      <c r="I2141" s="118"/>
      <c r="J2141" s="118"/>
      <c r="K2141" s="118"/>
      <c r="L2141" s="86"/>
      <c r="M2141" s="86"/>
      <c r="N2141" s="86"/>
      <c r="O2141" s="86"/>
      <c r="P2141" s="129"/>
      <c r="Q2141" s="125"/>
      <c r="R2141" s="198"/>
      <c r="S2141" s="148"/>
      <c r="T2141" s="148"/>
      <c r="U2141" s="148"/>
      <c r="V2141" s="199"/>
      <c r="W2141" s="149"/>
      <c r="AR2141" s="129"/>
      <c r="AS2141" s="200"/>
      <c r="AT2141" s="200"/>
      <c r="AU2141" s="200"/>
      <c r="AV2141" s="200"/>
      <c r="AW2141" s="200"/>
      <c r="AX2141" s="200"/>
      <c r="AY2141" s="200"/>
      <c r="AZ2141" s="200"/>
      <c r="BA2141" s="200"/>
      <c r="BB2141" s="160"/>
      <c r="BC2141" s="201"/>
      <c r="BD2141" s="201"/>
      <c r="BE2141" s="202"/>
      <c r="BF2141" s="202"/>
      <c r="BG2141" s="150"/>
      <c r="BH2141" s="150"/>
      <c r="BI2141" s="150"/>
      <c r="BJ2141" s="150"/>
      <c r="BK2141" s="150"/>
      <c r="BL2141" s="150"/>
      <c r="BM2141" s="150"/>
      <c r="BN2141" s="150"/>
      <c r="BO2141" s="150"/>
      <c r="BP2141" s="150"/>
    </row>
    <row r="2142" spans="2:68" x14ac:dyDescent="0.25">
      <c r="B2142" s="113"/>
      <c r="C2142" s="118"/>
      <c r="D2142" s="89"/>
      <c r="E2142" s="89"/>
      <c r="F2142" s="119"/>
      <c r="G2142" s="118"/>
      <c r="H2142" s="118"/>
      <c r="I2142" s="118"/>
      <c r="J2142" s="118"/>
      <c r="K2142" s="118"/>
      <c r="L2142" s="86"/>
      <c r="M2142" s="86"/>
      <c r="N2142" s="86"/>
      <c r="O2142" s="86"/>
      <c r="P2142" s="129"/>
      <c r="Q2142" s="125"/>
      <c r="R2142" s="198"/>
      <c r="S2142" s="148"/>
      <c r="T2142" s="148"/>
      <c r="U2142" s="148"/>
      <c r="V2142" s="199"/>
      <c r="W2142" s="149"/>
      <c r="AR2142" s="129"/>
      <c r="AS2142" s="200"/>
      <c r="AT2142" s="200"/>
      <c r="AU2142" s="200"/>
      <c r="AV2142" s="200"/>
      <c r="AW2142" s="200"/>
      <c r="AX2142" s="200"/>
      <c r="AY2142" s="200"/>
      <c r="AZ2142" s="200"/>
      <c r="BA2142" s="200"/>
      <c r="BB2142" s="160"/>
      <c r="BC2142" s="201"/>
      <c r="BD2142" s="201"/>
      <c r="BE2142" s="202"/>
      <c r="BF2142" s="202"/>
      <c r="BG2142" s="150"/>
      <c r="BH2142" s="150"/>
      <c r="BI2142" s="150"/>
      <c r="BJ2142" s="150"/>
      <c r="BK2142" s="150"/>
      <c r="BL2142" s="150"/>
      <c r="BM2142" s="150"/>
      <c r="BN2142" s="150"/>
      <c r="BO2142" s="150"/>
      <c r="BP2142" s="150"/>
    </row>
    <row r="2143" spans="2:68" x14ac:dyDescent="0.25">
      <c r="B2143" s="113"/>
      <c r="C2143" s="118"/>
      <c r="D2143" s="89"/>
      <c r="E2143" s="89"/>
      <c r="F2143" s="119"/>
      <c r="G2143" s="118"/>
      <c r="H2143" s="118"/>
      <c r="I2143" s="118"/>
      <c r="J2143" s="118"/>
      <c r="K2143" s="118"/>
      <c r="L2143" s="86"/>
      <c r="M2143" s="86"/>
      <c r="N2143" s="86"/>
      <c r="O2143" s="86"/>
      <c r="P2143" s="129"/>
      <c r="Q2143" s="125"/>
      <c r="R2143" s="198"/>
      <c r="S2143" s="148"/>
      <c r="T2143" s="148"/>
      <c r="U2143" s="148"/>
      <c r="V2143" s="199"/>
      <c r="W2143" s="149"/>
      <c r="AR2143" s="129"/>
      <c r="AS2143" s="200"/>
      <c r="AT2143" s="200"/>
      <c r="AU2143" s="200"/>
      <c r="AV2143" s="200"/>
      <c r="AW2143" s="200"/>
      <c r="AX2143" s="200"/>
      <c r="AY2143" s="200"/>
      <c r="AZ2143" s="200"/>
      <c r="BA2143" s="200"/>
      <c r="BB2143" s="160"/>
      <c r="BC2143" s="201"/>
      <c r="BD2143" s="201"/>
      <c r="BE2143" s="202"/>
      <c r="BF2143" s="202"/>
      <c r="BG2143" s="150"/>
      <c r="BH2143" s="150"/>
      <c r="BI2143" s="150"/>
      <c r="BJ2143" s="150"/>
      <c r="BK2143" s="150"/>
      <c r="BL2143" s="150"/>
      <c r="BM2143" s="150"/>
      <c r="BN2143" s="150"/>
      <c r="BO2143" s="150"/>
      <c r="BP2143" s="150"/>
    </row>
    <row r="2144" spans="2:68" x14ac:dyDescent="0.25">
      <c r="B2144" s="113"/>
      <c r="C2144" s="118"/>
      <c r="D2144" s="89"/>
      <c r="E2144" s="89"/>
      <c r="F2144" s="119"/>
      <c r="G2144" s="118"/>
      <c r="H2144" s="118"/>
      <c r="I2144" s="118"/>
      <c r="J2144" s="118"/>
      <c r="K2144" s="118"/>
      <c r="L2144" s="86"/>
      <c r="M2144" s="86"/>
      <c r="N2144" s="86"/>
      <c r="O2144" s="86"/>
      <c r="P2144" s="129"/>
      <c r="Q2144" s="125"/>
      <c r="R2144" s="198"/>
      <c r="S2144" s="148"/>
      <c r="T2144" s="148"/>
      <c r="U2144" s="148"/>
      <c r="V2144" s="199"/>
      <c r="W2144" s="149"/>
      <c r="AR2144" s="129"/>
      <c r="AS2144" s="200"/>
      <c r="AT2144" s="200"/>
      <c r="AU2144" s="200"/>
      <c r="AV2144" s="200"/>
      <c r="AW2144" s="200"/>
      <c r="AX2144" s="200"/>
      <c r="AY2144" s="200"/>
      <c r="AZ2144" s="200"/>
      <c r="BA2144" s="200"/>
      <c r="BB2144" s="160"/>
      <c r="BC2144" s="201"/>
      <c r="BD2144" s="201"/>
      <c r="BE2144" s="202"/>
      <c r="BF2144" s="202"/>
      <c r="BG2144" s="150"/>
      <c r="BH2144" s="150"/>
      <c r="BI2144" s="150"/>
      <c r="BJ2144" s="150"/>
      <c r="BK2144" s="150"/>
      <c r="BL2144" s="150"/>
      <c r="BM2144" s="150"/>
      <c r="BN2144" s="150"/>
      <c r="BO2144" s="150"/>
      <c r="BP2144" s="150"/>
    </row>
    <row r="2145" spans="2:68" x14ac:dyDescent="0.25">
      <c r="B2145" s="113"/>
      <c r="C2145" s="118"/>
      <c r="D2145" s="89"/>
      <c r="E2145" s="89"/>
      <c r="F2145" s="119"/>
      <c r="G2145" s="118"/>
      <c r="H2145" s="118"/>
      <c r="I2145" s="118"/>
      <c r="J2145" s="118"/>
      <c r="K2145" s="118"/>
      <c r="L2145" s="86"/>
      <c r="M2145" s="86"/>
      <c r="N2145" s="86"/>
      <c r="O2145" s="86"/>
      <c r="P2145" s="129"/>
      <c r="Q2145" s="125"/>
      <c r="R2145" s="198"/>
      <c r="S2145" s="148"/>
      <c r="T2145" s="148"/>
      <c r="U2145" s="148"/>
      <c r="V2145" s="199"/>
      <c r="W2145" s="149"/>
      <c r="AR2145" s="129"/>
      <c r="AS2145" s="200"/>
      <c r="AT2145" s="200"/>
      <c r="AU2145" s="200"/>
      <c r="AV2145" s="200"/>
      <c r="AW2145" s="200"/>
      <c r="AX2145" s="200"/>
      <c r="AY2145" s="200"/>
      <c r="AZ2145" s="200"/>
      <c r="BA2145" s="200"/>
      <c r="BB2145" s="160"/>
      <c r="BC2145" s="201"/>
      <c r="BD2145" s="201"/>
      <c r="BE2145" s="202"/>
      <c r="BF2145" s="202"/>
      <c r="BG2145" s="150"/>
      <c r="BH2145" s="150"/>
      <c r="BI2145" s="150"/>
      <c r="BJ2145" s="150"/>
      <c r="BK2145" s="150"/>
      <c r="BL2145" s="150"/>
      <c r="BM2145" s="150"/>
      <c r="BN2145" s="150"/>
      <c r="BO2145" s="150"/>
      <c r="BP2145" s="150"/>
    </row>
    <row r="2146" spans="2:68" x14ac:dyDescent="0.25">
      <c r="B2146" s="113"/>
      <c r="C2146" s="118"/>
      <c r="D2146" s="89"/>
      <c r="E2146" s="89"/>
      <c r="F2146" s="119"/>
      <c r="G2146" s="118"/>
      <c r="H2146" s="118"/>
      <c r="I2146" s="118"/>
      <c r="J2146" s="118"/>
      <c r="K2146" s="118"/>
      <c r="L2146" s="86"/>
      <c r="M2146" s="86"/>
      <c r="N2146" s="86"/>
      <c r="O2146" s="86"/>
      <c r="P2146" s="129"/>
      <c r="Q2146" s="125"/>
      <c r="R2146" s="198"/>
      <c r="S2146" s="148"/>
      <c r="T2146" s="148"/>
      <c r="U2146" s="148"/>
      <c r="V2146" s="199"/>
      <c r="W2146" s="149"/>
      <c r="AR2146" s="129"/>
      <c r="AS2146" s="200"/>
      <c r="AT2146" s="200"/>
      <c r="AU2146" s="200"/>
      <c r="AV2146" s="200"/>
      <c r="AW2146" s="200"/>
      <c r="AX2146" s="200"/>
      <c r="AY2146" s="200"/>
      <c r="AZ2146" s="200"/>
      <c r="BA2146" s="200"/>
      <c r="BB2146" s="160"/>
      <c r="BC2146" s="201"/>
      <c r="BD2146" s="201"/>
      <c r="BE2146" s="202"/>
      <c r="BF2146" s="202"/>
      <c r="BG2146" s="150"/>
      <c r="BH2146" s="150"/>
      <c r="BI2146" s="150"/>
      <c r="BJ2146" s="150"/>
      <c r="BK2146" s="150"/>
      <c r="BL2146" s="150"/>
      <c r="BM2146" s="150"/>
      <c r="BN2146" s="150"/>
      <c r="BO2146" s="150"/>
      <c r="BP2146" s="150"/>
    </row>
    <row r="2147" spans="2:68" x14ac:dyDescent="0.25">
      <c r="B2147" s="113"/>
      <c r="C2147" s="118"/>
      <c r="D2147" s="89"/>
      <c r="E2147" s="89"/>
      <c r="F2147" s="119"/>
      <c r="G2147" s="118"/>
      <c r="H2147" s="118"/>
      <c r="I2147" s="118"/>
      <c r="J2147" s="118"/>
      <c r="K2147" s="118"/>
      <c r="L2147" s="86"/>
      <c r="M2147" s="86"/>
      <c r="N2147" s="86"/>
      <c r="O2147" s="86"/>
      <c r="P2147" s="129"/>
      <c r="Q2147" s="125"/>
      <c r="R2147" s="198"/>
      <c r="S2147" s="148"/>
      <c r="T2147" s="148"/>
      <c r="U2147" s="148"/>
      <c r="V2147" s="199"/>
      <c r="W2147" s="149"/>
      <c r="AR2147" s="129"/>
      <c r="AS2147" s="200"/>
      <c r="AT2147" s="200"/>
      <c r="AU2147" s="200"/>
      <c r="AV2147" s="200"/>
      <c r="AW2147" s="200"/>
      <c r="AX2147" s="200"/>
      <c r="AY2147" s="200"/>
      <c r="AZ2147" s="200"/>
      <c r="BA2147" s="200"/>
      <c r="BB2147" s="160"/>
      <c r="BC2147" s="201"/>
      <c r="BD2147" s="201"/>
      <c r="BE2147" s="202"/>
      <c r="BF2147" s="202"/>
      <c r="BG2147" s="150"/>
      <c r="BH2147" s="150"/>
      <c r="BI2147" s="150"/>
      <c r="BJ2147" s="150"/>
      <c r="BK2147" s="150"/>
      <c r="BL2147" s="150"/>
      <c r="BM2147" s="150"/>
      <c r="BN2147" s="150"/>
      <c r="BO2147" s="150"/>
      <c r="BP2147" s="150"/>
    </row>
    <row r="2148" spans="2:68" x14ac:dyDescent="0.25">
      <c r="B2148" s="113"/>
      <c r="C2148" s="118"/>
      <c r="D2148" s="89"/>
      <c r="E2148" s="89"/>
      <c r="F2148" s="119"/>
      <c r="G2148" s="118"/>
      <c r="H2148" s="118"/>
      <c r="I2148" s="118"/>
      <c r="J2148" s="118"/>
      <c r="K2148" s="118"/>
      <c r="L2148" s="86"/>
      <c r="M2148" s="86"/>
      <c r="N2148" s="86"/>
      <c r="O2148" s="86"/>
      <c r="P2148" s="129"/>
      <c r="Q2148" s="125"/>
      <c r="R2148" s="198"/>
      <c r="S2148" s="148"/>
      <c r="T2148" s="148"/>
      <c r="U2148" s="148"/>
      <c r="V2148" s="199"/>
      <c r="W2148" s="149"/>
      <c r="AR2148" s="129"/>
      <c r="AS2148" s="200"/>
      <c r="AT2148" s="200"/>
      <c r="AU2148" s="200"/>
      <c r="AV2148" s="200"/>
      <c r="AW2148" s="200"/>
      <c r="AX2148" s="200"/>
      <c r="AY2148" s="200"/>
      <c r="AZ2148" s="200"/>
      <c r="BA2148" s="200"/>
      <c r="BB2148" s="160"/>
      <c r="BC2148" s="201"/>
      <c r="BD2148" s="201"/>
      <c r="BE2148" s="202"/>
      <c r="BF2148" s="202"/>
      <c r="BG2148" s="150"/>
      <c r="BH2148" s="150"/>
      <c r="BI2148" s="150"/>
      <c r="BJ2148" s="150"/>
      <c r="BK2148" s="150"/>
      <c r="BL2148" s="150"/>
      <c r="BM2148" s="150"/>
      <c r="BN2148" s="150"/>
      <c r="BO2148" s="150"/>
      <c r="BP2148" s="150"/>
    </row>
    <row r="2149" spans="2:68" x14ac:dyDescent="0.25">
      <c r="B2149" s="113"/>
      <c r="C2149" s="118"/>
      <c r="D2149" s="89"/>
      <c r="E2149" s="89"/>
      <c r="F2149" s="119"/>
      <c r="G2149" s="118"/>
      <c r="H2149" s="118"/>
      <c r="I2149" s="118"/>
      <c r="J2149" s="118"/>
      <c r="K2149" s="118"/>
      <c r="L2149" s="86"/>
      <c r="M2149" s="86"/>
      <c r="N2149" s="86"/>
      <c r="O2149" s="86"/>
      <c r="P2149" s="129"/>
      <c r="Q2149" s="125"/>
      <c r="R2149" s="198"/>
      <c r="S2149" s="148"/>
      <c r="T2149" s="148"/>
      <c r="U2149" s="148"/>
      <c r="V2149" s="199"/>
      <c r="W2149" s="149"/>
      <c r="AR2149" s="129"/>
      <c r="AS2149" s="200"/>
      <c r="AT2149" s="200"/>
      <c r="AU2149" s="200"/>
      <c r="AV2149" s="200"/>
      <c r="AW2149" s="200"/>
      <c r="AX2149" s="200"/>
      <c r="AY2149" s="200"/>
      <c r="AZ2149" s="200"/>
      <c r="BA2149" s="200"/>
      <c r="BB2149" s="160"/>
      <c r="BC2149" s="201"/>
      <c r="BD2149" s="201"/>
      <c r="BE2149" s="202"/>
      <c r="BF2149" s="202"/>
      <c r="BG2149" s="150"/>
      <c r="BH2149" s="150"/>
      <c r="BI2149" s="150"/>
      <c r="BJ2149" s="150"/>
      <c r="BK2149" s="150"/>
      <c r="BL2149" s="150"/>
      <c r="BM2149" s="150"/>
      <c r="BN2149" s="150"/>
      <c r="BO2149" s="150"/>
      <c r="BP2149" s="150"/>
    </row>
    <row r="2150" spans="2:68" x14ac:dyDescent="0.25">
      <c r="B2150" s="113"/>
      <c r="C2150" s="118"/>
      <c r="D2150" s="89"/>
      <c r="E2150" s="89"/>
      <c r="F2150" s="119"/>
      <c r="G2150" s="118"/>
      <c r="H2150" s="118"/>
      <c r="I2150" s="118"/>
      <c r="J2150" s="118"/>
      <c r="K2150" s="118"/>
      <c r="L2150" s="86"/>
      <c r="M2150" s="86"/>
      <c r="N2150" s="86"/>
      <c r="O2150" s="86"/>
      <c r="P2150" s="129"/>
      <c r="Q2150" s="125"/>
      <c r="R2150" s="198"/>
      <c r="S2150" s="148"/>
      <c r="T2150" s="148"/>
      <c r="U2150" s="148"/>
      <c r="V2150" s="199"/>
      <c r="W2150" s="149"/>
      <c r="AR2150" s="129"/>
      <c r="AS2150" s="200"/>
      <c r="AT2150" s="200"/>
      <c r="AU2150" s="200"/>
      <c r="AV2150" s="200"/>
      <c r="AW2150" s="200"/>
      <c r="AX2150" s="200"/>
      <c r="AY2150" s="200"/>
      <c r="AZ2150" s="200"/>
      <c r="BA2150" s="200"/>
      <c r="BB2150" s="160"/>
      <c r="BC2150" s="201"/>
      <c r="BD2150" s="201"/>
      <c r="BE2150" s="202"/>
      <c r="BF2150" s="202"/>
      <c r="BG2150" s="150"/>
      <c r="BH2150" s="150"/>
      <c r="BI2150" s="150"/>
      <c r="BJ2150" s="150"/>
      <c r="BK2150" s="150"/>
      <c r="BL2150" s="150"/>
      <c r="BM2150" s="150"/>
      <c r="BN2150" s="150"/>
      <c r="BO2150" s="150"/>
      <c r="BP2150" s="150"/>
    </row>
    <row r="2151" spans="2:68" x14ac:dyDescent="0.25">
      <c r="B2151" s="113"/>
      <c r="C2151" s="118"/>
      <c r="D2151" s="89"/>
      <c r="E2151" s="89"/>
      <c r="F2151" s="119"/>
      <c r="G2151" s="118"/>
      <c r="H2151" s="118"/>
      <c r="I2151" s="118"/>
      <c r="J2151" s="118"/>
      <c r="K2151" s="118"/>
      <c r="L2151" s="86"/>
      <c r="M2151" s="86"/>
      <c r="N2151" s="86"/>
      <c r="O2151" s="86"/>
      <c r="P2151" s="129"/>
      <c r="Q2151" s="125"/>
      <c r="R2151" s="198"/>
      <c r="S2151" s="148"/>
      <c r="T2151" s="148"/>
      <c r="U2151" s="148"/>
      <c r="V2151" s="199"/>
      <c r="W2151" s="149"/>
      <c r="AR2151" s="129"/>
      <c r="AS2151" s="200"/>
      <c r="AT2151" s="200"/>
      <c r="AU2151" s="200"/>
      <c r="AV2151" s="200"/>
      <c r="AW2151" s="200"/>
      <c r="AX2151" s="200"/>
      <c r="AY2151" s="200"/>
      <c r="AZ2151" s="200"/>
      <c r="BA2151" s="200"/>
      <c r="BB2151" s="160"/>
      <c r="BC2151" s="201"/>
      <c r="BD2151" s="201"/>
      <c r="BE2151" s="202"/>
      <c r="BF2151" s="202"/>
      <c r="BG2151" s="150"/>
      <c r="BH2151" s="150"/>
      <c r="BI2151" s="150"/>
      <c r="BJ2151" s="150"/>
      <c r="BK2151" s="150"/>
      <c r="BL2151" s="150"/>
      <c r="BM2151" s="150"/>
      <c r="BN2151" s="150"/>
      <c r="BO2151" s="150"/>
      <c r="BP2151" s="150"/>
    </row>
    <row r="2152" spans="2:68" x14ac:dyDescent="0.25">
      <c r="B2152" s="113"/>
      <c r="C2152" s="118"/>
      <c r="D2152" s="89"/>
      <c r="E2152" s="89"/>
      <c r="F2152" s="119"/>
      <c r="G2152" s="118"/>
      <c r="H2152" s="118"/>
      <c r="I2152" s="118"/>
      <c r="J2152" s="118"/>
      <c r="K2152" s="118"/>
      <c r="L2152" s="86"/>
      <c r="M2152" s="86"/>
      <c r="N2152" s="86"/>
      <c r="O2152" s="86"/>
      <c r="P2152" s="129"/>
      <c r="Q2152" s="125"/>
      <c r="R2152" s="198"/>
      <c r="S2152" s="148"/>
      <c r="T2152" s="148"/>
      <c r="U2152" s="148"/>
      <c r="V2152" s="199"/>
      <c r="W2152" s="149"/>
      <c r="AR2152" s="129"/>
      <c r="AS2152" s="200"/>
      <c r="AT2152" s="200"/>
      <c r="AU2152" s="200"/>
      <c r="AV2152" s="200"/>
      <c r="AW2152" s="200"/>
      <c r="AX2152" s="200"/>
      <c r="AY2152" s="200"/>
      <c r="AZ2152" s="200"/>
      <c r="BA2152" s="200"/>
      <c r="BB2152" s="160"/>
      <c r="BC2152" s="201"/>
      <c r="BD2152" s="201"/>
      <c r="BE2152" s="202"/>
      <c r="BF2152" s="202"/>
      <c r="BG2152" s="150"/>
      <c r="BH2152" s="150"/>
      <c r="BI2152" s="150"/>
      <c r="BJ2152" s="150"/>
      <c r="BK2152" s="150"/>
      <c r="BL2152" s="150"/>
      <c r="BM2152" s="150"/>
      <c r="BN2152" s="150"/>
      <c r="BO2152" s="150"/>
      <c r="BP2152" s="150"/>
    </row>
    <row r="2153" spans="2:68" x14ac:dyDescent="0.25">
      <c r="B2153" s="113"/>
      <c r="C2153" s="118"/>
      <c r="D2153" s="89"/>
      <c r="E2153" s="89"/>
      <c r="F2153" s="119"/>
      <c r="G2153" s="118"/>
      <c r="H2153" s="118"/>
      <c r="I2153" s="118"/>
      <c r="J2153" s="118"/>
      <c r="K2153" s="118"/>
      <c r="L2153" s="86"/>
      <c r="M2153" s="86"/>
      <c r="N2153" s="86"/>
      <c r="O2153" s="86"/>
      <c r="P2153" s="129"/>
      <c r="Q2153" s="125"/>
      <c r="R2153" s="198"/>
      <c r="S2153" s="148"/>
      <c r="T2153" s="148"/>
      <c r="U2153" s="148"/>
      <c r="V2153" s="199"/>
      <c r="W2153" s="149"/>
      <c r="AR2153" s="129"/>
      <c r="AS2153" s="200"/>
      <c r="AT2153" s="200"/>
      <c r="AU2153" s="200"/>
      <c r="AV2153" s="200"/>
      <c r="AW2153" s="200"/>
      <c r="AX2153" s="200"/>
      <c r="AY2153" s="200"/>
      <c r="AZ2153" s="200"/>
      <c r="BA2153" s="200"/>
      <c r="BB2153" s="160"/>
      <c r="BC2153" s="201"/>
      <c r="BD2153" s="201"/>
      <c r="BE2153" s="202"/>
      <c r="BF2153" s="202"/>
      <c r="BG2153" s="150"/>
      <c r="BH2153" s="150"/>
      <c r="BI2153" s="150"/>
      <c r="BJ2153" s="150"/>
      <c r="BK2153" s="150"/>
      <c r="BL2153" s="150"/>
      <c r="BM2153" s="150"/>
      <c r="BN2153" s="150"/>
      <c r="BO2153" s="150"/>
      <c r="BP2153" s="150"/>
    </row>
    <row r="2154" spans="2:68" x14ac:dyDescent="0.25">
      <c r="B2154" s="113"/>
      <c r="C2154" s="118"/>
      <c r="D2154" s="89"/>
      <c r="E2154" s="89"/>
      <c r="F2154" s="119"/>
      <c r="G2154" s="118"/>
      <c r="H2154" s="118"/>
      <c r="I2154" s="118"/>
      <c r="J2154" s="118"/>
      <c r="K2154" s="118"/>
      <c r="L2154" s="86"/>
      <c r="M2154" s="86"/>
      <c r="N2154" s="86"/>
      <c r="O2154" s="86"/>
      <c r="P2154" s="129"/>
      <c r="Q2154" s="125"/>
      <c r="R2154" s="198"/>
      <c r="S2154" s="148"/>
      <c r="T2154" s="148"/>
      <c r="U2154" s="148"/>
      <c r="V2154" s="199"/>
      <c r="W2154" s="149"/>
      <c r="AR2154" s="129"/>
      <c r="AS2154" s="200"/>
      <c r="AT2154" s="200"/>
      <c r="AU2154" s="200"/>
      <c r="AV2154" s="200"/>
      <c r="AW2154" s="200"/>
      <c r="AX2154" s="200"/>
      <c r="AY2154" s="200"/>
      <c r="AZ2154" s="200"/>
      <c r="BA2154" s="200"/>
      <c r="BB2154" s="160"/>
      <c r="BC2154" s="201"/>
      <c r="BD2154" s="201"/>
      <c r="BE2154" s="202"/>
      <c r="BF2154" s="202"/>
      <c r="BG2154" s="150"/>
      <c r="BH2154" s="150"/>
      <c r="BI2154" s="150"/>
      <c r="BJ2154" s="150"/>
      <c r="BK2154" s="150"/>
      <c r="BL2154" s="150"/>
      <c r="BM2154" s="150"/>
      <c r="BN2154" s="150"/>
      <c r="BO2154" s="150"/>
      <c r="BP2154" s="150"/>
    </row>
    <row r="2155" spans="2:68" x14ac:dyDescent="0.25">
      <c r="B2155" s="113"/>
      <c r="C2155" s="118"/>
      <c r="D2155" s="89"/>
      <c r="E2155" s="89"/>
      <c r="F2155" s="119"/>
      <c r="G2155" s="118"/>
      <c r="H2155" s="118"/>
      <c r="I2155" s="118"/>
      <c r="J2155" s="118"/>
      <c r="K2155" s="118"/>
      <c r="L2155" s="86"/>
      <c r="M2155" s="86"/>
      <c r="N2155" s="86"/>
      <c r="O2155" s="86"/>
      <c r="P2155" s="129"/>
      <c r="Q2155" s="125"/>
      <c r="R2155" s="198"/>
      <c r="S2155" s="148"/>
      <c r="T2155" s="148"/>
      <c r="U2155" s="148"/>
      <c r="V2155" s="199"/>
      <c r="W2155" s="149"/>
      <c r="AR2155" s="129"/>
      <c r="AS2155" s="200"/>
      <c r="AT2155" s="200"/>
      <c r="AU2155" s="200"/>
      <c r="AV2155" s="200"/>
      <c r="AW2155" s="200"/>
      <c r="AX2155" s="200"/>
      <c r="AY2155" s="200"/>
      <c r="AZ2155" s="200"/>
      <c r="BA2155" s="200"/>
      <c r="BB2155" s="160"/>
      <c r="BC2155" s="201"/>
      <c r="BD2155" s="201"/>
      <c r="BE2155" s="202"/>
      <c r="BF2155" s="202"/>
      <c r="BG2155" s="150"/>
      <c r="BH2155" s="150"/>
      <c r="BI2155" s="150"/>
      <c r="BJ2155" s="150"/>
      <c r="BK2155" s="150"/>
      <c r="BL2155" s="150"/>
      <c r="BM2155" s="150"/>
      <c r="BN2155" s="150"/>
      <c r="BO2155" s="150"/>
      <c r="BP2155" s="150"/>
    </row>
    <row r="2156" spans="2:68" x14ac:dyDescent="0.25">
      <c r="B2156" s="113"/>
      <c r="C2156" s="118"/>
      <c r="D2156" s="89"/>
      <c r="E2156" s="89"/>
      <c r="F2156" s="119"/>
      <c r="G2156" s="118"/>
      <c r="H2156" s="118"/>
      <c r="I2156" s="118"/>
      <c r="J2156" s="118"/>
      <c r="K2156" s="118"/>
      <c r="L2156" s="86"/>
      <c r="M2156" s="86"/>
      <c r="N2156" s="86"/>
      <c r="O2156" s="86"/>
      <c r="P2156" s="129"/>
      <c r="Q2156" s="125"/>
      <c r="R2156" s="198"/>
      <c r="S2156" s="148"/>
      <c r="T2156" s="148"/>
      <c r="U2156" s="148"/>
      <c r="V2156" s="199"/>
      <c r="W2156" s="149"/>
      <c r="AR2156" s="129"/>
      <c r="AS2156" s="200"/>
      <c r="AT2156" s="200"/>
      <c r="AU2156" s="200"/>
      <c r="AV2156" s="200"/>
      <c r="AW2156" s="200"/>
      <c r="AX2156" s="200"/>
      <c r="AY2156" s="200"/>
      <c r="AZ2156" s="200"/>
      <c r="BA2156" s="200"/>
      <c r="BB2156" s="160"/>
      <c r="BC2156" s="201"/>
      <c r="BD2156" s="201"/>
      <c r="BE2156" s="202"/>
      <c r="BF2156" s="202"/>
      <c r="BG2156" s="150"/>
      <c r="BH2156" s="150"/>
      <c r="BI2156" s="150"/>
      <c r="BJ2156" s="150"/>
      <c r="BK2156" s="150"/>
      <c r="BL2156" s="150"/>
      <c r="BM2156" s="150"/>
      <c r="BN2156" s="150"/>
      <c r="BO2156" s="150"/>
      <c r="BP2156" s="150"/>
    </row>
    <row r="2157" spans="2:68" x14ac:dyDescent="0.25">
      <c r="B2157" s="113"/>
      <c r="C2157" s="118"/>
      <c r="D2157" s="89"/>
      <c r="E2157" s="89"/>
      <c r="F2157" s="119"/>
      <c r="G2157" s="118"/>
      <c r="H2157" s="118"/>
      <c r="I2157" s="118"/>
      <c r="J2157" s="118"/>
      <c r="K2157" s="118"/>
      <c r="L2157" s="86"/>
      <c r="M2157" s="86"/>
      <c r="N2157" s="86"/>
      <c r="O2157" s="86"/>
      <c r="P2157" s="129"/>
      <c r="Q2157" s="125"/>
      <c r="R2157" s="198"/>
      <c r="S2157" s="148"/>
      <c r="T2157" s="148"/>
      <c r="U2157" s="148"/>
      <c r="V2157" s="199"/>
      <c r="W2157" s="149"/>
      <c r="AR2157" s="129"/>
      <c r="AS2157" s="200"/>
      <c r="AT2157" s="200"/>
      <c r="AU2157" s="200"/>
      <c r="AV2157" s="200"/>
      <c r="AW2157" s="200"/>
      <c r="AX2157" s="200"/>
      <c r="AY2157" s="200"/>
      <c r="AZ2157" s="200"/>
      <c r="BA2157" s="200"/>
      <c r="BB2157" s="160"/>
      <c r="BC2157" s="201"/>
      <c r="BD2157" s="201"/>
      <c r="BE2157" s="202"/>
      <c r="BF2157" s="202"/>
      <c r="BG2157" s="150"/>
      <c r="BH2157" s="150"/>
      <c r="BI2157" s="150"/>
      <c r="BJ2157" s="150"/>
      <c r="BK2157" s="150"/>
      <c r="BL2157" s="150"/>
      <c r="BM2157" s="150"/>
      <c r="BN2157" s="150"/>
      <c r="BO2157" s="150"/>
      <c r="BP2157" s="150"/>
    </row>
    <row r="2158" spans="2:68" x14ac:dyDescent="0.25">
      <c r="B2158" s="113"/>
      <c r="C2158" s="118"/>
      <c r="D2158" s="89"/>
      <c r="E2158" s="89"/>
      <c r="F2158" s="119"/>
      <c r="G2158" s="118"/>
      <c r="H2158" s="118"/>
      <c r="I2158" s="118"/>
      <c r="J2158" s="118"/>
      <c r="K2158" s="118"/>
      <c r="L2158" s="86"/>
      <c r="M2158" s="86"/>
      <c r="N2158" s="86"/>
      <c r="O2158" s="86"/>
      <c r="P2158" s="129"/>
      <c r="Q2158" s="125"/>
      <c r="R2158" s="198"/>
      <c r="S2158" s="148"/>
      <c r="T2158" s="148"/>
      <c r="U2158" s="148"/>
      <c r="V2158" s="199"/>
      <c r="W2158" s="149"/>
      <c r="AR2158" s="129"/>
      <c r="AS2158" s="200"/>
      <c r="AT2158" s="200"/>
      <c r="AU2158" s="200"/>
      <c r="AV2158" s="200"/>
      <c r="AW2158" s="200"/>
      <c r="AX2158" s="200"/>
      <c r="AY2158" s="200"/>
      <c r="AZ2158" s="200"/>
      <c r="BA2158" s="200"/>
      <c r="BB2158" s="160"/>
      <c r="BC2158" s="201"/>
      <c r="BD2158" s="201"/>
      <c r="BE2158" s="202"/>
      <c r="BF2158" s="202"/>
      <c r="BG2158" s="150"/>
      <c r="BH2158" s="150"/>
      <c r="BI2158" s="150"/>
      <c r="BJ2158" s="150"/>
      <c r="BK2158" s="150"/>
      <c r="BL2158" s="150"/>
      <c r="BM2158" s="150"/>
      <c r="BN2158" s="150"/>
      <c r="BO2158" s="150"/>
      <c r="BP2158" s="150"/>
    </row>
    <row r="2159" spans="2:68" x14ac:dyDescent="0.25">
      <c r="B2159" s="113"/>
      <c r="C2159" s="118"/>
      <c r="D2159" s="89"/>
      <c r="E2159" s="89"/>
      <c r="F2159" s="119"/>
      <c r="G2159" s="118"/>
      <c r="H2159" s="118"/>
      <c r="I2159" s="118"/>
      <c r="J2159" s="118"/>
      <c r="K2159" s="118"/>
      <c r="L2159" s="86"/>
      <c r="M2159" s="86"/>
      <c r="N2159" s="86"/>
      <c r="O2159" s="86"/>
      <c r="P2159" s="129"/>
      <c r="Q2159" s="125"/>
      <c r="R2159" s="198"/>
      <c r="S2159" s="148"/>
      <c r="T2159" s="148"/>
      <c r="U2159" s="148"/>
      <c r="V2159" s="199"/>
      <c r="W2159" s="149"/>
      <c r="AR2159" s="129"/>
      <c r="AS2159" s="200"/>
      <c r="AT2159" s="200"/>
      <c r="AU2159" s="200"/>
      <c r="AV2159" s="200"/>
      <c r="AW2159" s="200"/>
      <c r="AX2159" s="200"/>
      <c r="AY2159" s="200"/>
      <c r="AZ2159" s="200"/>
      <c r="BA2159" s="200"/>
      <c r="BB2159" s="160"/>
      <c r="BC2159" s="201"/>
      <c r="BD2159" s="201"/>
      <c r="BE2159" s="202"/>
      <c r="BF2159" s="202"/>
      <c r="BG2159" s="150"/>
      <c r="BH2159" s="150"/>
      <c r="BI2159" s="150"/>
      <c r="BJ2159" s="150"/>
      <c r="BK2159" s="150"/>
      <c r="BL2159" s="150"/>
      <c r="BM2159" s="150"/>
      <c r="BN2159" s="150"/>
      <c r="BO2159" s="150"/>
      <c r="BP2159" s="150"/>
    </row>
    <row r="2160" spans="2:68" x14ac:dyDescent="0.25">
      <c r="B2160" s="113"/>
      <c r="C2160" s="118"/>
      <c r="D2160" s="89"/>
      <c r="E2160" s="89"/>
      <c r="F2160" s="119"/>
      <c r="G2160" s="118"/>
      <c r="H2160" s="118"/>
      <c r="I2160" s="118"/>
      <c r="J2160" s="118"/>
      <c r="K2160" s="118"/>
      <c r="L2160" s="86"/>
      <c r="M2160" s="86"/>
      <c r="N2160" s="86"/>
      <c r="O2160" s="86"/>
      <c r="P2160" s="129"/>
      <c r="Q2160" s="125"/>
      <c r="R2160" s="198"/>
      <c r="S2160" s="148"/>
      <c r="T2160" s="148"/>
      <c r="U2160" s="148"/>
      <c r="V2160" s="199"/>
      <c r="W2160" s="149"/>
      <c r="AR2160" s="129"/>
      <c r="AS2160" s="200"/>
      <c r="AT2160" s="200"/>
      <c r="AU2160" s="200"/>
      <c r="AV2160" s="200"/>
      <c r="AW2160" s="200"/>
      <c r="AX2160" s="200"/>
      <c r="AY2160" s="200"/>
      <c r="AZ2160" s="200"/>
      <c r="BA2160" s="200"/>
      <c r="BB2160" s="160"/>
      <c r="BC2160" s="201"/>
      <c r="BD2160" s="201"/>
      <c r="BE2160" s="202"/>
      <c r="BF2160" s="202"/>
      <c r="BG2160" s="150"/>
      <c r="BH2160" s="150"/>
      <c r="BI2160" s="150"/>
      <c r="BJ2160" s="150"/>
      <c r="BK2160" s="150"/>
      <c r="BL2160" s="150"/>
      <c r="BM2160" s="150"/>
      <c r="BN2160" s="150"/>
      <c r="BO2160" s="150"/>
      <c r="BP2160" s="150"/>
    </row>
    <row r="2161" spans="2:68" x14ac:dyDescent="0.25">
      <c r="B2161" s="113"/>
      <c r="C2161" s="118"/>
      <c r="D2161" s="89"/>
      <c r="E2161" s="89"/>
      <c r="F2161" s="119"/>
      <c r="G2161" s="118"/>
      <c r="H2161" s="118"/>
      <c r="I2161" s="118"/>
      <c r="J2161" s="118"/>
      <c r="K2161" s="118"/>
      <c r="L2161" s="86"/>
      <c r="M2161" s="86"/>
      <c r="N2161" s="86"/>
      <c r="O2161" s="86"/>
      <c r="P2161" s="129"/>
      <c r="Q2161" s="125"/>
      <c r="R2161" s="198"/>
      <c r="S2161" s="148"/>
      <c r="T2161" s="148"/>
      <c r="U2161" s="148"/>
      <c r="V2161" s="199"/>
      <c r="W2161" s="149"/>
      <c r="AR2161" s="129"/>
      <c r="AS2161" s="200"/>
      <c r="AT2161" s="200"/>
      <c r="AU2161" s="200"/>
      <c r="AV2161" s="200"/>
      <c r="AW2161" s="200"/>
      <c r="AX2161" s="200"/>
      <c r="AY2161" s="200"/>
      <c r="AZ2161" s="200"/>
      <c r="BA2161" s="200"/>
      <c r="BB2161" s="160"/>
      <c r="BC2161" s="201"/>
      <c r="BD2161" s="201"/>
      <c r="BE2161" s="202"/>
      <c r="BF2161" s="202"/>
      <c r="BG2161" s="150"/>
      <c r="BH2161" s="150"/>
      <c r="BI2161" s="150"/>
      <c r="BJ2161" s="150"/>
      <c r="BK2161" s="150"/>
      <c r="BL2161" s="150"/>
      <c r="BM2161" s="150"/>
      <c r="BN2161" s="150"/>
      <c r="BO2161" s="150"/>
      <c r="BP2161" s="150"/>
    </row>
    <row r="2162" spans="2:68" x14ac:dyDescent="0.25">
      <c r="B2162" s="113"/>
      <c r="C2162" s="118"/>
      <c r="D2162" s="89"/>
      <c r="E2162" s="89"/>
      <c r="F2162" s="119"/>
      <c r="G2162" s="118"/>
      <c r="H2162" s="118"/>
      <c r="I2162" s="118"/>
      <c r="J2162" s="118"/>
      <c r="K2162" s="118"/>
      <c r="L2162" s="86"/>
      <c r="M2162" s="86"/>
      <c r="N2162" s="86"/>
      <c r="O2162" s="86"/>
      <c r="P2162" s="129"/>
      <c r="Q2162" s="125"/>
      <c r="R2162" s="198"/>
      <c r="S2162" s="148"/>
      <c r="T2162" s="148"/>
      <c r="U2162" s="148"/>
      <c r="V2162" s="199"/>
      <c r="W2162" s="149"/>
      <c r="AR2162" s="129"/>
      <c r="AS2162" s="200"/>
      <c r="AT2162" s="200"/>
      <c r="AU2162" s="200"/>
      <c r="AV2162" s="200"/>
      <c r="AW2162" s="200"/>
      <c r="AX2162" s="200"/>
      <c r="AY2162" s="200"/>
      <c r="AZ2162" s="200"/>
      <c r="BA2162" s="200"/>
      <c r="BB2162" s="160"/>
      <c r="BC2162" s="201"/>
      <c r="BD2162" s="201"/>
      <c r="BE2162" s="202"/>
      <c r="BF2162" s="202"/>
      <c r="BG2162" s="150"/>
      <c r="BH2162" s="150"/>
      <c r="BI2162" s="150"/>
      <c r="BJ2162" s="150"/>
      <c r="BK2162" s="150"/>
      <c r="BL2162" s="150"/>
      <c r="BM2162" s="150"/>
      <c r="BN2162" s="150"/>
      <c r="BO2162" s="150"/>
      <c r="BP2162" s="150"/>
    </row>
    <row r="2163" spans="2:68" x14ac:dyDescent="0.25">
      <c r="B2163" s="113"/>
      <c r="C2163" s="118"/>
      <c r="D2163" s="89"/>
      <c r="E2163" s="89"/>
      <c r="F2163" s="119"/>
      <c r="G2163" s="118"/>
      <c r="H2163" s="118"/>
      <c r="I2163" s="118"/>
      <c r="J2163" s="118"/>
      <c r="K2163" s="118"/>
      <c r="L2163" s="86"/>
      <c r="M2163" s="86"/>
      <c r="N2163" s="86"/>
      <c r="O2163" s="86"/>
      <c r="P2163" s="129"/>
      <c r="Q2163" s="125"/>
      <c r="R2163" s="198"/>
      <c r="S2163" s="148"/>
      <c r="T2163" s="148"/>
      <c r="U2163" s="148"/>
      <c r="V2163" s="199"/>
      <c r="W2163" s="149"/>
      <c r="AR2163" s="129"/>
      <c r="AS2163" s="200"/>
      <c r="AT2163" s="200"/>
      <c r="AU2163" s="200"/>
      <c r="AV2163" s="200"/>
      <c r="AW2163" s="200"/>
      <c r="AX2163" s="200"/>
      <c r="AY2163" s="200"/>
      <c r="AZ2163" s="200"/>
      <c r="BA2163" s="200"/>
      <c r="BB2163" s="160"/>
      <c r="BC2163" s="201"/>
      <c r="BD2163" s="201"/>
      <c r="BE2163" s="202"/>
      <c r="BF2163" s="202"/>
      <c r="BG2163" s="150"/>
      <c r="BH2163" s="150"/>
      <c r="BI2163" s="150"/>
      <c r="BJ2163" s="150"/>
      <c r="BK2163" s="150"/>
      <c r="BL2163" s="150"/>
      <c r="BM2163" s="150"/>
      <c r="BN2163" s="150"/>
      <c r="BO2163" s="150"/>
      <c r="BP2163" s="150"/>
    </row>
    <row r="2164" spans="2:68" x14ac:dyDescent="0.25">
      <c r="B2164" s="113"/>
      <c r="C2164" s="118"/>
      <c r="D2164" s="89"/>
      <c r="E2164" s="89"/>
      <c r="F2164" s="119"/>
      <c r="G2164" s="118"/>
      <c r="H2164" s="118"/>
      <c r="I2164" s="118"/>
      <c r="J2164" s="118"/>
      <c r="K2164" s="118"/>
      <c r="L2164" s="86"/>
      <c r="M2164" s="86"/>
      <c r="N2164" s="86"/>
      <c r="O2164" s="86"/>
      <c r="P2164" s="129"/>
      <c r="Q2164" s="125"/>
      <c r="R2164" s="198"/>
      <c r="S2164" s="148"/>
      <c r="T2164" s="148"/>
      <c r="U2164" s="148"/>
      <c r="V2164" s="199"/>
      <c r="W2164" s="149"/>
      <c r="AR2164" s="129"/>
      <c r="AS2164" s="200"/>
      <c r="AT2164" s="200"/>
      <c r="AU2164" s="200"/>
      <c r="AV2164" s="200"/>
      <c r="AW2164" s="200"/>
      <c r="AX2164" s="200"/>
      <c r="AY2164" s="200"/>
      <c r="AZ2164" s="200"/>
      <c r="BA2164" s="200"/>
      <c r="BB2164" s="160"/>
      <c r="BC2164" s="201"/>
      <c r="BD2164" s="201"/>
      <c r="BE2164" s="202"/>
      <c r="BF2164" s="202"/>
      <c r="BG2164" s="150"/>
      <c r="BH2164" s="150"/>
      <c r="BI2164" s="150"/>
      <c r="BJ2164" s="150"/>
      <c r="BK2164" s="150"/>
      <c r="BL2164" s="150"/>
      <c r="BM2164" s="150"/>
      <c r="BN2164" s="150"/>
      <c r="BO2164" s="150"/>
      <c r="BP2164" s="150"/>
    </row>
    <row r="2165" spans="2:68" x14ac:dyDescent="0.25">
      <c r="B2165" s="113"/>
      <c r="C2165" s="118"/>
      <c r="D2165" s="89"/>
      <c r="E2165" s="89"/>
      <c r="F2165" s="119"/>
      <c r="G2165" s="118"/>
      <c r="H2165" s="118"/>
      <c r="I2165" s="118"/>
      <c r="J2165" s="118"/>
      <c r="K2165" s="118"/>
      <c r="L2165" s="86"/>
      <c r="M2165" s="86"/>
      <c r="N2165" s="86"/>
      <c r="O2165" s="86"/>
      <c r="P2165" s="129"/>
      <c r="Q2165" s="125"/>
      <c r="R2165" s="198"/>
      <c r="S2165" s="148"/>
      <c r="T2165" s="148"/>
      <c r="U2165" s="148"/>
      <c r="V2165" s="199"/>
      <c r="W2165" s="149"/>
      <c r="AR2165" s="129"/>
      <c r="AS2165" s="200"/>
      <c r="AT2165" s="200"/>
      <c r="AU2165" s="200"/>
      <c r="AV2165" s="200"/>
      <c r="AW2165" s="200"/>
      <c r="AX2165" s="200"/>
      <c r="AY2165" s="200"/>
      <c r="AZ2165" s="200"/>
      <c r="BA2165" s="200"/>
      <c r="BB2165" s="160"/>
      <c r="BC2165" s="201"/>
      <c r="BD2165" s="201"/>
      <c r="BE2165" s="202"/>
      <c r="BF2165" s="202"/>
      <c r="BG2165" s="150"/>
      <c r="BH2165" s="150"/>
      <c r="BI2165" s="150"/>
      <c r="BJ2165" s="150"/>
      <c r="BK2165" s="150"/>
      <c r="BL2165" s="150"/>
      <c r="BM2165" s="150"/>
      <c r="BN2165" s="150"/>
      <c r="BO2165" s="150"/>
      <c r="BP2165" s="150"/>
    </row>
    <row r="2166" spans="2:68" x14ac:dyDescent="0.25">
      <c r="B2166" s="113"/>
      <c r="C2166" s="118"/>
      <c r="D2166" s="89"/>
      <c r="E2166" s="89"/>
      <c r="F2166" s="119"/>
      <c r="G2166" s="118"/>
      <c r="H2166" s="118"/>
      <c r="I2166" s="118"/>
      <c r="J2166" s="118"/>
      <c r="K2166" s="118"/>
      <c r="L2166" s="86"/>
      <c r="M2166" s="86"/>
      <c r="N2166" s="86"/>
      <c r="O2166" s="86"/>
      <c r="P2166" s="129"/>
      <c r="Q2166" s="125"/>
      <c r="R2166" s="198"/>
      <c r="S2166" s="148"/>
      <c r="T2166" s="148"/>
      <c r="U2166" s="148"/>
      <c r="V2166" s="199"/>
      <c r="W2166" s="149"/>
      <c r="AR2166" s="129"/>
      <c r="AS2166" s="200"/>
      <c r="AT2166" s="200"/>
      <c r="AU2166" s="200"/>
      <c r="AV2166" s="200"/>
      <c r="AW2166" s="200"/>
      <c r="AX2166" s="200"/>
      <c r="AY2166" s="200"/>
      <c r="AZ2166" s="200"/>
      <c r="BA2166" s="200"/>
      <c r="BB2166" s="160"/>
      <c r="BC2166" s="201"/>
      <c r="BD2166" s="201"/>
      <c r="BE2166" s="202"/>
      <c r="BF2166" s="202"/>
      <c r="BG2166" s="150"/>
      <c r="BH2166" s="150"/>
      <c r="BI2166" s="150"/>
      <c r="BJ2166" s="150"/>
      <c r="BK2166" s="150"/>
      <c r="BL2166" s="150"/>
      <c r="BM2166" s="150"/>
      <c r="BN2166" s="150"/>
      <c r="BO2166" s="150"/>
      <c r="BP2166" s="150"/>
    </row>
    <row r="2167" spans="2:68" x14ac:dyDescent="0.25">
      <c r="B2167" s="113"/>
      <c r="C2167" s="118"/>
      <c r="D2167" s="89"/>
      <c r="E2167" s="89"/>
      <c r="F2167" s="119"/>
      <c r="G2167" s="118"/>
      <c r="H2167" s="118"/>
      <c r="I2167" s="118"/>
      <c r="J2167" s="118"/>
      <c r="K2167" s="118"/>
      <c r="L2167" s="86"/>
      <c r="M2167" s="86"/>
      <c r="N2167" s="86"/>
      <c r="O2167" s="86"/>
      <c r="P2167" s="129"/>
      <c r="Q2167" s="125"/>
      <c r="R2167" s="198"/>
      <c r="S2167" s="148"/>
      <c r="T2167" s="148"/>
      <c r="U2167" s="148"/>
      <c r="V2167" s="199"/>
      <c r="W2167" s="149"/>
      <c r="AR2167" s="129"/>
      <c r="AS2167" s="200"/>
      <c r="AT2167" s="200"/>
      <c r="AU2167" s="200"/>
      <c r="AV2167" s="200"/>
      <c r="AW2167" s="200"/>
      <c r="AX2167" s="200"/>
      <c r="AY2167" s="200"/>
      <c r="AZ2167" s="200"/>
      <c r="BA2167" s="200"/>
      <c r="BB2167" s="160"/>
      <c r="BC2167" s="201"/>
      <c r="BD2167" s="201"/>
      <c r="BE2167" s="202"/>
      <c r="BF2167" s="202"/>
      <c r="BG2167" s="150"/>
      <c r="BH2167" s="150"/>
      <c r="BI2167" s="150"/>
      <c r="BJ2167" s="150"/>
      <c r="BK2167" s="150"/>
      <c r="BL2167" s="150"/>
      <c r="BM2167" s="150"/>
      <c r="BN2167" s="150"/>
      <c r="BO2167" s="150"/>
      <c r="BP2167" s="150"/>
    </row>
    <row r="2168" spans="2:68" x14ac:dyDescent="0.25">
      <c r="B2168" s="113"/>
      <c r="C2168" s="118"/>
      <c r="D2168" s="89"/>
      <c r="E2168" s="89"/>
      <c r="F2168" s="119"/>
      <c r="G2168" s="118"/>
      <c r="H2168" s="118"/>
      <c r="I2168" s="118"/>
      <c r="J2168" s="118"/>
      <c r="K2168" s="118"/>
      <c r="L2168" s="86"/>
      <c r="M2168" s="86"/>
      <c r="N2168" s="86"/>
      <c r="O2168" s="86"/>
      <c r="P2168" s="129"/>
      <c r="Q2168" s="125"/>
      <c r="R2168" s="198"/>
      <c r="S2168" s="148"/>
      <c r="T2168" s="148"/>
      <c r="U2168" s="148"/>
      <c r="V2168" s="199"/>
      <c r="W2168" s="149"/>
      <c r="AR2168" s="129"/>
      <c r="AS2168" s="200"/>
      <c r="AT2168" s="200"/>
      <c r="AU2168" s="200"/>
      <c r="AV2168" s="200"/>
      <c r="AW2168" s="200"/>
      <c r="AX2168" s="200"/>
      <c r="AY2168" s="200"/>
      <c r="AZ2168" s="200"/>
      <c r="BA2168" s="200"/>
      <c r="BB2168" s="160"/>
      <c r="BC2168" s="201"/>
      <c r="BD2168" s="201"/>
      <c r="BE2168" s="202"/>
      <c r="BF2168" s="202"/>
      <c r="BG2168" s="150"/>
      <c r="BH2168" s="150"/>
      <c r="BI2168" s="150"/>
      <c r="BJ2168" s="150"/>
      <c r="BK2168" s="150"/>
      <c r="BL2168" s="150"/>
      <c r="BM2168" s="150"/>
      <c r="BN2168" s="150"/>
      <c r="BO2168" s="150"/>
      <c r="BP2168" s="150"/>
    </row>
    <row r="2169" spans="2:68" x14ac:dyDescent="0.25">
      <c r="B2169" s="113"/>
      <c r="C2169" s="118"/>
      <c r="D2169" s="89"/>
      <c r="E2169" s="89"/>
      <c r="F2169" s="119"/>
      <c r="G2169" s="118"/>
      <c r="H2169" s="118"/>
      <c r="I2169" s="118"/>
      <c r="J2169" s="118"/>
      <c r="K2169" s="118"/>
      <c r="L2169" s="86"/>
      <c r="M2169" s="86"/>
      <c r="N2169" s="86"/>
      <c r="O2169" s="86"/>
      <c r="P2169" s="129"/>
      <c r="Q2169" s="125"/>
      <c r="R2169" s="198"/>
      <c r="S2169" s="148"/>
      <c r="T2169" s="148"/>
      <c r="U2169" s="148"/>
      <c r="V2169" s="199"/>
      <c r="W2169" s="149"/>
      <c r="AR2169" s="129"/>
      <c r="AS2169" s="200"/>
      <c r="AT2169" s="200"/>
      <c r="AU2169" s="200"/>
      <c r="AV2169" s="200"/>
      <c r="AW2169" s="200"/>
      <c r="AX2169" s="200"/>
      <c r="AY2169" s="200"/>
      <c r="AZ2169" s="200"/>
      <c r="BA2169" s="200"/>
      <c r="BB2169" s="160"/>
      <c r="BC2169" s="201"/>
      <c r="BD2169" s="201"/>
      <c r="BE2169" s="202"/>
      <c r="BF2169" s="202"/>
      <c r="BG2169" s="150"/>
      <c r="BH2169" s="150"/>
      <c r="BI2169" s="150"/>
      <c r="BJ2169" s="150"/>
      <c r="BK2169" s="150"/>
      <c r="BL2169" s="150"/>
      <c r="BM2169" s="150"/>
      <c r="BN2169" s="150"/>
      <c r="BO2169" s="150"/>
      <c r="BP2169" s="150"/>
    </row>
    <row r="2170" spans="2:68" x14ac:dyDescent="0.25">
      <c r="B2170" s="113"/>
      <c r="C2170" s="118"/>
      <c r="D2170" s="89"/>
      <c r="E2170" s="89"/>
      <c r="F2170" s="119"/>
      <c r="G2170" s="118"/>
      <c r="H2170" s="118"/>
      <c r="I2170" s="118"/>
      <c r="J2170" s="118"/>
      <c r="K2170" s="118"/>
      <c r="L2170" s="86"/>
      <c r="M2170" s="86"/>
      <c r="N2170" s="86"/>
      <c r="O2170" s="86"/>
      <c r="P2170" s="129"/>
      <c r="Q2170" s="125"/>
      <c r="R2170" s="198"/>
      <c r="S2170" s="148"/>
      <c r="T2170" s="148"/>
      <c r="U2170" s="148"/>
      <c r="V2170" s="199"/>
      <c r="W2170" s="149"/>
      <c r="AR2170" s="129"/>
      <c r="AS2170" s="200"/>
      <c r="AT2170" s="200"/>
      <c r="AU2170" s="200"/>
      <c r="AV2170" s="200"/>
      <c r="AW2170" s="200"/>
      <c r="AX2170" s="200"/>
      <c r="AY2170" s="200"/>
      <c r="AZ2170" s="200"/>
      <c r="BA2170" s="200"/>
      <c r="BB2170" s="160"/>
      <c r="BC2170" s="201"/>
      <c r="BD2170" s="201"/>
      <c r="BE2170" s="202"/>
      <c r="BF2170" s="202"/>
      <c r="BG2170" s="150"/>
      <c r="BH2170" s="150"/>
      <c r="BI2170" s="150"/>
      <c r="BJ2170" s="150"/>
      <c r="BK2170" s="150"/>
      <c r="BL2170" s="150"/>
      <c r="BM2170" s="150"/>
      <c r="BN2170" s="150"/>
      <c r="BO2170" s="150"/>
      <c r="BP2170" s="150"/>
    </row>
    <row r="2171" spans="2:68" x14ac:dyDescent="0.25">
      <c r="B2171" s="113"/>
      <c r="C2171" s="118"/>
      <c r="D2171" s="89"/>
      <c r="E2171" s="89"/>
      <c r="F2171" s="119"/>
      <c r="G2171" s="118"/>
      <c r="H2171" s="118"/>
      <c r="I2171" s="118"/>
      <c r="J2171" s="118"/>
      <c r="K2171" s="118"/>
      <c r="L2171" s="86"/>
      <c r="M2171" s="86"/>
      <c r="N2171" s="86"/>
      <c r="O2171" s="86"/>
      <c r="P2171" s="129"/>
      <c r="Q2171" s="125"/>
      <c r="R2171" s="198"/>
      <c r="S2171" s="148"/>
      <c r="T2171" s="148"/>
      <c r="U2171" s="148"/>
      <c r="V2171" s="199"/>
      <c r="W2171" s="149"/>
      <c r="AR2171" s="129"/>
      <c r="AS2171" s="200"/>
      <c r="AT2171" s="200"/>
      <c r="AU2171" s="200"/>
      <c r="AV2171" s="200"/>
      <c r="AW2171" s="200"/>
      <c r="AX2171" s="200"/>
      <c r="AY2171" s="200"/>
      <c r="AZ2171" s="200"/>
      <c r="BA2171" s="200"/>
      <c r="BB2171" s="160"/>
      <c r="BC2171" s="201"/>
      <c r="BD2171" s="201"/>
      <c r="BE2171" s="202"/>
      <c r="BF2171" s="202"/>
      <c r="BG2171" s="150"/>
      <c r="BH2171" s="150"/>
      <c r="BI2171" s="150"/>
      <c r="BJ2171" s="150"/>
      <c r="BK2171" s="150"/>
      <c r="BL2171" s="150"/>
      <c r="BM2171" s="150"/>
      <c r="BN2171" s="150"/>
      <c r="BO2171" s="150"/>
      <c r="BP2171" s="150"/>
    </row>
    <row r="2172" spans="2:68" x14ac:dyDescent="0.25">
      <c r="B2172" s="113"/>
      <c r="C2172" s="118"/>
      <c r="D2172" s="89"/>
      <c r="E2172" s="89"/>
      <c r="F2172" s="119"/>
      <c r="G2172" s="118"/>
      <c r="H2172" s="118"/>
      <c r="I2172" s="118"/>
      <c r="J2172" s="118"/>
      <c r="K2172" s="118"/>
      <c r="L2172" s="86"/>
      <c r="M2172" s="86"/>
      <c r="N2172" s="86"/>
      <c r="O2172" s="86"/>
      <c r="P2172" s="129"/>
      <c r="Q2172" s="125"/>
      <c r="R2172" s="198"/>
      <c r="S2172" s="148"/>
      <c r="T2172" s="148"/>
      <c r="U2172" s="148"/>
      <c r="V2172" s="199"/>
      <c r="W2172" s="149"/>
      <c r="AR2172" s="129"/>
      <c r="AS2172" s="200"/>
      <c r="AT2172" s="200"/>
      <c r="AU2172" s="200"/>
      <c r="AV2172" s="200"/>
      <c r="AW2172" s="200"/>
      <c r="AX2172" s="200"/>
      <c r="AY2172" s="200"/>
      <c r="AZ2172" s="200"/>
      <c r="BA2172" s="200"/>
      <c r="BB2172" s="160"/>
      <c r="BC2172" s="201"/>
      <c r="BD2172" s="201"/>
      <c r="BE2172" s="202"/>
      <c r="BF2172" s="202"/>
      <c r="BG2172" s="150"/>
      <c r="BH2172" s="150"/>
      <c r="BI2172" s="150"/>
      <c r="BJ2172" s="150"/>
      <c r="BK2172" s="150"/>
      <c r="BL2172" s="150"/>
      <c r="BM2172" s="150"/>
      <c r="BN2172" s="150"/>
      <c r="BO2172" s="150"/>
      <c r="BP2172" s="150"/>
    </row>
    <row r="2173" spans="2:68" x14ac:dyDescent="0.25">
      <c r="B2173" s="113"/>
      <c r="C2173" s="118"/>
      <c r="D2173" s="89"/>
      <c r="E2173" s="89"/>
      <c r="F2173" s="119"/>
      <c r="G2173" s="118"/>
      <c r="H2173" s="118"/>
      <c r="I2173" s="118"/>
      <c r="J2173" s="118"/>
      <c r="K2173" s="118"/>
      <c r="L2173" s="86"/>
      <c r="M2173" s="86"/>
      <c r="N2173" s="86"/>
      <c r="O2173" s="86"/>
      <c r="P2173" s="129"/>
      <c r="Q2173" s="125"/>
      <c r="R2173" s="198"/>
      <c r="S2173" s="148"/>
      <c r="T2173" s="148"/>
      <c r="U2173" s="148"/>
      <c r="V2173" s="199"/>
      <c r="W2173" s="149"/>
      <c r="AR2173" s="129"/>
      <c r="AS2173" s="200"/>
      <c r="AT2173" s="200"/>
      <c r="AU2173" s="200"/>
      <c r="AV2173" s="200"/>
      <c r="AW2173" s="200"/>
      <c r="AX2173" s="200"/>
      <c r="AY2173" s="200"/>
      <c r="AZ2173" s="200"/>
      <c r="BA2173" s="200"/>
      <c r="BB2173" s="160"/>
      <c r="BC2173" s="201"/>
      <c r="BD2173" s="201"/>
      <c r="BE2173" s="202"/>
      <c r="BF2173" s="202"/>
      <c r="BG2173" s="150"/>
      <c r="BH2173" s="150"/>
      <c r="BI2173" s="150"/>
      <c r="BJ2173" s="150"/>
      <c r="BK2173" s="150"/>
      <c r="BL2173" s="150"/>
      <c r="BM2173" s="150"/>
      <c r="BN2173" s="150"/>
      <c r="BO2173" s="150"/>
      <c r="BP2173" s="150"/>
    </row>
    <row r="2174" spans="2:68" x14ac:dyDescent="0.25">
      <c r="B2174" s="113"/>
      <c r="C2174" s="118"/>
      <c r="D2174" s="89"/>
      <c r="E2174" s="89"/>
      <c r="F2174" s="119"/>
      <c r="G2174" s="118"/>
      <c r="H2174" s="118"/>
      <c r="I2174" s="118"/>
      <c r="J2174" s="118"/>
      <c r="K2174" s="118"/>
      <c r="L2174" s="86"/>
      <c r="M2174" s="86"/>
      <c r="N2174" s="86"/>
      <c r="O2174" s="86"/>
      <c r="P2174" s="129"/>
      <c r="Q2174" s="125"/>
      <c r="R2174" s="198"/>
      <c r="S2174" s="148"/>
      <c r="T2174" s="148"/>
      <c r="U2174" s="148"/>
      <c r="V2174" s="199"/>
      <c r="W2174" s="149"/>
      <c r="AR2174" s="129"/>
      <c r="AS2174" s="200"/>
      <c r="AT2174" s="200"/>
      <c r="AU2174" s="200"/>
      <c r="AV2174" s="200"/>
      <c r="AW2174" s="200"/>
      <c r="AX2174" s="200"/>
      <c r="AY2174" s="200"/>
      <c r="AZ2174" s="200"/>
      <c r="BA2174" s="200"/>
      <c r="BB2174" s="160"/>
      <c r="BC2174" s="201"/>
      <c r="BD2174" s="201"/>
      <c r="BE2174" s="202"/>
      <c r="BF2174" s="202"/>
      <c r="BG2174" s="150"/>
      <c r="BH2174" s="150"/>
      <c r="BI2174" s="150"/>
      <c r="BJ2174" s="150"/>
      <c r="BK2174" s="150"/>
      <c r="BL2174" s="150"/>
      <c r="BM2174" s="150"/>
      <c r="BN2174" s="150"/>
      <c r="BO2174" s="150"/>
      <c r="BP2174" s="150"/>
    </row>
    <row r="2175" spans="2:68" x14ac:dyDescent="0.25">
      <c r="B2175" s="113"/>
      <c r="C2175" s="118"/>
      <c r="D2175" s="89"/>
      <c r="E2175" s="89"/>
      <c r="F2175" s="119"/>
      <c r="G2175" s="118"/>
      <c r="H2175" s="118"/>
      <c r="I2175" s="118"/>
      <c r="J2175" s="118"/>
      <c r="K2175" s="118"/>
      <c r="L2175" s="86"/>
      <c r="M2175" s="86"/>
      <c r="N2175" s="86"/>
      <c r="O2175" s="86"/>
      <c r="P2175" s="129"/>
      <c r="Q2175" s="125"/>
      <c r="R2175" s="198"/>
      <c r="S2175" s="148"/>
      <c r="T2175" s="148"/>
      <c r="U2175" s="148"/>
      <c r="V2175" s="199"/>
      <c r="W2175" s="149"/>
      <c r="AR2175" s="129"/>
      <c r="AS2175" s="200"/>
      <c r="AT2175" s="200"/>
      <c r="AU2175" s="200"/>
      <c r="AV2175" s="200"/>
      <c r="AW2175" s="200"/>
      <c r="AX2175" s="200"/>
      <c r="AY2175" s="200"/>
      <c r="AZ2175" s="200"/>
      <c r="BA2175" s="200"/>
      <c r="BB2175" s="160"/>
      <c r="BC2175" s="201"/>
      <c r="BD2175" s="201"/>
      <c r="BE2175" s="202"/>
      <c r="BF2175" s="202"/>
      <c r="BG2175" s="150"/>
      <c r="BH2175" s="150"/>
      <c r="BI2175" s="150"/>
      <c r="BJ2175" s="150"/>
      <c r="BK2175" s="150"/>
      <c r="BL2175" s="150"/>
      <c r="BM2175" s="150"/>
      <c r="BN2175" s="150"/>
      <c r="BO2175" s="150"/>
      <c r="BP2175" s="150"/>
    </row>
    <row r="2176" spans="2:68" x14ac:dyDescent="0.25">
      <c r="B2176" s="113"/>
      <c r="C2176" s="118"/>
      <c r="D2176" s="89"/>
      <c r="E2176" s="89"/>
      <c r="F2176" s="119"/>
      <c r="G2176" s="118"/>
      <c r="H2176" s="118"/>
      <c r="I2176" s="118"/>
      <c r="J2176" s="118"/>
      <c r="K2176" s="118"/>
      <c r="L2176" s="86"/>
      <c r="M2176" s="86"/>
      <c r="N2176" s="86"/>
      <c r="O2176" s="86"/>
      <c r="P2176" s="129"/>
      <c r="Q2176" s="125"/>
      <c r="R2176" s="198"/>
      <c r="S2176" s="148"/>
      <c r="T2176" s="148"/>
      <c r="U2176" s="148"/>
      <c r="V2176" s="199"/>
      <c r="W2176" s="149"/>
      <c r="AR2176" s="129"/>
      <c r="AS2176" s="200"/>
      <c r="AT2176" s="200"/>
      <c r="AU2176" s="200"/>
      <c r="AV2176" s="200"/>
      <c r="AW2176" s="200"/>
      <c r="AX2176" s="200"/>
      <c r="AY2176" s="200"/>
      <c r="AZ2176" s="200"/>
      <c r="BA2176" s="200"/>
      <c r="BB2176" s="160"/>
      <c r="BC2176" s="201"/>
      <c r="BD2176" s="201"/>
      <c r="BE2176" s="202"/>
      <c r="BF2176" s="202"/>
      <c r="BG2176" s="150"/>
      <c r="BH2176" s="150"/>
      <c r="BI2176" s="150"/>
      <c r="BJ2176" s="150"/>
      <c r="BK2176" s="150"/>
      <c r="BL2176" s="150"/>
      <c r="BM2176" s="150"/>
      <c r="BN2176" s="150"/>
      <c r="BO2176" s="150"/>
      <c r="BP2176" s="150"/>
    </row>
    <row r="2177" spans="2:68" x14ac:dyDescent="0.25">
      <c r="B2177" s="113"/>
      <c r="C2177" s="118"/>
      <c r="D2177" s="89"/>
      <c r="E2177" s="89"/>
      <c r="F2177" s="119"/>
      <c r="G2177" s="118"/>
      <c r="H2177" s="118"/>
      <c r="I2177" s="118"/>
      <c r="J2177" s="118"/>
      <c r="K2177" s="118"/>
      <c r="L2177" s="86"/>
      <c r="M2177" s="86"/>
      <c r="N2177" s="86"/>
      <c r="O2177" s="86"/>
      <c r="P2177" s="129"/>
      <c r="Q2177" s="125"/>
      <c r="R2177" s="198"/>
      <c r="S2177" s="148"/>
      <c r="T2177" s="148"/>
      <c r="U2177" s="148"/>
      <c r="V2177" s="199"/>
      <c r="W2177" s="149"/>
      <c r="AR2177" s="129"/>
      <c r="AS2177" s="200"/>
      <c r="AT2177" s="200"/>
      <c r="AU2177" s="200"/>
      <c r="AV2177" s="200"/>
      <c r="AW2177" s="200"/>
      <c r="AX2177" s="200"/>
      <c r="AY2177" s="200"/>
      <c r="AZ2177" s="200"/>
      <c r="BA2177" s="200"/>
      <c r="BB2177" s="160"/>
      <c r="BC2177" s="201"/>
      <c r="BD2177" s="201"/>
      <c r="BE2177" s="202"/>
      <c r="BF2177" s="202"/>
      <c r="BG2177" s="150"/>
      <c r="BH2177" s="150"/>
      <c r="BI2177" s="150"/>
      <c r="BJ2177" s="150"/>
      <c r="BK2177" s="150"/>
      <c r="BL2177" s="150"/>
      <c r="BM2177" s="150"/>
      <c r="BN2177" s="150"/>
      <c r="BO2177" s="150"/>
      <c r="BP2177" s="150"/>
    </row>
    <row r="2178" spans="2:68" x14ac:dyDescent="0.25">
      <c r="B2178" s="113"/>
      <c r="C2178" s="118"/>
      <c r="D2178" s="89"/>
      <c r="E2178" s="89"/>
      <c r="F2178" s="119"/>
      <c r="G2178" s="118"/>
      <c r="H2178" s="118"/>
      <c r="I2178" s="118"/>
      <c r="J2178" s="118"/>
      <c r="K2178" s="118"/>
      <c r="L2178" s="86"/>
      <c r="M2178" s="86"/>
      <c r="N2178" s="86"/>
      <c r="O2178" s="86"/>
      <c r="P2178" s="129"/>
      <c r="Q2178" s="125"/>
      <c r="R2178" s="198"/>
      <c r="S2178" s="148"/>
      <c r="T2178" s="148"/>
      <c r="U2178" s="148"/>
      <c r="V2178" s="199"/>
      <c r="W2178" s="149"/>
      <c r="AR2178" s="129"/>
      <c r="AS2178" s="200"/>
      <c r="AT2178" s="200"/>
      <c r="AU2178" s="200"/>
      <c r="AV2178" s="200"/>
      <c r="AW2178" s="200"/>
      <c r="AX2178" s="200"/>
      <c r="AY2178" s="200"/>
      <c r="AZ2178" s="200"/>
      <c r="BA2178" s="200"/>
      <c r="BB2178" s="160"/>
      <c r="BC2178" s="201"/>
      <c r="BD2178" s="201"/>
      <c r="BE2178" s="202"/>
      <c r="BF2178" s="202"/>
      <c r="BG2178" s="150"/>
      <c r="BH2178" s="150"/>
      <c r="BI2178" s="150"/>
      <c r="BJ2178" s="150"/>
      <c r="BK2178" s="150"/>
      <c r="BL2178" s="150"/>
      <c r="BM2178" s="150"/>
      <c r="BN2178" s="150"/>
      <c r="BO2178" s="150"/>
      <c r="BP2178" s="150"/>
    </row>
    <row r="2179" spans="2:68" x14ac:dyDescent="0.25">
      <c r="B2179" s="113"/>
      <c r="C2179" s="118"/>
      <c r="D2179" s="89"/>
      <c r="E2179" s="89"/>
      <c r="F2179" s="119"/>
      <c r="G2179" s="118"/>
      <c r="H2179" s="118"/>
      <c r="I2179" s="118"/>
      <c r="J2179" s="118"/>
      <c r="K2179" s="118"/>
      <c r="L2179" s="86"/>
      <c r="M2179" s="86"/>
      <c r="N2179" s="86"/>
      <c r="O2179" s="86"/>
      <c r="P2179" s="129"/>
      <c r="Q2179" s="125"/>
      <c r="R2179" s="198"/>
      <c r="S2179" s="148"/>
      <c r="T2179" s="148"/>
      <c r="U2179" s="148"/>
      <c r="V2179" s="199"/>
      <c r="W2179" s="149"/>
      <c r="AR2179" s="129"/>
      <c r="AS2179" s="200"/>
      <c r="AT2179" s="200"/>
      <c r="AU2179" s="200"/>
      <c r="AV2179" s="200"/>
      <c r="AW2179" s="200"/>
      <c r="AX2179" s="200"/>
      <c r="AY2179" s="200"/>
      <c r="AZ2179" s="200"/>
      <c r="BA2179" s="200"/>
      <c r="BB2179" s="160"/>
      <c r="BC2179" s="201"/>
      <c r="BD2179" s="201"/>
      <c r="BE2179" s="202"/>
      <c r="BF2179" s="202"/>
      <c r="BG2179" s="150"/>
      <c r="BH2179" s="150"/>
      <c r="BI2179" s="150"/>
      <c r="BJ2179" s="150"/>
      <c r="BK2179" s="150"/>
      <c r="BL2179" s="150"/>
      <c r="BM2179" s="150"/>
      <c r="BN2179" s="150"/>
      <c r="BO2179" s="150"/>
      <c r="BP2179" s="150"/>
    </row>
    <row r="2180" spans="2:68" x14ac:dyDescent="0.25">
      <c r="B2180" s="113"/>
      <c r="C2180" s="118"/>
      <c r="D2180" s="89"/>
      <c r="E2180" s="89"/>
      <c r="F2180" s="119"/>
      <c r="G2180" s="118"/>
      <c r="H2180" s="118"/>
      <c r="I2180" s="118"/>
      <c r="J2180" s="118"/>
      <c r="K2180" s="118"/>
      <c r="L2180" s="86"/>
      <c r="M2180" s="86"/>
      <c r="N2180" s="86"/>
      <c r="O2180" s="86"/>
      <c r="P2180" s="129"/>
      <c r="Q2180" s="125"/>
      <c r="R2180" s="198"/>
      <c r="S2180" s="148"/>
      <c r="T2180" s="148"/>
      <c r="U2180" s="148"/>
      <c r="V2180" s="199"/>
      <c r="W2180" s="149"/>
      <c r="AR2180" s="129"/>
      <c r="AS2180" s="200"/>
      <c r="AT2180" s="200"/>
      <c r="AU2180" s="200"/>
      <c r="AV2180" s="200"/>
      <c r="AW2180" s="200"/>
      <c r="AX2180" s="200"/>
      <c r="AY2180" s="200"/>
      <c r="AZ2180" s="200"/>
      <c r="BA2180" s="200"/>
      <c r="BB2180" s="160"/>
      <c r="BC2180" s="201"/>
      <c r="BD2180" s="201"/>
      <c r="BE2180" s="202"/>
      <c r="BF2180" s="202"/>
      <c r="BG2180" s="150"/>
      <c r="BH2180" s="150"/>
      <c r="BI2180" s="150"/>
      <c r="BJ2180" s="150"/>
      <c r="BK2180" s="150"/>
      <c r="BL2180" s="150"/>
      <c r="BM2180" s="150"/>
      <c r="BN2180" s="150"/>
      <c r="BO2180" s="150"/>
      <c r="BP2180" s="150"/>
    </row>
    <row r="2181" spans="2:68" x14ac:dyDescent="0.25">
      <c r="B2181" s="113"/>
      <c r="C2181" s="118"/>
      <c r="D2181" s="89"/>
      <c r="E2181" s="89"/>
      <c r="F2181" s="119"/>
      <c r="G2181" s="118"/>
      <c r="H2181" s="118"/>
      <c r="I2181" s="118"/>
      <c r="J2181" s="118"/>
      <c r="K2181" s="118"/>
      <c r="L2181" s="86"/>
      <c r="M2181" s="86"/>
      <c r="N2181" s="86"/>
      <c r="O2181" s="86"/>
      <c r="P2181" s="129"/>
      <c r="Q2181" s="125"/>
      <c r="R2181" s="198"/>
      <c r="S2181" s="148"/>
      <c r="T2181" s="148"/>
      <c r="U2181" s="148"/>
      <c r="V2181" s="199"/>
      <c r="W2181" s="149"/>
      <c r="AR2181" s="129"/>
      <c r="AS2181" s="200"/>
      <c r="AT2181" s="200"/>
      <c r="AU2181" s="200"/>
      <c r="AV2181" s="200"/>
      <c r="AW2181" s="200"/>
      <c r="AX2181" s="200"/>
      <c r="AY2181" s="200"/>
      <c r="AZ2181" s="200"/>
      <c r="BA2181" s="200"/>
      <c r="BB2181" s="160"/>
      <c r="BC2181" s="201"/>
      <c r="BD2181" s="201"/>
      <c r="BE2181" s="202"/>
      <c r="BF2181" s="202"/>
      <c r="BG2181" s="150"/>
      <c r="BH2181" s="150"/>
      <c r="BI2181" s="150"/>
      <c r="BJ2181" s="150"/>
      <c r="BK2181" s="150"/>
      <c r="BL2181" s="150"/>
      <c r="BM2181" s="150"/>
      <c r="BN2181" s="150"/>
      <c r="BO2181" s="150"/>
      <c r="BP2181" s="150"/>
    </row>
    <row r="2182" spans="2:68" x14ac:dyDescent="0.25">
      <c r="B2182" s="113"/>
      <c r="C2182" s="118"/>
      <c r="D2182" s="89"/>
      <c r="E2182" s="89"/>
      <c r="F2182" s="119"/>
      <c r="G2182" s="118"/>
      <c r="H2182" s="118"/>
      <c r="I2182" s="118"/>
      <c r="J2182" s="118"/>
      <c r="K2182" s="118"/>
      <c r="L2182" s="86"/>
      <c r="M2182" s="86"/>
      <c r="N2182" s="86"/>
      <c r="O2182" s="86"/>
      <c r="P2182" s="129"/>
      <c r="Q2182" s="125"/>
      <c r="R2182" s="198"/>
      <c r="S2182" s="148"/>
      <c r="T2182" s="148"/>
      <c r="U2182" s="148"/>
      <c r="V2182" s="199"/>
      <c r="W2182" s="149"/>
      <c r="AR2182" s="129"/>
      <c r="AS2182" s="200"/>
      <c r="AT2182" s="200"/>
      <c r="AU2182" s="200"/>
      <c r="AV2182" s="200"/>
      <c r="AW2182" s="200"/>
      <c r="AX2182" s="200"/>
      <c r="AY2182" s="200"/>
      <c r="AZ2182" s="200"/>
      <c r="BA2182" s="200"/>
      <c r="BB2182" s="160"/>
      <c r="BC2182" s="201"/>
      <c r="BD2182" s="201"/>
      <c r="BE2182" s="202"/>
      <c r="BF2182" s="202"/>
      <c r="BG2182" s="150"/>
      <c r="BH2182" s="150"/>
      <c r="BI2182" s="150"/>
      <c r="BJ2182" s="150"/>
      <c r="BK2182" s="150"/>
      <c r="BL2182" s="150"/>
      <c r="BM2182" s="150"/>
      <c r="BN2182" s="150"/>
      <c r="BO2182" s="150"/>
      <c r="BP2182" s="150"/>
    </row>
    <row r="2183" spans="2:68" x14ac:dyDescent="0.25">
      <c r="B2183" s="113"/>
      <c r="C2183" s="118"/>
      <c r="D2183" s="89"/>
      <c r="E2183" s="89"/>
      <c r="F2183" s="119"/>
      <c r="G2183" s="118"/>
      <c r="H2183" s="118"/>
      <c r="I2183" s="118"/>
      <c r="J2183" s="118"/>
      <c r="K2183" s="118"/>
      <c r="L2183" s="86"/>
      <c r="M2183" s="86"/>
      <c r="N2183" s="86"/>
      <c r="O2183" s="86"/>
      <c r="P2183" s="129"/>
      <c r="Q2183" s="125"/>
      <c r="R2183" s="198"/>
      <c r="S2183" s="148"/>
      <c r="T2183" s="148"/>
      <c r="U2183" s="148"/>
      <c r="V2183" s="199"/>
      <c r="W2183" s="149"/>
      <c r="AR2183" s="129"/>
      <c r="AS2183" s="200"/>
      <c r="AT2183" s="200"/>
      <c r="AU2183" s="200"/>
      <c r="AV2183" s="200"/>
      <c r="AW2183" s="200"/>
      <c r="AX2183" s="200"/>
      <c r="AY2183" s="200"/>
      <c r="AZ2183" s="200"/>
      <c r="BA2183" s="200"/>
      <c r="BB2183" s="160"/>
      <c r="BC2183" s="201"/>
      <c r="BD2183" s="201"/>
      <c r="BE2183" s="202"/>
      <c r="BF2183" s="202"/>
      <c r="BG2183" s="150"/>
      <c r="BH2183" s="150"/>
      <c r="BI2183" s="150"/>
      <c r="BJ2183" s="150"/>
      <c r="BK2183" s="150"/>
      <c r="BL2183" s="150"/>
      <c r="BM2183" s="150"/>
      <c r="BN2183" s="150"/>
      <c r="BO2183" s="150"/>
      <c r="BP2183" s="150"/>
    </row>
    <row r="2184" spans="2:68" x14ac:dyDescent="0.25">
      <c r="B2184" s="113"/>
      <c r="C2184" s="118"/>
      <c r="D2184" s="89"/>
      <c r="E2184" s="89"/>
      <c r="F2184" s="119"/>
      <c r="G2184" s="118"/>
      <c r="H2184" s="118"/>
      <c r="I2184" s="118"/>
      <c r="J2184" s="118"/>
      <c r="K2184" s="118"/>
      <c r="L2184" s="86"/>
      <c r="M2184" s="86"/>
      <c r="N2184" s="86"/>
      <c r="O2184" s="86"/>
      <c r="P2184" s="129"/>
      <c r="Q2184" s="125"/>
      <c r="R2184" s="198"/>
      <c r="S2184" s="148"/>
      <c r="T2184" s="148"/>
      <c r="U2184" s="148"/>
      <c r="V2184" s="199"/>
      <c r="W2184" s="149"/>
      <c r="AR2184" s="129"/>
      <c r="AS2184" s="200"/>
      <c r="AT2184" s="200"/>
      <c r="AU2184" s="200"/>
      <c r="AV2184" s="200"/>
      <c r="AW2184" s="200"/>
      <c r="AX2184" s="200"/>
      <c r="AY2184" s="200"/>
      <c r="AZ2184" s="200"/>
      <c r="BA2184" s="200"/>
      <c r="BB2184" s="160"/>
      <c r="BC2184" s="201"/>
      <c r="BD2184" s="201"/>
      <c r="BE2184" s="202"/>
      <c r="BF2184" s="202"/>
      <c r="BG2184" s="150"/>
      <c r="BH2184" s="150"/>
      <c r="BI2184" s="150"/>
      <c r="BJ2184" s="150"/>
      <c r="BK2184" s="150"/>
      <c r="BL2184" s="150"/>
      <c r="BM2184" s="150"/>
      <c r="BN2184" s="150"/>
      <c r="BO2184" s="150"/>
      <c r="BP2184" s="150"/>
    </row>
    <row r="2185" spans="2:68" x14ac:dyDescent="0.25">
      <c r="B2185" s="113"/>
      <c r="C2185" s="118"/>
      <c r="D2185" s="89"/>
      <c r="E2185" s="89"/>
      <c r="F2185" s="119"/>
      <c r="G2185" s="118"/>
      <c r="H2185" s="118"/>
      <c r="I2185" s="118"/>
      <c r="J2185" s="118"/>
      <c r="K2185" s="118"/>
      <c r="L2185" s="86"/>
      <c r="M2185" s="86"/>
      <c r="N2185" s="86"/>
      <c r="O2185" s="86"/>
      <c r="P2185" s="129"/>
      <c r="Q2185" s="125"/>
      <c r="R2185" s="198"/>
      <c r="S2185" s="148"/>
      <c r="T2185" s="148"/>
      <c r="U2185" s="148"/>
      <c r="V2185" s="199"/>
      <c r="W2185" s="149"/>
      <c r="AR2185" s="129"/>
      <c r="AS2185" s="200"/>
      <c r="AT2185" s="200"/>
      <c r="AU2185" s="200"/>
      <c r="AV2185" s="200"/>
      <c r="AW2185" s="200"/>
      <c r="AX2185" s="200"/>
      <c r="AY2185" s="200"/>
      <c r="AZ2185" s="200"/>
      <c r="BA2185" s="200"/>
      <c r="BB2185" s="160"/>
      <c r="BC2185" s="201"/>
      <c r="BD2185" s="201"/>
      <c r="BE2185" s="202"/>
      <c r="BF2185" s="202"/>
      <c r="BG2185" s="150"/>
      <c r="BH2185" s="150"/>
      <c r="BI2185" s="150"/>
      <c r="BJ2185" s="150"/>
      <c r="BK2185" s="150"/>
      <c r="BL2185" s="150"/>
      <c r="BM2185" s="150"/>
      <c r="BN2185" s="150"/>
      <c r="BO2185" s="150"/>
      <c r="BP2185" s="150"/>
    </row>
    <row r="2186" spans="2:68" x14ac:dyDescent="0.25">
      <c r="B2186" s="113"/>
    </row>
    <row r="2187" spans="2:68" x14ac:dyDescent="0.25">
      <c r="B2187" s="113"/>
    </row>
    <row r="2188" spans="2:68" x14ac:dyDescent="0.25">
      <c r="B2188" s="113"/>
    </row>
    <row r="2189" spans="2:68" x14ac:dyDescent="0.25">
      <c r="B2189" s="113"/>
    </row>
    <row r="2190" spans="2:68" x14ac:dyDescent="0.25">
      <c r="B2190" s="113"/>
    </row>
    <row r="2191" spans="2:68" x14ac:dyDescent="0.25">
      <c r="B2191" s="113"/>
    </row>
    <row r="2192" spans="2:68" x14ac:dyDescent="0.25">
      <c r="B2192" s="113"/>
    </row>
    <row r="2193" spans="2:2" x14ac:dyDescent="0.25">
      <c r="B2193" s="113"/>
    </row>
    <row r="2194" spans="2:2" x14ac:dyDescent="0.25">
      <c r="B2194" s="113"/>
    </row>
    <row r="2195" spans="2:2" x14ac:dyDescent="0.25">
      <c r="B2195" s="113"/>
    </row>
    <row r="2196" spans="2:2" x14ac:dyDescent="0.25">
      <c r="B2196" s="113"/>
    </row>
    <row r="2197" spans="2:2" x14ac:dyDescent="0.25">
      <c r="B2197" s="113"/>
    </row>
    <row r="2198" spans="2:2" x14ac:dyDescent="0.25">
      <c r="B2198" s="113"/>
    </row>
    <row r="2199" spans="2:2" x14ac:dyDescent="0.25">
      <c r="B2199" s="113"/>
    </row>
    <row r="2200" spans="2:2" x14ac:dyDescent="0.25">
      <c r="B2200" s="113"/>
    </row>
    <row r="2201" spans="2:2" x14ac:dyDescent="0.25">
      <c r="B2201" s="113"/>
    </row>
    <row r="2202" spans="2:2" x14ac:dyDescent="0.25">
      <c r="B2202" s="113"/>
    </row>
    <row r="2203" spans="2:2" x14ac:dyDescent="0.25">
      <c r="B2203" s="113"/>
    </row>
    <row r="2204" spans="2:2" x14ac:dyDescent="0.25">
      <c r="B2204" s="113"/>
    </row>
    <row r="2205" spans="2:2" x14ac:dyDescent="0.25">
      <c r="B2205" s="113"/>
    </row>
    <row r="2206" spans="2:2" x14ac:dyDescent="0.25">
      <c r="B2206" s="113"/>
    </row>
    <row r="2207" spans="2:2" x14ac:dyDescent="0.25">
      <c r="B2207" s="113"/>
    </row>
    <row r="2208" spans="2:2" x14ac:dyDescent="0.25">
      <c r="B2208" s="113"/>
    </row>
    <row r="2209" spans="2:2" x14ac:dyDescent="0.25">
      <c r="B2209" s="113"/>
    </row>
    <row r="2210" spans="2:2" x14ac:dyDescent="0.25">
      <c r="B2210" s="113"/>
    </row>
    <row r="2211" spans="2:2" x14ac:dyDescent="0.25">
      <c r="B2211" s="113"/>
    </row>
    <row r="2212" spans="2:2" x14ac:dyDescent="0.25">
      <c r="B2212" s="113"/>
    </row>
    <row r="2213" spans="2:2" x14ac:dyDescent="0.25">
      <c r="B2213" s="113"/>
    </row>
    <row r="2214" spans="2:2" x14ac:dyDescent="0.25">
      <c r="B2214" s="113"/>
    </row>
    <row r="2215" spans="2:2" x14ac:dyDescent="0.25">
      <c r="B2215" s="113"/>
    </row>
    <row r="2216" spans="2:2" x14ac:dyDescent="0.25">
      <c r="B2216" s="113"/>
    </row>
    <row r="2217" spans="2:2" x14ac:dyDescent="0.25">
      <c r="B2217" s="113"/>
    </row>
    <row r="2218" spans="2:2" x14ac:dyDescent="0.25">
      <c r="B2218" s="113"/>
    </row>
    <row r="2219" spans="2:2" x14ac:dyDescent="0.25">
      <c r="B2219" s="113"/>
    </row>
    <row r="2220" spans="2:2" x14ac:dyDescent="0.25">
      <c r="B2220" s="113"/>
    </row>
    <row r="2221" spans="2:2" x14ac:dyDescent="0.25">
      <c r="B2221" s="113"/>
    </row>
    <row r="2222" spans="2:2" x14ac:dyDescent="0.25">
      <c r="B2222" s="113"/>
    </row>
    <row r="2223" spans="2:2" x14ac:dyDescent="0.25">
      <c r="B2223" s="113"/>
    </row>
    <row r="2224" spans="2:2" x14ac:dyDescent="0.25">
      <c r="B2224" s="113"/>
    </row>
    <row r="2225" spans="2:2" x14ac:dyDescent="0.25">
      <c r="B2225" s="113"/>
    </row>
    <row r="2226" spans="2:2" x14ac:dyDescent="0.25">
      <c r="B2226" s="113"/>
    </row>
    <row r="2227" spans="2:2" x14ac:dyDescent="0.25">
      <c r="B2227" s="113"/>
    </row>
    <row r="2228" spans="2:2" x14ac:dyDescent="0.25">
      <c r="B2228" s="113"/>
    </row>
    <row r="2229" spans="2:2" x14ac:dyDescent="0.25">
      <c r="B2229" s="113"/>
    </row>
    <row r="2230" spans="2:2" x14ac:dyDescent="0.25">
      <c r="B2230" s="113"/>
    </row>
    <row r="2231" spans="2:2" x14ac:dyDescent="0.25">
      <c r="B2231" s="113"/>
    </row>
    <row r="2232" spans="2:2" x14ac:dyDescent="0.25">
      <c r="B2232" s="113"/>
    </row>
    <row r="2233" spans="2:2" x14ac:dyDescent="0.25">
      <c r="B2233" s="113"/>
    </row>
    <row r="2234" spans="2:2" x14ac:dyDescent="0.25">
      <c r="B2234" s="113"/>
    </row>
    <row r="2235" spans="2:2" x14ac:dyDescent="0.25">
      <c r="B2235" s="113"/>
    </row>
    <row r="2236" spans="2:2" x14ac:dyDescent="0.25">
      <c r="B2236" s="113"/>
    </row>
    <row r="2237" spans="2:2" x14ac:dyDescent="0.25">
      <c r="B2237" s="113"/>
    </row>
    <row r="2238" spans="2:2" x14ac:dyDescent="0.25">
      <c r="B2238" s="113"/>
    </row>
    <row r="2239" spans="2:2" x14ac:dyDescent="0.25">
      <c r="B2239" s="113"/>
    </row>
    <row r="2240" spans="2:2" x14ac:dyDescent="0.25">
      <c r="B2240" s="113"/>
    </row>
    <row r="2241" spans="2:2" x14ac:dyDescent="0.25">
      <c r="B2241" s="113"/>
    </row>
    <row r="2242" spans="2:2" x14ac:dyDescent="0.25">
      <c r="B2242" s="113"/>
    </row>
    <row r="2243" spans="2:2" x14ac:dyDescent="0.25">
      <c r="B2243" s="113"/>
    </row>
    <row r="2244" spans="2:2" x14ac:dyDescent="0.25">
      <c r="B2244" s="113"/>
    </row>
    <row r="2245" spans="2:2" x14ac:dyDescent="0.25">
      <c r="B2245" s="113"/>
    </row>
    <row r="2246" spans="2:2" x14ac:dyDescent="0.25">
      <c r="B2246" s="113"/>
    </row>
    <row r="2247" spans="2:2" x14ac:dyDescent="0.25">
      <c r="B2247" s="113"/>
    </row>
    <row r="2248" spans="2:2" x14ac:dyDescent="0.25">
      <c r="B2248" s="113"/>
    </row>
    <row r="2249" spans="2:2" x14ac:dyDescent="0.25">
      <c r="B2249" s="113"/>
    </row>
    <row r="2250" spans="2:2" x14ac:dyDescent="0.25">
      <c r="B2250" s="113"/>
    </row>
    <row r="2251" spans="2:2" x14ac:dyDescent="0.25">
      <c r="B2251" s="113"/>
    </row>
    <row r="2252" spans="2:2" x14ac:dyDescent="0.25">
      <c r="B2252" s="113"/>
    </row>
    <row r="2253" spans="2:2" x14ac:dyDescent="0.25">
      <c r="B2253" s="113"/>
    </row>
    <row r="2254" spans="2:2" x14ac:dyDescent="0.25">
      <c r="B2254" s="113"/>
    </row>
    <row r="2255" spans="2:2" x14ac:dyDescent="0.25">
      <c r="B2255" s="113"/>
    </row>
    <row r="2256" spans="2:2" x14ac:dyDescent="0.25">
      <c r="B2256" s="113"/>
    </row>
    <row r="2257" spans="2:2" x14ac:dyDescent="0.25">
      <c r="B2257" s="113"/>
    </row>
    <row r="2258" spans="2:2" x14ac:dyDescent="0.25">
      <c r="B2258" s="113"/>
    </row>
    <row r="2259" spans="2:2" x14ac:dyDescent="0.25">
      <c r="B2259" s="113"/>
    </row>
    <row r="2260" spans="2:2" x14ac:dyDescent="0.25">
      <c r="B2260" s="113"/>
    </row>
    <row r="2261" spans="2:2" x14ac:dyDescent="0.25">
      <c r="B2261" s="113"/>
    </row>
    <row r="2262" spans="2:2" x14ac:dyDescent="0.25">
      <c r="B2262" s="113"/>
    </row>
    <row r="2263" spans="2:2" x14ac:dyDescent="0.25">
      <c r="B2263" s="113"/>
    </row>
    <row r="2264" spans="2:2" x14ac:dyDescent="0.25">
      <c r="B2264" s="113"/>
    </row>
    <row r="2265" spans="2:2" x14ac:dyDescent="0.25">
      <c r="B2265" s="113"/>
    </row>
    <row r="2266" spans="2:2" x14ac:dyDescent="0.25">
      <c r="B2266" s="113"/>
    </row>
    <row r="2267" spans="2:2" x14ac:dyDescent="0.25">
      <c r="B2267" s="113"/>
    </row>
    <row r="2268" spans="2:2" x14ac:dyDescent="0.25">
      <c r="B2268" s="113"/>
    </row>
    <row r="2269" spans="2:2" x14ac:dyDescent="0.25">
      <c r="B2269" s="113"/>
    </row>
    <row r="2270" spans="2:2" x14ac:dyDescent="0.25">
      <c r="B2270" s="113"/>
    </row>
    <row r="2271" spans="2:2" x14ac:dyDescent="0.25">
      <c r="B2271" s="113"/>
    </row>
    <row r="2272" spans="2:2" x14ac:dyDescent="0.25">
      <c r="B2272" s="113"/>
    </row>
    <row r="2273" spans="2:2" x14ac:dyDescent="0.25">
      <c r="B2273" s="113"/>
    </row>
    <row r="2274" spans="2:2" x14ac:dyDescent="0.25">
      <c r="B2274" s="113"/>
    </row>
    <row r="2275" spans="2:2" x14ac:dyDescent="0.25">
      <c r="B2275" s="113"/>
    </row>
    <row r="2276" spans="2:2" x14ac:dyDescent="0.25">
      <c r="B2276" s="113"/>
    </row>
    <row r="2277" spans="2:2" x14ac:dyDescent="0.25">
      <c r="B2277" s="113"/>
    </row>
    <row r="2278" spans="2:2" x14ac:dyDescent="0.25">
      <c r="B2278" s="113"/>
    </row>
    <row r="2279" spans="2:2" x14ac:dyDescent="0.25">
      <c r="B2279" s="113"/>
    </row>
    <row r="2280" spans="2:2" x14ac:dyDescent="0.25">
      <c r="B2280" s="113"/>
    </row>
    <row r="2281" spans="2:2" x14ac:dyDescent="0.25">
      <c r="B2281" s="113"/>
    </row>
    <row r="2282" spans="2:2" x14ac:dyDescent="0.25">
      <c r="B2282" s="113"/>
    </row>
    <row r="2283" spans="2:2" x14ac:dyDescent="0.25">
      <c r="B2283" s="113"/>
    </row>
    <row r="2284" spans="2:2" x14ac:dyDescent="0.25">
      <c r="B2284" s="113"/>
    </row>
    <row r="2285" spans="2:2" x14ac:dyDescent="0.25">
      <c r="B2285" s="113"/>
    </row>
    <row r="2286" spans="2:2" x14ac:dyDescent="0.25">
      <c r="B2286" s="113"/>
    </row>
    <row r="2287" spans="2:2" x14ac:dyDescent="0.25">
      <c r="B2287" s="113"/>
    </row>
    <row r="2288" spans="2:2" x14ac:dyDescent="0.25">
      <c r="B2288" s="113"/>
    </row>
    <row r="2289" spans="2:2" x14ac:dyDescent="0.25">
      <c r="B2289" s="113"/>
    </row>
    <row r="2290" spans="2:2" x14ac:dyDescent="0.25">
      <c r="B2290" s="113"/>
    </row>
    <row r="2291" spans="2:2" x14ac:dyDescent="0.25">
      <c r="B2291" s="113"/>
    </row>
    <row r="2292" spans="2:2" x14ac:dyDescent="0.25">
      <c r="B2292" s="113"/>
    </row>
    <row r="2293" spans="2:2" x14ac:dyDescent="0.25">
      <c r="B2293" s="113"/>
    </row>
    <row r="2294" spans="2:2" x14ac:dyDescent="0.25">
      <c r="B2294" s="113"/>
    </row>
    <row r="2295" spans="2:2" x14ac:dyDescent="0.25">
      <c r="B2295" s="113"/>
    </row>
    <row r="2296" spans="2:2" x14ac:dyDescent="0.25">
      <c r="B2296" s="113"/>
    </row>
    <row r="2297" spans="2:2" x14ac:dyDescent="0.25">
      <c r="B2297" s="113"/>
    </row>
    <row r="2298" spans="2:2" x14ac:dyDescent="0.25">
      <c r="B2298" s="113"/>
    </row>
    <row r="2299" spans="2:2" x14ac:dyDescent="0.25">
      <c r="B2299" s="113"/>
    </row>
    <row r="2300" spans="2:2" x14ac:dyDescent="0.25">
      <c r="B2300" s="113"/>
    </row>
    <row r="2301" spans="2:2" x14ac:dyDescent="0.25">
      <c r="B2301" s="113"/>
    </row>
    <row r="2302" spans="2:2" x14ac:dyDescent="0.25">
      <c r="B2302" s="113"/>
    </row>
    <row r="2303" spans="2:2" x14ac:dyDescent="0.25">
      <c r="B2303" s="113"/>
    </row>
    <row r="2304" spans="2:2" x14ac:dyDescent="0.25">
      <c r="B2304" s="113"/>
    </row>
    <row r="2305" spans="2:2" x14ac:dyDescent="0.25">
      <c r="B2305" s="113"/>
    </row>
    <row r="2306" spans="2:2" x14ac:dyDescent="0.25">
      <c r="B2306" s="113"/>
    </row>
    <row r="2307" spans="2:2" x14ac:dyDescent="0.25">
      <c r="B2307" s="113"/>
    </row>
    <row r="2308" spans="2:2" x14ac:dyDescent="0.25">
      <c r="B2308" s="113"/>
    </row>
    <row r="2309" spans="2:2" x14ac:dyDescent="0.25">
      <c r="B2309" s="113"/>
    </row>
    <row r="2310" spans="2:2" x14ac:dyDescent="0.25">
      <c r="B2310" s="113"/>
    </row>
    <row r="2311" spans="2:2" x14ac:dyDescent="0.25">
      <c r="B2311" s="113"/>
    </row>
    <row r="2312" spans="2:2" x14ac:dyDescent="0.25">
      <c r="B2312" s="113"/>
    </row>
    <row r="2313" spans="2:2" x14ac:dyDescent="0.25">
      <c r="B2313" s="113"/>
    </row>
    <row r="2314" spans="2:2" x14ac:dyDescent="0.25">
      <c r="B2314" s="113"/>
    </row>
    <row r="2315" spans="2:2" x14ac:dyDescent="0.25">
      <c r="B2315" s="113"/>
    </row>
    <row r="2316" spans="2:2" x14ac:dyDescent="0.25">
      <c r="B2316" s="113"/>
    </row>
    <row r="2317" spans="2:2" x14ac:dyDescent="0.25">
      <c r="B2317" s="113"/>
    </row>
    <row r="2318" spans="2:2" x14ac:dyDescent="0.25">
      <c r="B2318" s="113"/>
    </row>
    <row r="2319" spans="2:2" x14ac:dyDescent="0.25">
      <c r="B2319" s="113"/>
    </row>
    <row r="2320" spans="2:2" x14ac:dyDescent="0.25">
      <c r="B2320" s="113"/>
    </row>
    <row r="2321" spans="2:2" x14ac:dyDescent="0.25">
      <c r="B2321" s="113"/>
    </row>
    <row r="2322" spans="2:2" x14ac:dyDescent="0.25">
      <c r="B2322" s="113"/>
    </row>
    <row r="2323" spans="2:2" x14ac:dyDescent="0.25">
      <c r="B2323" s="113"/>
    </row>
    <row r="2324" spans="2:2" x14ac:dyDescent="0.25">
      <c r="B2324" s="113"/>
    </row>
    <row r="2325" spans="2:2" x14ac:dyDescent="0.25">
      <c r="B2325" s="113"/>
    </row>
    <row r="2326" spans="2:2" x14ac:dyDescent="0.25">
      <c r="B2326" s="113"/>
    </row>
    <row r="2327" spans="2:2" x14ac:dyDescent="0.25">
      <c r="B2327" s="113"/>
    </row>
    <row r="2328" spans="2:2" x14ac:dyDescent="0.25">
      <c r="B2328" s="113"/>
    </row>
    <row r="2329" spans="2:2" x14ac:dyDescent="0.25">
      <c r="B2329" s="113"/>
    </row>
    <row r="2330" spans="2:2" x14ac:dyDescent="0.25">
      <c r="B2330" s="113"/>
    </row>
    <row r="2331" spans="2:2" x14ac:dyDescent="0.25">
      <c r="B2331" s="113"/>
    </row>
    <row r="2332" spans="2:2" x14ac:dyDescent="0.25">
      <c r="B2332" s="113"/>
    </row>
    <row r="2333" spans="2:2" x14ac:dyDescent="0.25">
      <c r="B2333" s="113"/>
    </row>
    <row r="2334" spans="2:2" x14ac:dyDescent="0.25">
      <c r="B2334" s="113"/>
    </row>
    <row r="2335" spans="2:2" x14ac:dyDescent="0.25">
      <c r="B2335" s="113"/>
    </row>
    <row r="2336" spans="2:2" x14ac:dyDescent="0.25">
      <c r="B2336" s="113"/>
    </row>
    <row r="2337" spans="2:2" x14ac:dyDescent="0.25">
      <c r="B2337" s="113"/>
    </row>
    <row r="2338" spans="2:2" x14ac:dyDescent="0.25">
      <c r="B2338" s="113"/>
    </row>
    <row r="2339" spans="2:2" x14ac:dyDescent="0.25">
      <c r="B2339" s="113"/>
    </row>
    <row r="2340" spans="2:2" x14ac:dyDescent="0.25">
      <c r="B2340" s="113"/>
    </row>
    <row r="2341" spans="2:2" x14ac:dyDescent="0.25">
      <c r="B2341" s="113"/>
    </row>
    <row r="2342" spans="2:2" x14ac:dyDescent="0.25">
      <c r="B2342" s="113"/>
    </row>
    <row r="2343" spans="2:2" x14ac:dyDescent="0.25">
      <c r="B2343" s="113"/>
    </row>
    <row r="2344" spans="2:2" x14ac:dyDescent="0.25">
      <c r="B2344" s="113"/>
    </row>
    <row r="2345" spans="2:2" x14ac:dyDescent="0.25">
      <c r="B2345" s="113"/>
    </row>
    <row r="2346" spans="2:2" x14ac:dyDescent="0.25">
      <c r="B2346" s="113"/>
    </row>
    <row r="2347" spans="2:2" x14ac:dyDescent="0.25">
      <c r="B2347" s="113"/>
    </row>
    <row r="2348" spans="2:2" x14ac:dyDescent="0.25">
      <c r="B2348" s="113"/>
    </row>
    <row r="2349" spans="2:2" x14ac:dyDescent="0.25">
      <c r="B2349" s="113"/>
    </row>
    <row r="2350" spans="2:2" x14ac:dyDescent="0.25">
      <c r="B2350" s="113"/>
    </row>
    <row r="2351" spans="2:2" x14ac:dyDescent="0.25">
      <c r="B2351" s="113"/>
    </row>
    <row r="2352" spans="2:2" x14ac:dyDescent="0.25">
      <c r="B2352" s="113"/>
    </row>
    <row r="2353" spans="2:2" x14ac:dyDescent="0.25">
      <c r="B2353" s="113"/>
    </row>
    <row r="2354" spans="2:2" x14ac:dyDescent="0.25">
      <c r="B2354" s="113"/>
    </row>
    <row r="2355" spans="2:2" x14ac:dyDescent="0.25">
      <c r="B2355" s="113"/>
    </row>
    <row r="2356" spans="2:2" x14ac:dyDescent="0.25">
      <c r="B2356" s="113"/>
    </row>
    <row r="2357" spans="2:2" x14ac:dyDescent="0.25">
      <c r="B2357" s="113"/>
    </row>
    <row r="2358" spans="2:2" x14ac:dyDescent="0.25">
      <c r="B2358" s="113"/>
    </row>
    <row r="2359" spans="2:2" x14ac:dyDescent="0.25">
      <c r="B2359" s="113"/>
    </row>
    <row r="2360" spans="2:2" x14ac:dyDescent="0.25">
      <c r="B2360" s="113"/>
    </row>
    <row r="2361" spans="2:2" x14ac:dyDescent="0.25">
      <c r="B2361" s="113"/>
    </row>
    <row r="2362" spans="2:2" x14ac:dyDescent="0.25">
      <c r="B2362" s="113"/>
    </row>
    <row r="2363" spans="2:2" x14ac:dyDescent="0.25">
      <c r="B2363" s="113"/>
    </row>
    <row r="2364" spans="2:2" x14ac:dyDescent="0.25">
      <c r="B2364" s="113"/>
    </row>
    <row r="2365" spans="2:2" x14ac:dyDescent="0.25">
      <c r="B2365" s="113"/>
    </row>
    <row r="2366" spans="2:2" x14ac:dyDescent="0.25">
      <c r="B2366" s="113"/>
    </row>
    <row r="2367" spans="2:2" x14ac:dyDescent="0.25">
      <c r="B2367" s="113"/>
    </row>
    <row r="2368" spans="2:2" x14ac:dyDescent="0.25">
      <c r="B2368" s="113"/>
    </row>
    <row r="2369" spans="2:2" x14ac:dyDescent="0.25">
      <c r="B2369" s="113"/>
    </row>
    <row r="2370" spans="2:2" x14ac:dyDescent="0.25">
      <c r="B2370" s="113"/>
    </row>
    <row r="2371" spans="2:2" x14ac:dyDescent="0.25">
      <c r="B2371" s="113"/>
    </row>
    <row r="2372" spans="2:2" x14ac:dyDescent="0.25">
      <c r="B2372" s="113"/>
    </row>
    <row r="2373" spans="2:2" x14ac:dyDescent="0.25">
      <c r="B2373" s="113"/>
    </row>
    <row r="2374" spans="2:2" x14ac:dyDescent="0.25">
      <c r="B2374" s="113"/>
    </row>
    <row r="2375" spans="2:2" x14ac:dyDescent="0.25">
      <c r="B2375" s="113"/>
    </row>
    <row r="2376" spans="2:2" x14ac:dyDescent="0.25">
      <c r="B2376" s="113"/>
    </row>
    <row r="2377" spans="2:2" x14ac:dyDescent="0.25">
      <c r="B2377" s="113"/>
    </row>
    <row r="2378" spans="2:2" x14ac:dyDescent="0.25">
      <c r="B2378" s="113"/>
    </row>
    <row r="2379" spans="2:2" x14ac:dyDescent="0.25">
      <c r="B2379" s="113"/>
    </row>
    <row r="2380" spans="2:2" x14ac:dyDescent="0.25">
      <c r="B2380" s="113"/>
    </row>
    <row r="2381" spans="2:2" x14ac:dyDescent="0.25">
      <c r="B2381" s="113"/>
    </row>
    <row r="2382" spans="2:2" x14ac:dyDescent="0.25">
      <c r="B2382" s="113"/>
    </row>
    <row r="2383" spans="2:2" x14ac:dyDescent="0.25">
      <c r="B2383" s="113"/>
    </row>
    <row r="2384" spans="2:2" x14ac:dyDescent="0.25">
      <c r="B2384" s="113"/>
    </row>
    <row r="2385" spans="2:2" x14ac:dyDescent="0.25">
      <c r="B2385" s="113"/>
    </row>
    <row r="2386" spans="2:2" x14ac:dyDescent="0.25">
      <c r="B2386" s="113"/>
    </row>
    <row r="2387" spans="2:2" x14ac:dyDescent="0.25">
      <c r="B2387" s="113"/>
    </row>
    <row r="2388" spans="2:2" x14ac:dyDescent="0.25">
      <c r="B2388" s="113"/>
    </row>
    <row r="2389" spans="2:2" x14ac:dyDescent="0.25">
      <c r="B2389" s="113"/>
    </row>
    <row r="2390" spans="2:2" x14ac:dyDescent="0.25">
      <c r="B2390" s="113"/>
    </row>
    <row r="2391" spans="2:2" x14ac:dyDescent="0.25">
      <c r="B2391" s="113"/>
    </row>
    <row r="2392" spans="2:2" x14ac:dyDescent="0.25">
      <c r="B2392" s="113"/>
    </row>
    <row r="2393" spans="2:2" x14ac:dyDescent="0.25">
      <c r="B2393" s="113"/>
    </row>
    <row r="2394" spans="2:2" x14ac:dyDescent="0.25">
      <c r="B2394" s="113"/>
    </row>
    <row r="2395" spans="2:2" x14ac:dyDescent="0.25">
      <c r="B2395" s="113"/>
    </row>
    <row r="2396" spans="2:2" x14ac:dyDescent="0.25">
      <c r="B2396" s="113"/>
    </row>
    <row r="2397" spans="2:2" x14ac:dyDescent="0.25">
      <c r="B2397" s="113"/>
    </row>
    <row r="2398" spans="2:2" x14ac:dyDescent="0.25">
      <c r="B2398" s="113"/>
    </row>
    <row r="2399" spans="2:2" x14ac:dyDescent="0.25">
      <c r="B2399" s="113"/>
    </row>
    <row r="2400" spans="2:2" x14ac:dyDescent="0.25">
      <c r="B2400" s="113"/>
    </row>
    <row r="2401" spans="2:2" x14ac:dyDescent="0.25">
      <c r="B2401" s="113"/>
    </row>
    <row r="2402" spans="2:2" x14ac:dyDescent="0.25">
      <c r="B2402" s="113"/>
    </row>
    <row r="2403" spans="2:2" x14ac:dyDescent="0.25">
      <c r="B2403" s="113"/>
    </row>
    <row r="2404" spans="2:2" x14ac:dyDescent="0.25">
      <c r="B2404" s="113"/>
    </row>
    <row r="2405" spans="2:2" x14ac:dyDescent="0.25">
      <c r="B2405" s="113"/>
    </row>
    <row r="2406" spans="2:2" x14ac:dyDescent="0.25">
      <c r="B2406" s="113"/>
    </row>
    <row r="2407" spans="2:2" x14ac:dyDescent="0.25">
      <c r="B2407" s="113"/>
    </row>
    <row r="2408" spans="2:2" x14ac:dyDescent="0.25">
      <c r="B2408" s="113"/>
    </row>
    <row r="2409" spans="2:2" x14ac:dyDescent="0.25">
      <c r="B2409" s="113"/>
    </row>
    <row r="2410" spans="2:2" x14ac:dyDescent="0.25">
      <c r="B2410" s="113"/>
    </row>
    <row r="2411" spans="2:2" x14ac:dyDescent="0.25">
      <c r="B2411" s="113"/>
    </row>
    <row r="2412" spans="2:2" x14ac:dyDescent="0.25">
      <c r="B2412" s="113"/>
    </row>
    <row r="2413" spans="2:2" x14ac:dyDescent="0.25">
      <c r="B2413" s="113"/>
    </row>
    <row r="2414" spans="2:2" x14ac:dyDescent="0.25">
      <c r="B2414" s="113"/>
    </row>
    <row r="2415" spans="2:2" x14ac:dyDescent="0.25">
      <c r="B2415" s="113"/>
    </row>
    <row r="2416" spans="2:2" x14ac:dyDescent="0.25">
      <c r="B2416" s="113"/>
    </row>
    <row r="2417" spans="2:2" x14ac:dyDescent="0.25">
      <c r="B2417" s="113"/>
    </row>
    <row r="2418" spans="2:2" x14ac:dyDescent="0.25">
      <c r="B2418" s="113"/>
    </row>
    <row r="2419" spans="2:2" x14ac:dyDescent="0.25">
      <c r="B2419" s="113"/>
    </row>
    <row r="2420" spans="2:2" x14ac:dyDescent="0.25">
      <c r="B2420" s="113"/>
    </row>
    <row r="2421" spans="2:2" x14ac:dyDescent="0.25">
      <c r="B2421" s="113"/>
    </row>
    <row r="2422" spans="2:2" x14ac:dyDescent="0.25">
      <c r="B2422" s="113"/>
    </row>
    <row r="2423" spans="2:2" x14ac:dyDescent="0.25">
      <c r="B2423" s="113"/>
    </row>
    <row r="2424" spans="2:2" x14ac:dyDescent="0.25">
      <c r="B2424" s="113"/>
    </row>
    <row r="2425" spans="2:2" x14ac:dyDescent="0.25">
      <c r="B2425" s="113"/>
    </row>
    <row r="2426" spans="2:2" x14ac:dyDescent="0.25">
      <c r="B2426" s="113"/>
    </row>
    <row r="2427" spans="2:2" x14ac:dyDescent="0.25">
      <c r="B2427" s="113"/>
    </row>
    <row r="2428" spans="2:2" x14ac:dyDescent="0.25">
      <c r="B2428" s="113"/>
    </row>
    <row r="2429" spans="2:2" x14ac:dyDescent="0.25">
      <c r="B2429" s="113"/>
    </row>
    <row r="2430" spans="2:2" x14ac:dyDescent="0.25">
      <c r="B2430" s="113"/>
    </row>
    <row r="2431" spans="2:2" x14ac:dyDescent="0.25">
      <c r="B2431" s="113"/>
    </row>
    <row r="2432" spans="2:2" x14ac:dyDescent="0.25">
      <c r="B2432" s="113"/>
    </row>
    <row r="2433" spans="2:2" x14ac:dyDescent="0.25">
      <c r="B2433" s="113"/>
    </row>
    <row r="2434" spans="2:2" x14ac:dyDescent="0.25">
      <c r="B2434" s="113"/>
    </row>
    <row r="2435" spans="2:2" x14ac:dyDescent="0.25">
      <c r="B2435" s="113"/>
    </row>
    <row r="2436" spans="2:2" x14ac:dyDescent="0.25">
      <c r="B2436" s="113"/>
    </row>
    <row r="2437" spans="2:2" x14ac:dyDescent="0.25">
      <c r="B2437" s="113"/>
    </row>
    <row r="2438" spans="2:2" x14ac:dyDescent="0.25">
      <c r="B2438" s="113"/>
    </row>
    <row r="2439" spans="2:2" x14ac:dyDescent="0.25">
      <c r="B2439" s="113"/>
    </row>
    <row r="2440" spans="2:2" x14ac:dyDescent="0.25">
      <c r="B2440" s="113"/>
    </row>
    <row r="2441" spans="2:2" x14ac:dyDescent="0.25">
      <c r="B2441" s="113"/>
    </row>
    <row r="2442" spans="2:2" x14ac:dyDescent="0.25">
      <c r="B2442" s="113"/>
    </row>
    <row r="2443" spans="2:2" x14ac:dyDescent="0.25">
      <c r="B2443" s="113"/>
    </row>
    <row r="2444" spans="2:2" x14ac:dyDescent="0.25">
      <c r="B2444" s="113"/>
    </row>
    <row r="2445" spans="2:2" x14ac:dyDescent="0.25">
      <c r="B2445" s="113"/>
    </row>
    <row r="2446" spans="2:2" x14ac:dyDescent="0.25">
      <c r="B2446" s="113"/>
    </row>
    <row r="2447" spans="2:2" x14ac:dyDescent="0.25">
      <c r="B2447" s="113"/>
    </row>
    <row r="2448" spans="2:2" x14ac:dyDescent="0.25">
      <c r="B2448" s="113"/>
    </row>
    <row r="2449" spans="2:2" x14ac:dyDescent="0.25">
      <c r="B2449" s="113"/>
    </row>
    <row r="2450" spans="2:2" x14ac:dyDescent="0.25">
      <c r="B2450" s="113"/>
    </row>
    <row r="2451" spans="2:2" x14ac:dyDescent="0.25">
      <c r="B2451" s="113"/>
    </row>
    <row r="2452" spans="2:2" x14ac:dyDescent="0.25">
      <c r="B2452" s="113"/>
    </row>
    <row r="2453" spans="2:2" x14ac:dyDescent="0.25">
      <c r="B2453" s="113"/>
    </row>
    <row r="2454" spans="2:2" x14ac:dyDescent="0.25">
      <c r="B2454" s="113"/>
    </row>
    <row r="2455" spans="2:2" x14ac:dyDescent="0.25">
      <c r="B2455" s="113"/>
    </row>
    <row r="2456" spans="2:2" x14ac:dyDescent="0.25">
      <c r="B2456" s="113"/>
    </row>
    <row r="2457" spans="2:2" x14ac:dyDescent="0.25">
      <c r="B2457" s="113"/>
    </row>
    <row r="2458" spans="2:2" x14ac:dyDescent="0.25">
      <c r="B2458" s="113"/>
    </row>
    <row r="2459" spans="2:2" x14ac:dyDescent="0.25">
      <c r="B2459" s="113"/>
    </row>
    <row r="2460" spans="2:2" x14ac:dyDescent="0.25">
      <c r="B2460" s="113"/>
    </row>
    <row r="2461" spans="2:2" x14ac:dyDescent="0.25">
      <c r="B2461" s="113"/>
    </row>
    <row r="2462" spans="2:2" x14ac:dyDescent="0.25">
      <c r="B2462" s="113"/>
    </row>
    <row r="2463" spans="2:2" x14ac:dyDescent="0.25">
      <c r="B2463" s="113"/>
    </row>
    <row r="2464" spans="2:2" x14ac:dyDescent="0.25">
      <c r="B2464" s="113"/>
    </row>
    <row r="2465" spans="2:2" x14ac:dyDescent="0.25">
      <c r="B2465" s="113"/>
    </row>
    <row r="2466" spans="2:2" x14ac:dyDescent="0.25">
      <c r="B2466" s="113"/>
    </row>
    <row r="2467" spans="2:2" x14ac:dyDescent="0.25">
      <c r="B2467" s="113"/>
    </row>
    <row r="2468" spans="2:2" x14ac:dyDescent="0.25">
      <c r="B2468" s="113"/>
    </row>
    <row r="2469" spans="2:2" x14ac:dyDescent="0.25">
      <c r="B2469" s="113"/>
    </row>
    <row r="2470" spans="2:2" x14ac:dyDescent="0.25">
      <c r="B2470" s="113"/>
    </row>
    <row r="2471" spans="2:2" x14ac:dyDescent="0.25">
      <c r="B2471" s="113"/>
    </row>
    <row r="2472" spans="2:2" x14ac:dyDescent="0.25">
      <c r="B2472" s="113"/>
    </row>
    <row r="2473" spans="2:2" x14ac:dyDescent="0.25">
      <c r="B2473" s="113"/>
    </row>
    <row r="2474" spans="2:2" x14ac:dyDescent="0.25">
      <c r="B2474" s="113"/>
    </row>
    <row r="2475" spans="2:2" x14ac:dyDescent="0.25">
      <c r="B2475" s="113"/>
    </row>
    <row r="2476" spans="2:2" x14ac:dyDescent="0.25">
      <c r="B2476" s="113"/>
    </row>
    <row r="2477" spans="2:2" x14ac:dyDescent="0.25">
      <c r="B2477" s="113"/>
    </row>
    <row r="2478" spans="2:2" x14ac:dyDescent="0.25">
      <c r="B2478" s="113"/>
    </row>
    <row r="2479" spans="2:2" x14ac:dyDescent="0.25">
      <c r="B2479" s="113"/>
    </row>
    <row r="2480" spans="2:2" x14ac:dyDescent="0.25">
      <c r="B2480" s="113"/>
    </row>
    <row r="2481" spans="2:2" x14ac:dyDescent="0.25">
      <c r="B2481" s="113"/>
    </row>
    <row r="2482" spans="2:2" x14ac:dyDescent="0.25">
      <c r="B2482" s="113"/>
    </row>
    <row r="2483" spans="2:2" x14ac:dyDescent="0.25">
      <c r="B2483" s="113"/>
    </row>
    <row r="2484" spans="2:2" x14ac:dyDescent="0.25">
      <c r="B2484" s="113"/>
    </row>
    <row r="2485" spans="2:2" x14ac:dyDescent="0.25">
      <c r="B2485" s="113"/>
    </row>
    <row r="2486" spans="2:2" x14ac:dyDescent="0.25">
      <c r="B2486" s="113"/>
    </row>
    <row r="2487" spans="2:2" x14ac:dyDescent="0.25">
      <c r="B2487" s="113"/>
    </row>
    <row r="2488" spans="2:2" x14ac:dyDescent="0.25">
      <c r="B2488" s="113"/>
    </row>
    <row r="2489" spans="2:2" x14ac:dyDescent="0.25">
      <c r="B2489" s="113"/>
    </row>
    <row r="2490" spans="2:2" x14ac:dyDescent="0.25">
      <c r="B2490" s="113"/>
    </row>
    <row r="2491" spans="2:2" x14ac:dyDescent="0.25">
      <c r="B2491" s="113"/>
    </row>
    <row r="2492" spans="2:2" x14ac:dyDescent="0.25">
      <c r="B2492" s="113"/>
    </row>
    <row r="2493" spans="2:2" x14ac:dyDescent="0.25">
      <c r="B2493" s="113"/>
    </row>
    <row r="2494" spans="2:2" x14ac:dyDescent="0.25">
      <c r="B2494" s="113"/>
    </row>
    <row r="2495" spans="2:2" x14ac:dyDescent="0.25">
      <c r="B2495" s="113"/>
    </row>
    <row r="2496" spans="2:2" x14ac:dyDescent="0.25">
      <c r="B2496" s="113"/>
    </row>
    <row r="2497" spans="2:2" x14ac:dyDescent="0.25">
      <c r="B2497" s="113"/>
    </row>
    <row r="2498" spans="2:2" x14ac:dyDescent="0.25">
      <c r="B2498" s="113"/>
    </row>
    <row r="2499" spans="2:2" x14ac:dyDescent="0.25">
      <c r="B2499" s="113"/>
    </row>
    <row r="2500" spans="2:2" x14ac:dyDescent="0.25">
      <c r="B2500" s="113"/>
    </row>
    <row r="2501" spans="2:2" x14ac:dyDescent="0.25">
      <c r="B2501" s="113"/>
    </row>
    <row r="2502" spans="2:2" x14ac:dyDescent="0.25">
      <c r="B2502" s="113"/>
    </row>
    <row r="2503" spans="2:2" x14ac:dyDescent="0.25">
      <c r="B2503" s="113"/>
    </row>
    <row r="2504" spans="2:2" x14ac:dyDescent="0.25">
      <c r="B2504" s="113"/>
    </row>
    <row r="2505" spans="2:2" x14ac:dyDescent="0.25">
      <c r="B2505" s="113"/>
    </row>
    <row r="2506" spans="2:2" x14ac:dyDescent="0.25">
      <c r="B2506" s="113"/>
    </row>
    <row r="2507" spans="2:2" x14ac:dyDescent="0.25">
      <c r="B2507" s="113"/>
    </row>
    <row r="2508" spans="2:2" x14ac:dyDescent="0.25">
      <c r="B2508" s="113"/>
    </row>
    <row r="2509" spans="2:2" x14ac:dyDescent="0.25">
      <c r="B2509" s="113"/>
    </row>
    <row r="2510" spans="2:2" x14ac:dyDescent="0.25">
      <c r="B2510" s="113"/>
    </row>
    <row r="2511" spans="2:2" x14ac:dyDescent="0.25">
      <c r="B2511" s="113"/>
    </row>
    <row r="2512" spans="2:2" x14ac:dyDescent="0.25">
      <c r="B2512" s="113"/>
    </row>
    <row r="2513" spans="2:2" x14ac:dyDescent="0.25">
      <c r="B2513" s="113"/>
    </row>
    <row r="2514" spans="2:2" x14ac:dyDescent="0.25">
      <c r="B2514" s="113"/>
    </row>
    <row r="2515" spans="2:2" x14ac:dyDescent="0.25">
      <c r="B2515" s="113"/>
    </row>
    <row r="2516" spans="2:2" x14ac:dyDescent="0.25">
      <c r="B2516" s="113"/>
    </row>
    <row r="2517" spans="2:2" x14ac:dyDescent="0.25">
      <c r="B2517" s="113"/>
    </row>
    <row r="2518" spans="2:2" x14ac:dyDescent="0.25">
      <c r="B2518" s="113"/>
    </row>
    <row r="2519" spans="2:2" x14ac:dyDescent="0.25">
      <c r="B2519" s="113"/>
    </row>
    <row r="2520" spans="2:2" x14ac:dyDescent="0.25">
      <c r="B2520" s="113"/>
    </row>
    <row r="2521" spans="2:2" x14ac:dyDescent="0.25">
      <c r="B2521" s="113"/>
    </row>
    <row r="2522" spans="2:2" x14ac:dyDescent="0.25">
      <c r="B2522" s="113"/>
    </row>
    <row r="2523" spans="2:2" x14ac:dyDescent="0.25">
      <c r="B2523" s="113"/>
    </row>
    <row r="2524" spans="2:2" x14ac:dyDescent="0.25">
      <c r="B2524" s="113"/>
    </row>
    <row r="2525" spans="2:2" x14ac:dyDescent="0.25">
      <c r="B2525" s="113"/>
    </row>
    <row r="2526" spans="2:2" x14ac:dyDescent="0.25">
      <c r="B2526" s="113"/>
    </row>
    <row r="2527" spans="2:2" x14ac:dyDescent="0.25">
      <c r="B2527" s="113"/>
    </row>
    <row r="2528" spans="2:2" x14ac:dyDescent="0.25">
      <c r="B2528" s="113"/>
    </row>
    <row r="2529" spans="2:2" x14ac:dyDescent="0.25">
      <c r="B2529" s="113"/>
    </row>
    <row r="2530" spans="2:2" x14ac:dyDescent="0.25">
      <c r="B2530" s="113"/>
    </row>
    <row r="2531" spans="2:2" x14ac:dyDescent="0.25">
      <c r="B2531" s="113"/>
    </row>
    <row r="2532" spans="2:2" x14ac:dyDescent="0.25">
      <c r="B2532" s="113"/>
    </row>
    <row r="2533" spans="2:2" x14ac:dyDescent="0.25">
      <c r="B2533" s="113"/>
    </row>
    <row r="2534" spans="2:2" x14ac:dyDescent="0.25">
      <c r="B2534" s="113"/>
    </row>
    <row r="2535" spans="2:2" x14ac:dyDescent="0.25">
      <c r="B2535" s="113"/>
    </row>
    <row r="2536" spans="2:2" x14ac:dyDescent="0.25">
      <c r="B2536" s="113"/>
    </row>
    <row r="2537" spans="2:2" x14ac:dyDescent="0.25">
      <c r="B2537" s="113"/>
    </row>
    <row r="2538" spans="2:2" x14ac:dyDescent="0.25">
      <c r="B2538" s="113"/>
    </row>
    <row r="2539" spans="2:2" x14ac:dyDescent="0.25">
      <c r="B2539" s="113"/>
    </row>
    <row r="2540" spans="2:2" x14ac:dyDescent="0.25">
      <c r="B2540" s="113"/>
    </row>
    <row r="2541" spans="2:2" x14ac:dyDescent="0.25">
      <c r="B2541" s="113"/>
    </row>
    <row r="2542" spans="2:2" x14ac:dyDescent="0.25">
      <c r="B2542" s="113"/>
    </row>
    <row r="2543" spans="2:2" x14ac:dyDescent="0.25">
      <c r="B2543" s="113"/>
    </row>
    <row r="2544" spans="2:2" x14ac:dyDescent="0.25">
      <c r="B2544" s="113"/>
    </row>
    <row r="2545" spans="2:2" x14ac:dyDescent="0.25">
      <c r="B2545" s="113"/>
    </row>
    <row r="2546" spans="2:2" x14ac:dyDescent="0.25">
      <c r="B2546" s="113"/>
    </row>
    <row r="2547" spans="2:2" x14ac:dyDescent="0.25">
      <c r="B2547" s="113"/>
    </row>
    <row r="2548" spans="2:2" x14ac:dyDescent="0.25">
      <c r="B2548" s="113"/>
    </row>
    <row r="2549" spans="2:2" x14ac:dyDescent="0.25">
      <c r="B2549" s="113"/>
    </row>
    <row r="2550" spans="2:2" x14ac:dyDescent="0.25">
      <c r="B2550" s="113"/>
    </row>
    <row r="2551" spans="2:2" x14ac:dyDescent="0.25">
      <c r="B2551" s="113"/>
    </row>
    <row r="2552" spans="2:2" x14ac:dyDescent="0.25">
      <c r="B2552" s="113"/>
    </row>
    <row r="2553" spans="2:2" x14ac:dyDescent="0.25">
      <c r="B2553" s="113"/>
    </row>
    <row r="2554" spans="2:2" x14ac:dyDescent="0.25">
      <c r="B2554" s="113"/>
    </row>
    <row r="2555" spans="2:2" x14ac:dyDescent="0.25">
      <c r="B2555" s="113"/>
    </row>
    <row r="2556" spans="2:2" x14ac:dyDescent="0.25">
      <c r="B2556" s="113"/>
    </row>
    <row r="2557" spans="2:2" x14ac:dyDescent="0.25">
      <c r="B2557" s="113"/>
    </row>
    <row r="2558" spans="2:2" x14ac:dyDescent="0.25">
      <c r="B2558" s="113"/>
    </row>
    <row r="2559" spans="2:2" x14ac:dyDescent="0.25">
      <c r="B2559" s="113"/>
    </row>
    <row r="2560" spans="2:2" x14ac:dyDescent="0.25">
      <c r="B2560" s="113"/>
    </row>
    <row r="2561" spans="2:2" x14ac:dyDescent="0.25">
      <c r="B2561" s="113"/>
    </row>
    <row r="2562" spans="2:2" x14ac:dyDescent="0.25">
      <c r="B2562" s="113"/>
    </row>
    <row r="2563" spans="2:2" x14ac:dyDescent="0.25">
      <c r="B2563" s="113"/>
    </row>
    <row r="2564" spans="2:2" x14ac:dyDescent="0.25">
      <c r="B2564" s="113"/>
    </row>
    <row r="2565" spans="2:2" x14ac:dyDescent="0.25">
      <c r="B2565" s="113"/>
    </row>
    <row r="2566" spans="2:2" x14ac:dyDescent="0.25">
      <c r="B2566" s="113"/>
    </row>
    <row r="2567" spans="2:2" x14ac:dyDescent="0.25">
      <c r="B2567" s="113"/>
    </row>
    <row r="2568" spans="2:2" x14ac:dyDescent="0.25">
      <c r="B2568" s="113"/>
    </row>
    <row r="2569" spans="2:2" x14ac:dyDescent="0.25">
      <c r="B2569" s="113"/>
    </row>
    <row r="2570" spans="2:2" x14ac:dyDescent="0.25">
      <c r="B2570" s="113"/>
    </row>
    <row r="2571" spans="2:2" x14ac:dyDescent="0.25">
      <c r="B2571" s="113"/>
    </row>
    <row r="2572" spans="2:2" x14ac:dyDescent="0.25">
      <c r="B2572" s="113"/>
    </row>
    <row r="2573" spans="2:2" x14ac:dyDescent="0.25">
      <c r="B2573" s="113"/>
    </row>
    <row r="2574" spans="2:2" x14ac:dyDescent="0.25">
      <c r="B2574" s="113"/>
    </row>
    <row r="2575" spans="2:2" x14ac:dyDescent="0.25">
      <c r="B2575" s="113"/>
    </row>
    <row r="2576" spans="2:2" x14ac:dyDescent="0.25">
      <c r="B2576" s="113"/>
    </row>
    <row r="2577" spans="2:2" x14ac:dyDescent="0.25">
      <c r="B2577" s="113"/>
    </row>
    <row r="2578" spans="2:2" x14ac:dyDescent="0.25">
      <c r="B2578" s="113"/>
    </row>
    <row r="2579" spans="2:2" x14ac:dyDescent="0.25">
      <c r="B2579" s="113"/>
    </row>
    <row r="2580" spans="2:2" x14ac:dyDescent="0.25">
      <c r="B2580" s="113"/>
    </row>
    <row r="2581" spans="2:2" x14ac:dyDescent="0.25">
      <c r="B2581" s="113"/>
    </row>
    <row r="2582" spans="2:2" x14ac:dyDescent="0.25">
      <c r="B2582" s="113"/>
    </row>
    <row r="2583" spans="2:2" x14ac:dyDescent="0.25">
      <c r="B2583" s="113"/>
    </row>
    <row r="2584" spans="2:2" x14ac:dyDescent="0.25">
      <c r="B2584" s="113"/>
    </row>
    <row r="2585" spans="2:2" x14ac:dyDescent="0.25">
      <c r="B2585" s="113"/>
    </row>
    <row r="2586" spans="2:2" x14ac:dyDescent="0.25">
      <c r="B2586" s="113"/>
    </row>
    <row r="2587" spans="2:2" x14ac:dyDescent="0.25">
      <c r="B2587" s="113"/>
    </row>
    <row r="2588" spans="2:2" x14ac:dyDescent="0.25">
      <c r="B2588" s="113"/>
    </row>
    <row r="2589" spans="2:2" x14ac:dyDescent="0.25">
      <c r="B2589" s="113"/>
    </row>
    <row r="2590" spans="2:2" x14ac:dyDescent="0.25">
      <c r="B2590" s="113"/>
    </row>
    <row r="2591" spans="2:2" x14ac:dyDescent="0.25">
      <c r="B2591" s="113"/>
    </row>
    <row r="2592" spans="2:2" x14ac:dyDescent="0.25">
      <c r="B2592" s="113"/>
    </row>
    <row r="2593" spans="2:2" x14ac:dyDescent="0.25">
      <c r="B2593" s="113"/>
    </row>
    <row r="2594" spans="2:2" x14ac:dyDescent="0.25">
      <c r="B2594" s="113"/>
    </row>
    <row r="2595" spans="2:2" x14ac:dyDescent="0.25">
      <c r="B2595" s="113"/>
    </row>
    <row r="2596" spans="2:2" x14ac:dyDescent="0.25">
      <c r="B2596" s="113"/>
    </row>
    <row r="2597" spans="2:2" x14ac:dyDescent="0.25">
      <c r="B2597" s="113"/>
    </row>
    <row r="2598" spans="2:2" x14ac:dyDescent="0.25">
      <c r="B2598" s="113"/>
    </row>
    <row r="2599" spans="2:2" x14ac:dyDescent="0.25">
      <c r="B2599" s="113"/>
    </row>
    <row r="2600" spans="2:2" x14ac:dyDescent="0.25">
      <c r="B2600" s="113"/>
    </row>
    <row r="2601" spans="2:2" x14ac:dyDescent="0.25">
      <c r="B2601" s="113"/>
    </row>
    <row r="2602" spans="2:2" x14ac:dyDescent="0.25">
      <c r="B2602" s="113"/>
    </row>
    <row r="2603" spans="2:2" x14ac:dyDescent="0.25">
      <c r="B2603" s="113"/>
    </row>
    <row r="2604" spans="2:2" x14ac:dyDescent="0.25">
      <c r="B2604" s="113"/>
    </row>
    <row r="2605" spans="2:2" x14ac:dyDescent="0.25">
      <c r="B2605" s="113"/>
    </row>
    <row r="2606" spans="2:2" x14ac:dyDescent="0.25">
      <c r="B2606" s="113"/>
    </row>
    <row r="2607" spans="2:2" x14ac:dyDescent="0.25">
      <c r="B2607" s="113"/>
    </row>
    <row r="2608" spans="2:2" x14ac:dyDescent="0.25">
      <c r="B2608" s="113"/>
    </row>
    <row r="2609" spans="2:2" x14ac:dyDescent="0.25">
      <c r="B2609" s="113"/>
    </row>
    <row r="2610" spans="2:2" x14ac:dyDescent="0.25">
      <c r="B2610" s="113"/>
    </row>
    <row r="2611" spans="2:2" x14ac:dyDescent="0.25">
      <c r="B2611" s="113"/>
    </row>
    <row r="2612" spans="2:2" x14ac:dyDescent="0.25">
      <c r="B2612" s="113"/>
    </row>
    <row r="2613" spans="2:2" x14ac:dyDescent="0.25">
      <c r="B2613" s="113"/>
    </row>
    <row r="2614" spans="2:2" x14ac:dyDescent="0.25">
      <c r="B2614" s="113"/>
    </row>
    <row r="2615" spans="2:2" x14ac:dyDescent="0.25">
      <c r="B2615" s="113"/>
    </row>
    <row r="2616" spans="2:2" x14ac:dyDescent="0.25">
      <c r="B2616" s="113"/>
    </row>
    <row r="2617" spans="2:2" x14ac:dyDescent="0.25">
      <c r="B2617" s="113"/>
    </row>
    <row r="2618" spans="2:2" x14ac:dyDescent="0.25">
      <c r="B2618" s="113"/>
    </row>
    <row r="2619" spans="2:2" x14ac:dyDescent="0.25">
      <c r="B2619" s="113"/>
    </row>
    <row r="2620" spans="2:2" x14ac:dyDescent="0.25">
      <c r="B2620" s="113"/>
    </row>
    <row r="2621" spans="2:2" x14ac:dyDescent="0.25">
      <c r="B2621" s="113"/>
    </row>
    <row r="2622" spans="2:2" x14ac:dyDescent="0.25">
      <c r="B2622" s="113"/>
    </row>
    <row r="2623" spans="2:2" x14ac:dyDescent="0.25">
      <c r="B2623" s="113"/>
    </row>
    <row r="2624" spans="2:2" x14ac:dyDescent="0.25">
      <c r="B2624" s="113"/>
    </row>
    <row r="2625" spans="2:2" x14ac:dyDescent="0.25">
      <c r="B2625" s="113"/>
    </row>
    <row r="2626" spans="2:2" x14ac:dyDescent="0.25">
      <c r="B2626" s="113"/>
    </row>
    <row r="2627" spans="2:2" x14ac:dyDescent="0.25">
      <c r="B2627" s="113"/>
    </row>
    <row r="2628" spans="2:2" x14ac:dyDescent="0.25">
      <c r="B2628" s="113"/>
    </row>
    <row r="2629" spans="2:2" x14ac:dyDescent="0.25">
      <c r="B2629" s="113"/>
    </row>
    <row r="2630" spans="2:2" x14ac:dyDescent="0.25">
      <c r="B2630" s="113"/>
    </row>
    <row r="2631" spans="2:2" x14ac:dyDescent="0.25">
      <c r="B2631" s="113"/>
    </row>
    <row r="2632" spans="2:2" x14ac:dyDescent="0.25">
      <c r="B2632" s="113"/>
    </row>
    <row r="2633" spans="2:2" x14ac:dyDescent="0.25">
      <c r="B2633" s="113"/>
    </row>
    <row r="2634" spans="2:2" x14ac:dyDescent="0.25">
      <c r="B2634" s="113"/>
    </row>
    <row r="2635" spans="2:2" x14ac:dyDescent="0.25">
      <c r="B2635" s="113"/>
    </row>
    <row r="2636" spans="2:2" x14ac:dyDescent="0.25">
      <c r="B2636" s="113"/>
    </row>
    <row r="2637" spans="2:2" x14ac:dyDescent="0.25">
      <c r="B2637" s="113"/>
    </row>
    <row r="2638" spans="2:2" x14ac:dyDescent="0.25">
      <c r="B2638" s="113"/>
    </row>
    <row r="2639" spans="2:2" x14ac:dyDescent="0.25">
      <c r="B2639" s="113"/>
    </row>
    <row r="2640" spans="2:2" x14ac:dyDescent="0.25">
      <c r="B2640" s="113"/>
    </row>
    <row r="2641" spans="2:2" x14ac:dyDescent="0.25">
      <c r="B2641" s="113"/>
    </row>
    <row r="2642" spans="2:2" x14ac:dyDescent="0.25">
      <c r="B2642" s="113"/>
    </row>
    <row r="2643" spans="2:2" x14ac:dyDescent="0.25">
      <c r="B2643" s="113"/>
    </row>
    <row r="2644" spans="2:2" x14ac:dyDescent="0.25">
      <c r="B2644" s="113"/>
    </row>
    <row r="2645" spans="2:2" x14ac:dyDescent="0.25">
      <c r="B2645" s="113"/>
    </row>
    <row r="2646" spans="2:2" x14ac:dyDescent="0.25">
      <c r="B2646" s="113"/>
    </row>
    <row r="2647" spans="2:2" x14ac:dyDescent="0.25">
      <c r="B2647" s="113"/>
    </row>
    <row r="2648" spans="2:2" x14ac:dyDescent="0.25">
      <c r="B2648" s="113"/>
    </row>
    <row r="2649" spans="2:2" x14ac:dyDescent="0.25">
      <c r="B2649" s="113"/>
    </row>
    <row r="2650" spans="2:2" x14ac:dyDescent="0.25">
      <c r="B2650" s="113"/>
    </row>
    <row r="2651" spans="2:2" x14ac:dyDescent="0.25">
      <c r="B2651" s="113"/>
    </row>
    <row r="2652" spans="2:2" x14ac:dyDescent="0.25">
      <c r="B2652" s="113"/>
    </row>
    <row r="2653" spans="2:2" x14ac:dyDescent="0.25">
      <c r="B2653" s="113"/>
    </row>
    <row r="2654" spans="2:2" x14ac:dyDescent="0.25">
      <c r="B2654" s="113"/>
    </row>
    <row r="2655" spans="2:2" x14ac:dyDescent="0.25">
      <c r="B2655" s="113"/>
    </row>
    <row r="2656" spans="2:2" x14ac:dyDescent="0.25">
      <c r="B2656" s="113"/>
    </row>
    <row r="2657" spans="2:2" x14ac:dyDescent="0.25">
      <c r="B2657" s="113"/>
    </row>
    <row r="2658" spans="2:2" x14ac:dyDescent="0.25">
      <c r="B2658" s="113"/>
    </row>
    <row r="2659" spans="2:2" x14ac:dyDescent="0.25">
      <c r="B2659" s="113"/>
    </row>
    <row r="2660" spans="2:2" x14ac:dyDescent="0.25">
      <c r="B2660" s="113"/>
    </row>
    <row r="2661" spans="2:2" x14ac:dyDescent="0.25">
      <c r="B2661" s="113"/>
    </row>
    <row r="2662" spans="2:2" x14ac:dyDescent="0.25">
      <c r="B2662" s="113"/>
    </row>
    <row r="2663" spans="2:2" x14ac:dyDescent="0.25">
      <c r="B2663" s="113"/>
    </row>
    <row r="2664" spans="2:2" x14ac:dyDescent="0.25">
      <c r="B2664" s="113"/>
    </row>
    <row r="2665" spans="2:2" x14ac:dyDescent="0.25">
      <c r="B2665" s="113"/>
    </row>
    <row r="2666" spans="2:2" x14ac:dyDescent="0.25">
      <c r="B2666" s="113"/>
    </row>
    <row r="2667" spans="2:2" x14ac:dyDescent="0.25">
      <c r="B2667" s="113"/>
    </row>
    <row r="2668" spans="2:2" x14ac:dyDescent="0.25">
      <c r="B2668" s="113"/>
    </row>
    <row r="2669" spans="2:2" x14ac:dyDescent="0.25">
      <c r="B2669" s="113"/>
    </row>
    <row r="2670" spans="2:2" x14ac:dyDescent="0.25">
      <c r="B2670" s="113"/>
    </row>
    <row r="2671" spans="2:2" x14ac:dyDescent="0.25">
      <c r="B2671" s="113"/>
    </row>
    <row r="2672" spans="2:2" x14ac:dyDescent="0.25">
      <c r="B2672" s="113"/>
    </row>
    <row r="2673" spans="2:2" x14ac:dyDescent="0.25">
      <c r="B2673" s="113"/>
    </row>
    <row r="2674" spans="2:2" x14ac:dyDescent="0.25">
      <c r="B2674" s="113"/>
    </row>
    <row r="2675" spans="2:2" x14ac:dyDescent="0.25">
      <c r="B2675" s="113"/>
    </row>
    <row r="2676" spans="2:2" x14ac:dyDescent="0.25">
      <c r="B2676" s="113"/>
    </row>
    <row r="2677" spans="2:2" x14ac:dyDescent="0.25">
      <c r="B2677" s="113"/>
    </row>
    <row r="2678" spans="2:2" x14ac:dyDescent="0.25">
      <c r="B2678" s="113"/>
    </row>
    <row r="2679" spans="2:2" x14ac:dyDescent="0.25">
      <c r="B2679" s="113"/>
    </row>
    <row r="2680" spans="2:2" x14ac:dyDescent="0.25">
      <c r="B2680" s="113"/>
    </row>
    <row r="2681" spans="2:2" x14ac:dyDescent="0.25">
      <c r="B2681" s="113"/>
    </row>
    <row r="2682" spans="2:2" x14ac:dyDescent="0.25">
      <c r="B2682" s="113"/>
    </row>
    <row r="2683" spans="2:2" x14ac:dyDescent="0.25">
      <c r="B2683" s="113"/>
    </row>
    <row r="2684" spans="2:2" x14ac:dyDescent="0.25">
      <c r="B2684" s="113"/>
    </row>
    <row r="2685" spans="2:2" x14ac:dyDescent="0.25">
      <c r="B2685" s="113"/>
    </row>
    <row r="2686" spans="2:2" x14ac:dyDescent="0.25">
      <c r="B2686" s="113"/>
    </row>
    <row r="2687" spans="2:2" x14ac:dyDescent="0.25">
      <c r="B2687" s="113"/>
    </row>
    <row r="2688" spans="2:2" x14ac:dyDescent="0.25">
      <c r="B2688" s="113"/>
    </row>
    <row r="2689" spans="2:2" x14ac:dyDescent="0.25">
      <c r="B2689" s="113"/>
    </row>
    <row r="2690" spans="2:2" x14ac:dyDescent="0.25">
      <c r="B2690" s="113"/>
    </row>
    <row r="2691" spans="2:2" x14ac:dyDescent="0.25">
      <c r="B2691" s="113"/>
    </row>
    <row r="2692" spans="2:2" x14ac:dyDescent="0.25">
      <c r="B2692" s="113"/>
    </row>
    <row r="2693" spans="2:2" x14ac:dyDescent="0.25">
      <c r="B2693" s="113"/>
    </row>
    <row r="2694" spans="2:2" x14ac:dyDescent="0.25">
      <c r="B2694" s="113"/>
    </row>
    <row r="2695" spans="2:2" x14ac:dyDescent="0.25">
      <c r="B2695" s="113"/>
    </row>
    <row r="2696" spans="2:2" x14ac:dyDescent="0.25">
      <c r="B2696" s="113"/>
    </row>
    <row r="2697" spans="2:2" x14ac:dyDescent="0.25">
      <c r="B2697" s="113"/>
    </row>
    <row r="2698" spans="2:2" x14ac:dyDescent="0.25">
      <c r="B2698" s="113"/>
    </row>
    <row r="2699" spans="2:2" x14ac:dyDescent="0.25">
      <c r="B2699" s="113"/>
    </row>
    <row r="2700" spans="2:2" x14ac:dyDescent="0.25">
      <c r="B2700" s="113"/>
    </row>
    <row r="2701" spans="2:2" x14ac:dyDescent="0.25">
      <c r="B2701" s="113"/>
    </row>
    <row r="2702" spans="2:2" x14ac:dyDescent="0.25">
      <c r="B2702" s="113"/>
    </row>
    <row r="2703" spans="2:2" x14ac:dyDescent="0.25">
      <c r="B2703" s="113"/>
    </row>
    <row r="2704" spans="2:2" x14ac:dyDescent="0.25">
      <c r="B2704" s="113"/>
    </row>
    <row r="2705" spans="2:2" x14ac:dyDescent="0.25">
      <c r="B2705" s="113"/>
    </row>
    <row r="2706" spans="2:2" x14ac:dyDescent="0.25">
      <c r="B2706" s="113"/>
    </row>
    <row r="2707" spans="2:2" x14ac:dyDescent="0.25">
      <c r="B2707" s="113"/>
    </row>
    <row r="2708" spans="2:2" x14ac:dyDescent="0.25">
      <c r="B2708" s="113"/>
    </row>
    <row r="2709" spans="2:2" x14ac:dyDescent="0.25">
      <c r="B2709" s="113"/>
    </row>
    <row r="2710" spans="2:2" x14ac:dyDescent="0.25">
      <c r="B2710" s="113"/>
    </row>
    <row r="2711" spans="2:2" x14ac:dyDescent="0.25">
      <c r="B2711" s="113"/>
    </row>
    <row r="2712" spans="2:2" x14ac:dyDescent="0.25">
      <c r="B2712" s="113"/>
    </row>
    <row r="2713" spans="2:2" x14ac:dyDescent="0.25">
      <c r="B2713" s="113"/>
    </row>
    <row r="2714" spans="2:2" x14ac:dyDescent="0.25">
      <c r="B2714" s="113"/>
    </row>
    <row r="2715" spans="2:2" x14ac:dyDescent="0.25">
      <c r="B2715" s="113"/>
    </row>
    <row r="2716" spans="2:2" x14ac:dyDescent="0.25">
      <c r="B2716" s="113"/>
    </row>
    <row r="2717" spans="2:2" x14ac:dyDescent="0.25">
      <c r="B2717" s="113"/>
    </row>
    <row r="2718" spans="2:2" x14ac:dyDescent="0.25">
      <c r="B2718" s="113"/>
    </row>
    <row r="2719" spans="2:2" x14ac:dyDescent="0.25">
      <c r="B2719" s="113"/>
    </row>
    <row r="2720" spans="2:2" x14ac:dyDescent="0.25">
      <c r="B2720" s="113"/>
    </row>
    <row r="2721" spans="2:2" x14ac:dyDescent="0.25">
      <c r="B2721" s="113"/>
    </row>
    <row r="2722" spans="2:2" x14ac:dyDescent="0.25">
      <c r="B2722" s="113"/>
    </row>
    <row r="2723" spans="2:2" x14ac:dyDescent="0.25">
      <c r="B2723" s="113"/>
    </row>
    <row r="2724" spans="2:2" x14ac:dyDescent="0.25">
      <c r="B2724" s="113"/>
    </row>
    <row r="2725" spans="2:2" x14ac:dyDescent="0.25">
      <c r="B2725" s="113"/>
    </row>
    <row r="2726" spans="2:2" x14ac:dyDescent="0.25">
      <c r="B2726" s="113"/>
    </row>
    <row r="2727" spans="2:2" x14ac:dyDescent="0.25">
      <c r="B2727" s="113"/>
    </row>
    <row r="2728" spans="2:2" x14ac:dyDescent="0.25">
      <c r="B2728" s="113"/>
    </row>
    <row r="2729" spans="2:2" x14ac:dyDescent="0.25">
      <c r="B2729" s="113"/>
    </row>
    <row r="2730" spans="2:2" x14ac:dyDescent="0.25">
      <c r="B2730" s="113"/>
    </row>
    <row r="2731" spans="2:2" x14ac:dyDescent="0.25">
      <c r="B2731" s="113"/>
    </row>
    <row r="2732" spans="2:2" x14ac:dyDescent="0.25">
      <c r="B2732" s="113"/>
    </row>
    <row r="2733" spans="2:2" x14ac:dyDescent="0.25">
      <c r="B2733" s="113"/>
    </row>
    <row r="2734" spans="2:2" x14ac:dyDescent="0.25">
      <c r="B2734" s="113"/>
    </row>
    <row r="2735" spans="2:2" x14ac:dyDescent="0.25">
      <c r="B2735" s="113"/>
    </row>
    <row r="2736" spans="2:2" x14ac:dyDescent="0.25">
      <c r="B2736" s="113"/>
    </row>
    <row r="2737" spans="2:2" x14ac:dyDescent="0.25">
      <c r="B2737" s="113"/>
    </row>
    <row r="2738" spans="2:2" x14ac:dyDescent="0.25">
      <c r="B2738" s="113"/>
    </row>
    <row r="2739" spans="2:2" x14ac:dyDescent="0.25">
      <c r="B2739" s="113"/>
    </row>
    <row r="2740" spans="2:2" x14ac:dyDescent="0.25">
      <c r="B2740" s="113"/>
    </row>
    <row r="2741" spans="2:2" x14ac:dyDescent="0.25">
      <c r="B2741" s="113"/>
    </row>
    <row r="2742" spans="2:2" x14ac:dyDescent="0.25">
      <c r="B2742" s="113"/>
    </row>
    <row r="2743" spans="2:2" x14ac:dyDescent="0.25">
      <c r="B2743" s="113"/>
    </row>
    <row r="2744" spans="2:2" x14ac:dyDescent="0.25">
      <c r="B2744" s="113"/>
    </row>
    <row r="2745" spans="2:2" x14ac:dyDescent="0.25">
      <c r="B2745" s="113"/>
    </row>
    <row r="2746" spans="2:2" x14ac:dyDescent="0.25">
      <c r="B2746" s="113"/>
    </row>
    <row r="2747" spans="2:2" x14ac:dyDescent="0.25">
      <c r="B2747" s="113"/>
    </row>
    <row r="2748" spans="2:2" x14ac:dyDescent="0.25">
      <c r="B2748" s="113"/>
    </row>
    <row r="2749" spans="2:2" x14ac:dyDescent="0.25">
      <c r="B2749" s="113"/>
    </row>
    <row r="2750" spans="2:2" x14ac:dyDescent="0.25">
      <c r="B2750" s="113"/>
    </row>
    <row r="2751" spans="2:2" x14ac:dyDescent="0.25">
      <c r="B2751" s="113"/>
    </row>
    <row r="2752" spans="2:2" x14ac:dyDescent="0.25">
      <c r="B2752" s="113"/>
    </row>
    <row r="2753" spans="2:2" x14ac:dyDescent="0.25">
      <c r="B2753" s="113"/>
    </row>
    <row r="2754" spans="2:2" x14ac:dyDescent="0.25">
      <c r="B2754" s="113"/>
    </row>
    <row r="2755" spans="2:2" x14ac:dyDescent="0.25">
      <c r="B2755" s="113"/>
    </row>
    <row r="2756" spans="2:2" x14ac:dyDescent="0.25">
      <c r="B2756" s="113"/>
    </row>
    <row r="2757" spans="2:2" x14ac:dyDescent="0.25">
      <c r="B2757" s="113"/>
    </row>
    <row r="2758" spans="2:2" x14ac:dyDescent="0.25">
      <c r="B2758" s="113"/>
    </row>
    <row r="2759" spans="2:2" x14ac:dyDescent="0.25">
      <c r="B2759" s="113"/>
    </row>
    <row r="2760" spans="2:2" x14ac:dyDescent="0.25">
      <c r="B2760" s="113"/>
    </row>
    <row r="2761" spans="2:2" x14ac:dyDescent="0.25">
      <c r="B2761" s="113"/>
    </row>
    <row r="2762" spans="2:2" x14ac:dyDescent="0.25">
      <c r="B2762" s="113"/>
    </row>
    <row r="2763" spans="2:2" x14ac:dyDescent="0.25">
      <c r="B2763" s="113"/>
    </row>
    <row r="2764" spans="2:2" x14ac:dyDescent="0.25">
      <c r="B2764" s="113"/>
    </row>
    <row r="2765" spans="2:2" x14ac:dyDescent="0.25">
      <c r="B2765" s="113"/>
    </row>
    <row r="2766" spans="2:2" x14ac:dyDescent="0.25">
      <c r="B2766" s="113"/>
    </row>
    <row r="2767" spans="2:2" x14ac:dyDescent="0.25">
      <c r="B2767" s="113"/>
    </row>
    <row r="2768" spans="2:2" x14ac:dyDescent="0.25">
      <c r="B2768" s="113"/>
    </row>
    <row r="2769" spans="2:2" x14ac:dyDescent="0.25">
      <c r="B2769" s="113"/>
    </row>
    <row r="2770" spans="2:2" x14ac:dyDescent="0.25">
      <c r="B2770" s="113"/>
    </row>
    <row r="2771" spans="2:2" x14ac:dyDescent="0.25">
      <c r="B2771" s="113"/>
    </row>
    <row r="2772" spans="2:2" x14ac:dyDescent="0.25">
      <c r="B2772" s="113"/>
    </row>
    <row r="2773" spans="2:2" x14ac:dyDescent="0.25">
      <c r="B2773" s="113"/>
    </row>
    <row r="2774" spans="2:2" x14ac:dyDescent="0.25">
      <c r="B2774" s="113"/>
    </row>
    <row r="2775" spans="2:2" x14ac:dyDescent="0.25">
      <c r="B2775" s="113"/>
    </row>
    <row r="2776" spans="2:2" x14ac:dyDescent="0.25">
      <c r="B2776" s="113"/>
    </row>
    <row r="2777" spans="2:2" x14ac:dyDescent="0.25">
      <c r="B2777" s="113"/>
    </row>
    <row r="2778" spans="2:2" x14ac:dyDescent="0.25">
      <c r="B2778" s="113"/>
    </row>
    <row r="2779" spans="2:2" x14ac:dyDescent="0.25">
      <c r="B2779" s="113"/>
    </row>
    <row r="2780" spans="2:2" x14ac:dyDescent="0.25">
      <c r="B2780" s="113"/>
    </row>
    <row r="2781" spans="2:2" x14ac:dyDescent="0.25">
      <c r="B2781" s="113"/>
    </row>
    <row r="2782" spans="2:2" x14ac:dyDescent="0.25">
      <c r="B2782" s="113"/>
    </row>
    <row r="2783" spans="2:2" x14ac:dyDescent="0.25">
      <c r="B2783" s="113"/>
    </row>
    <row r="2784" spans="2:2" x14ac:dyDescent="0.25">
      <c r="B2784" s="113"/>
    </row>
    <row r="2785" spans="2:2" x14ac:dyDescent="0.25">
      <c r="B2785" s="113"/>
    </row>
    <row r="2786" spans="2:2" x14ac:dyDescent="0.25">
      <c r="B2786" s="113"/>
    </row>
    <row r="2787" spans="2:2" x14ac:dyDescent="0.25">
      <c r="B2787" s="113"/>
    </row>
    <row r="2788" spans="2:2" x14ac:dyDescent="0.25">
      <c r="B2788" s="113"/>
    </row>
    <row r="2789" spans="2:2" x14ac:dyDescent="0.25">
      <c r="B2789" s="113"/>
    </row>
    <row r="2790" spans="2:2" x14ac:dyDescent="0.25">
      <c r="B2790" s="113"/>
    </row>
    <row r="2791" spans="2:2" x14ac:dyDescent="0.25">
      <c r="B2791" s="113"/>
    </row>
    <row r="2792" spans="2:2" x14ac:dyDescent="0.25">
      <c r="B2792" s="113"/>
    </row>
    <row r="2793" spans="2:2" x14ac:dyDescent="0.25">
      <c r="B2793" s="113"/>
    </row>
    <row r="2794" spans="2:2" x14ac:dyDescent="0.25">
      <c r="B2794" s="113"/>
    </row>
    <row r="2795" spans="2:2" x14ac:dyDescent="0.25">
      <c r="B2795" s="113"/>
    </row>
    <row r="2796" spans="2:2" x14ac:dyDescent="0.25">
      <c r="B2796" s="113"/>
    </row>
    <row r="2797" spans="2:2" x14ac:dyDescent="0.25">
      <c r="B2797" s="113"/>
    </row>
    <row r="2798" spans="2:2" x14ac:dyDescent="0.25">
      <c r="B2798" s="113"/>
    </row>
    <row r="2799" spans="2:2" x14ac:dyDescent="0.25">
      <c r="B2799" s="113"/>
    </row>
    <row r="2800" spans="2:2" x14ac:dyDescent="0.25">
      <c r="B2800" s="113"/>
    </row>
    <row r="2801" spans="2:2" x14ac:dyDescent="0.25">
      <c r="B2801" s="113"/>
    </row>
    <row r="2802" spans="2:2" x14ac:dyDescent="0.25">
      <c r="B2802" s="113"/>
    </row>
    <row r="2803" spans="2:2" x14ac:dyDescent="0.25">
      <c r="B2803" s="113"/>
    </row>
    <row r="2804" spans="2:2" x14ac:dyDescent="0.25">
      <c r="B2804" s="113"/>
    </row>
    <row r="2805" spans="2:2" x14ac:dyDescent="0.25">
      <c r="B2805" s="113"/>
    </row>
    <row r="2806" spans="2:2" x14ac:dyDescent="0.25">
      <c r="B2806" s="113"/>
    </row>
    <row r="2807" spans="2:2" x14ac:dyDescent="0.25">
      <c r="B2807" s="113"/>
    </row>
    <row r="2808" spans="2:2" x14ac:dyDescent="0.25">
      <c r="B2808" s="113"/>
    </row>
    <row r="2809" spans="2:2" x14ac:dyDescent="0.25">
      <c r="B2809" s="113"/>
    </row>
    <row r="2810" spans="2:2" x14ac:dyDescent="0.25">
      <c r="B2810" s="113"/>
    </row>
    <row r="2811" spans="2:2" x14ac:dyDescent="0.25">
      <c r="B2811" s="113"/>
    </row>
    <row r="2812" spans="2:2" x14ac:dyDescent="0.25">
      <c r="B2812" s="113"/>
    </row>
    <row r="2813" spans="2:2" x14ac:dyDescent="0.25">
      <c r="B2813" s="113"/>
    </row>
    <row r="2814" spans="2:2" x14ac:dyDescent="0.25">
      <c r="B2814" s="113"/>
    </row>
    <row r="2815" spans="2:2" x14ac:dyDescent="0.25">
      <c r="B2815" s="113"/>
    </row>
    <row r="2816" spans="2:2" x14ac:dyDescent="0.25">
      <c r="B2816" s="113"/>
    </row>
    <row r="2817" spans="2:2" x14ac:dyDescent="0.25">
      <c r="B2817" s="113"/>
    </row>
    <row r="2818" spans="2:2" x14ac:dyDescent="0.25">
      <c r="B2818" s="113"/>
    </row>
    <row r="2819" spans="2:2" x14ac:dyDescent="0.25">
      <c r="B2819" s="113"/>
    </row>
    <row r="2820" spans="2:2" x14ac:dyDescent="0.25">
      <c r="B2820" s="113"/>
    </row>
    <row r="2821" spans="2:2" x14ac:dyDescent="0.25">
      <c r="B2821" s="113"/>
    </row>
    <row r="2822" spans="2:2" x14ac:dyDescent="0.25">
      <c r="B2822" s="113"/>
    </row>
    <row r="2823" spans="2:2" x14ac:dyDescent="0.25">
      <c r="B2823" s="113"/>
    </row>
    <row r="2824" spans="2:2" x14ac:dyDescent="0.25">
      <c r="B2824" s="113"/>
    </row>
    <row r="2825" spans="2:2" x14ac:dyDescent="0.25">
      <c r="B2825" s="113"/>
    </row>
    <row r="2826" spans="2:2" x14ac:dyDescent="0.25">
      <c r="B2826" s="113"/>
    </row>
    <row r="2827" spans="2:2" x14ac:dyDescent="0.25">
      <c r="B2827" s="113"/>
    </row>
    <row r="2828" spans="2:2" x14ac:dyDescent="0.25">
      <c r="B2828" s="113"/>
    </row>
    <row r="2829" spans="2:2" x14ac:dyDescent="0.25">
      <c r="B2829" s="113"/>
    </row>
    <row r="2830" spans="2:2" x14ac:dyDescent="0.25">
      <c r="B2830" s="113"/>
    </row>
    <row r="2831" spans="2:2" x14ac:dyDescent="0.25">
      <c r="B2831" s="113"/>
    </row>
    <row r="2832" spans="2:2" x14ac:dyDescent="0.25">
      <c r="B2832" s="113"/>
    </row>
    <row r="2833" spans="2:2" x14ac:dyDescent="0.25">
      <c r="B2833" s="113"/>
    </row>
    <row r="2834" spans="2:2" x14ac:dyDescent="0.25">
      <c r="B2834" s="113"/>
    </row>
    <row r="2835" spans="2:2" x14ac:dyDescent="0.25">
      <c r="B2835" s="113"/>
    </row>
    <row r="2836" spans="2:2" x14ac:dyDescent="0.25">
      <c r="B2836" s="113"/>
    </row>
    <row r="2837" spans="2:2" x14ac:dyDescent="0.25">
      <c r="B2837" s="113"/>
    </row>
    <row r="2838" spans="2:2" x14ac:dyDescent="0.25">
      <c r="B2838" s="113"/>
    </row>
    <row r="2839" spans="2:2" x14ac:dyDescent="0.25">
      <c r="B2839" s="113"/>
    </row>
    <row r="2840" spans="2:2" x14ac:dyDescent="0.25">
      <c r="B2840" s="113"/>
    </row>
    <row r="2841" spans="2:2" x14ac:dyDescent="0.25">
      <c r="B2841" s="113"/>
    </row>
    <row r="2842" spans="2:2" x14ac:dyDescent="0.25">
      <c r="B2842" s="113"/>
    </row>
    <row r="2843" spans="2:2" x14ac:dyDescent="0.25">
      <c r="B2843" s="113"/>
    </row>
    <row r="2844" spans="2:2" x14ac:dyDescent="0.25">
      <c r="B2844" s="113"/>
    </row>
    <row r="2845" spans="2:2" x14ac:dyDescent="0.25">
      <c r="B2845" s="113"/>
    </row>
    <row r="2846" spans="2:2" x14ac:dyDescent="0.25">
      <c r="B2846" s="113"/>
    </row>
    <row r="2847" spans="2:2" x14ac:dyDescent="0.25">
      <c r="B2847" s="113"/>
    </row>
    <row r="2848" spans="2:2" x14ac:dyDescent="0.25">
      <c r="B2848" s="113"/>
    </row>
    <row r="2849" spans="2:2" x14ac:dyDescent="0.25">
      <c r="B2849" s="113"/>
    </row>
    <row r="2850" spans="2:2" x14ac:dyDescent="0.25">
      <c r="B2850" s="113"/>
    </row>
    <row r="2851" spans="2:2" x14ac:dyDescent="0.25">
      <c r="B2851" s="113"/>
    </row>
    <row r="2852" spans="2:2" x14ac:dyDescent="0.25">
      <c r="B2852" s="113"/>
    </row>
    <row r="2853" spans="2:2" x14ac:dyDescent="0.25">
      <c r="B2853" s="113"/>
    </row>
    <row r="2854" spans="2:2" x14ac:dyDescent="0.25">
      <c r="B2854" s="113"/>
    </row>
    <row r="2855" spans="2:2" x14ac:dyDescent="0.25">
      <c r="B2855" s="113"/>
    </row>
    <row r="2856" spans="2:2" x14ac:dyDescent="0.25">
      <c r="B2856" s="113"/>
    </row>
    <row r="2857" spans="2:2" x14ac:dyDescent="0.25">
      <c r="B2857" s="113"/>
    </row>
    <row r="2858" spans="2:2" x14ac:dyDescent="0.25">
      <c r="B2858" s="113"/>
    </row>
    <row r="2859" spans="2:2" x14ac:dyDescent="0.25">
      <c r="B2859" s="113"/>
    </row>
    <row r="2860" spans="2:2" x14ac:dyDescent="0.25">
      <c r="B2860" s="113"/>
    </row>
    <row r="2861" spans="2:2" x14ac:dyDescent="0.25">
      <c r="B2861" s="113"/>
    </row>
    <row r="2862" spans="2:2" x14ac:dyDescent="0.25">
      <c r="B2862" s="113"/>
    </row>
    <row r="2863" spans="2:2" x14ac:dyDescent="0.25">
      <c r="B2863" s="113"/>
    </row>
    <row r="2864" spans="2:2" x14ac:dyDescent="0.25">
      <c r="B2864" s="113"/>
    </row>
    <row r="2865" spans="2:2" x14ac:dyDescent="0.25">
      <c r="B2865" s="113"/>
    </row>
    <row r="2866" spans="2:2" x14ac:dyDescent="0.25">
      <c r="B2866" s="113"/>
    </row>
    <row r="2867" spans="2:2" x14ac:dyDescent="0.25">
      <c r="B2867" s="113"/>
    </row>
    <row r="2868" spans="2:2" x14ac:dyDescent="0.25">
      <c r="B2868" s="113"/>
    </row>
    <row r="2869" spans="2:2" x14ac:dyDescent="0.25">
      <c r="B2869" s="113"/>
    </row>
    <row r="2870" spans="2:2" x14ac:dyDescent="0.25">
      <c r="B2870" s="113"/>
    </row>
    <row r="2871" spans="2:2" x14ac:dyDescent="0.25">
      <c r="B2871" s="113"/>
    </row>
    <row r="2872" spans="2:2" x14ac:dyDescent="0.25">
      <c r="B2872" s="113"/>
    </row>
    <row r="2873" spans="2:2" x14ac:dyDescent="0.25">
      <c r="B2873" s="113"/>
    </row>
    <row r="2874" spans="2:2" x14ac:dyDescent="0.25">
      <c r="B2874" s="113"/>
    </row>
    <row r="2875" spans="2:2" x14ac:dyDescent="0.25">
      <c r="B2875" s="113"/>
    </row>
    <row r="2876" spans="2:2" x14ac:dyDescent="0.25">
      <c r="B2876" s="113"/>
    </row>
    <row r="2877" spans="2:2" x14ac:dyDescent="0.25">
      <c r="B2877" s="113"/>
    </row>
    <row r="2878" spans="2:2" x14ac:dyDescent="0.25">
      <c r="B2878" s="113"/>
    </row>
    <row r="2879" spans="2:2" x14ac:dyDescent="0.25">
      <c r="B2879" s="113"/>
    </row>
    <row r="2880" spans="2:2" x14ac:dyDescent="0.25">
      <c r="B2880" s="113"/>
    </row>
    <row r="2881" spans="2:2" x14ac:dyDescent="0.25">
      <c r="B2881" s="113"/>
    </row>
    <row r="2882" spans="2:2" x14ac:dyDescent="0.25">
      <c r="B2882" s="113"/>
    </row>
    <row r="2883" spans="2:2" x14ac:dyDescent="0.25">
      <c r="B2883" s="113"/>
    </row>
    <row r="2884" spans="2:2" x14ac:dyDescent="0.25">
      <c r="B2884" s="113"/>
    </row>
    <row r="2885" spans="2:2" x14ac:dyDescent="0.25">
      <c r="B2885" s="113"/>
    </row>
    <row r="2886" spans="2:2" x14ac:dyDescent="0.25">
      <c r="B2886" s="113"/>
    </row>
    <row r="2887" spans="2:2" x14ac:dyDescent="0.25">
      <c r="B2887" s="113"/>
    </row>
    <row r="2888" spans="2:2" x14ac:dyDescent="0.25">
      <c r="B2888" s="113"/>
    </row>
    <row r="2889" spans="2:2" x14ac:dyDescent="0.25">
      <c r="B2889" s="113"/>
    </row>
    <row r="2890" spans="2:2" x14ac:dyDescent="0.25">
      <c r="B2890" s="113"/>
    </row>
    <row r="2891" spans="2:2" x14ac:dyDescent="0.25">
      <c r="B2891" s="113"/>
    </row>
    <row r="2892" spans="2:2" x14ac:dyDescent="0.25">
      <c r="B2892" s="113"/>
    </row>
    <row r="2893" spans="2:2" x14ac:dyDescent="0.25">
      <c r="B2893" s="113"/>
    </row>
    <row r="2894" spans="2:2" x14ac:dyDescent="0.25">
      <c r="B2894" s="113"/>
    </row>
    <row r="2895" spans="2:2" x14ac:dyDescent="0.25">
      <c r="B2895" s="113"/>
    </row>
    <row r="2896" spans="2:2" x14ac:dyDescent="0.25">
      <c r="B2896" s="113"/>
    </row>
    <row r="2897" spans="2:2" x14ac:dyDescent="0.25">
      <c r="B2897" s="113"/>
    </row>
    <row r="2898" spans="2:2" x14ac:dyDescent="0.25">
      <c r="B2898" s="113"/>
    </row>
    <row r="2899" spans="2:2" x14ac:dyDescent="0.25">
      <c r="B2899" s="113"/>
    </row>
    <row r="2900" spans="2:2" x14ac:dyDescent="0.25">
      <c r="B2900" s="113"/>
    </row>
    <row r="2901" spans="2:2" x14ac:dyDescent="0.25">
      <c r="B2901" s="113"/>
    </row>
    <row r="2902" spans="2:2" x14ac:dyDescent="0.25">
      <c r="B2902" s="113"/>
    </row>
    <row r="2903" spans="2:2" x14ac:dyDescent="0.25">
      <c r="B2903" s="113"/>
    </row>
    <row r="2904" spans="2:2" x14ac:dyDescent="0.25">
      <c r="B2904" s="113"/>
    </row>
    <row r="2905" spans="2:2" x14ac:dyDescent="0.25">
      <c r="B2905" s="113"/>
    </row>
    <row r="2906" spans="2:2" x14ac:dyDescent="0.25">
      <c r="B2906" s="113"/>
    </row>
    <row r="2907" spans="2:2" x14ac:dyDescent="0.25">
      <c r="B2907" s="113"/>
    </row>
    <row r="2908" spans="2:2" x14ac:dyDescent="0.25">
      <c r="B2908" s="113"/>
    </row>
    <row r="2909" spans="2:2" x14ac:dyDescent="0.25">
      <c r="B2909" s="113"/>
    </row>
    <row r="2910" spans="2:2" x14ac:dyDescent="0.25">
      <c r="B2910" s="113"/>
    </row>
    <row r="2911" spans="2:2" x14ac:dyDescent="0.25">
      <c r="B2911" s="113"/>
    </row>
    <row r="2912" spans="2:2" x14ac:dyDescent="0.25">
      <c r="B2912" s="113"/>
    </row>
    <row r="2913" spans="2:2" x14ac:dyDescent="0.25">
      <c r="B2913" s="113"/>
    </row>
    <row r="2914" spans="2:2" x14ac:dyDescent="0.25">
      <c r="B2914" s="113"/>
    </row>
    <row r="2915" spans="2:2" x14ac:dyDescent="0.25">
      <c r="B2915" s="113"/>
    </row>
    <row r="2916" spans="2:2" x14ac:dyDescent="0.25">
      <c r="B2916" s="113"/>
    </row>
    <row r="2917" spans="2:2" x14ac:dyDescent="0.25">
      <c r="B2917" s="113"/>
    </row>
    <row r="2918" spans="2:2" x14ac:dyDescent="0.25">
      <c r="B2918" s="113"/>
    </row>
    <row r="2919" spans="2:2" x14ac:dyDescent="0.25">
      <c r="B2919" s="113"/>
    </row>
    <row r="2920" spans="2:2" x14ac:dyDescent="0.25">
      <c r="B2920" s="113"/>
    </row>
    <row r="2921" spans="2:2" x14ac:dyDescent="0.25">
      <c r="B2921" s="113"/>
    </row>
    <row r="2922" spans="2:2" x14ac:dyDescent="0.25">
      <c r="B2922" s="113"/>
    </row>
    <row r="2923" spans="2:2" x14ac:dyDescent="0.25">
      <c r="B2923" s="113"/>
    </row>
    <row r="2924" spans="2:2" x14ac:dyDescent="0.25">
      <c r="B2924" s="113"/>
    </row>
    <row r="2925" spans="2:2" x14ac:dyDescent="0.25">
      <c r="B2925" s="113"/>
    </row>
    <row r="2926" spans="2:2" x14ac:dyDescent="0.25">
      <c r="B2926" s="113"/>
    </row>
    <row r="2927" spans="2:2" x14ac:dyDescent="0.25">
      <c r="B2927" s="113"/>
    </row>
    <row r="2928" spans="2:2" x14ac:dyDescent="0.25">
      <c r="B2928" s="113"/>
    </row>
    <row r="2929" spans="2:2" x14ac:dyDescent="0.25">
      <c r="B2929" s="113"/>
    </row>
    <row r="2930" spans="2:2" x14ac:dyDescent="0.25">
      <c r="B2930" s="113"/>
    </row>
    <row r="2931" spans="2:2" x14ac:dyDescent="0.25">
      <c r="B2931" s="113"/>
    </row>
    <row r="2932" spans="2:2" x14ac:dyDescent="0.25">
      <c r="B2932" s="113"/>
    </row>
    <row r="2933" spans="2:2" x14ac:dyDescent="0.25">
      <c r="B2933" s="113"/>
    </row>
    <row r="2934" spans="2:2" x14ac:dyDescent="0.25">
      <c r="B2934" s="113"/>
    </row>
    <row r="2935" spans="2:2" x14ac:dyDescent="0.25">
      <c r="B2935" s="113"/>
    </row>
    <row r="2936" spans="2:2" x14ac:dyDescent="0.25">
      <c r="B2936" s="113"/>
    </row>
    <row r="2937" spans="2:2" x14ac:dyDescent="0.25">
      <c r="B2937" s="113"/>
    </row>
    <row r="2938" spans="2:2" x14ac:dyDescent="0.25">
      <c r="B2938" s="113"/>
    </row>
    <row r="2939" spans="2:2" x14ac:dyDescent="0.25">
      <c r="B2939" s="113"/>
    </row>
    <row r="2940" spans="2:2" x14ac:dyDescent="0.25">
      <c r="B2940" s="113"/>
    </row>
    <row r="2941" spans="2:2" x14ac:dyDescent="0.25">
      <c r="B2941" s="113"/>
    </row>
    <row r="2942" spans="2:2" x14ac:dyDescent="0.25">
      <c r="B2942" s="113"/>
    </row>
    <row r="2943" spans="2:2" x14ac:dyDescent="0.25">
      <c r="B2943" s="113"/>
    </row>
    <row r="2944" spans="2:2" x14ac:dyDescent="0.25">
      <c r="B2944" s="113"/>
    </row>
    <row r="2945" spans="2:2" x14ac:dyDescent="0.25">
      <c r="B2945" s="113"/>
    </row>
    <row r="2946" spans="2:2" x14ac:dyDescent="0.25">
      <c r="B2946" s="113"/>
    </row>
    <row r="2947" spans="2:2" x14ac:dyDescent="0.25">
      <c r="B2947" s="113"/>
    </row>
    <row r="2948" spans="2:2" x14ac:dyDescent="0.25">
      <c r="B2948" s="113"/>
    </row>
    <row r="2949" spans="2:2" x14ac:dyDescent="0.25">
      <c r="B2949" s="113"/>
    </row>
    <row r="2950" spans="2:2" x14ac:dyDescent="0.25">
      <c r="B2950" s="113"/>
    </row>
    <row r="2951" spans="2:2" x14ac:dyDescent="0.25">
      <c r="B2951" s="113"/>
    </row>
    <row r="2952" spans="2:2" x14ac:dyDescent="0.25">
      <c r="B2952" s="113"/>
    </row>
    <row r="2953" spans="2:2" x14ac:dyDescent="0.25">
      <c r="B2953" s="113"/>
    </row>
    <row r="2954" spans="2:2" x14ac:dyDescent="0.25">
      <c r="B2954" s="113"/>
    </row>
    <row r="2955" spans="2:2" x14ac:dyDescent="0.25">
      <c r="B2955" s="113"/>
    </row>
    <row r="2956" spans="2:2" x14ac:dyDescent="0.25">
      <c r="B2956" s="113"/>
    </row>
    <row r="2957" spans="2:2" x14ac:dyDescent="0.25">
      <c r="B2957" s="113"/>
    </row>
    <row r="2958" spans="2:2" x14ac:dyDescent="0.25">
      <c r="B2958" s="113"/>
    </row>
    <row r="2959" spans="2:2" x14ac:dyDescent="0.25">
      <c r="B2959" s="113"/>
    </row>
    <row r="2960" spans="2:2" x14ac:dyDescent="0.25">
      <c r="B2960" s="113"/>
    </row>
    <row r="2961" spans="2:2" x14ac:dyDescent="0.25">
      <c r="B2961" s="113"/>
    </row>
    <row r="2962" spans="2:2" x14ac:dyDescent="0.25">
      <c r="B2962" s="113"/>
    </row>
    <row r="2963" spans="2:2" x14ac:dyDescent="0.25">
      <c r="B2963" s="113"/>
    </row>
    <row r="2964" spans="2:2" x14ac:dyDescent="0.25">
      <c r="B2964" s="113"/>
    </row>
    <row r="2965" spans="2:2" x14ac:dyDescent="0.25">
      <c r="B2965" s="113"/>
    </row>
    <row r="2966" spans="2:2" x14ac:dyDescent="0.25">
      <c r="B2966" s="113"/>
    </row>
    <row r="2967" spans="2:2" x14ac:dyDescent="0.25">
      <c r="B2967" s="113"/>
    </row>
    <row r="2968" spans="2:2" x14ac:dyDescent="0.25">
      <c r="B2968" s="113"/>
    </row>
    <row r="2969" spans="2:2" x14ac:dyDescent="0.25">
      <c r="B2969" s="113"/>
    </row>
    <row r="2970" spans="2:2" x14ac:dyDescent="0.25">
      <c r="B2970" s="113"/>
    </row>
    <row r="2971" spans="2:2" x14ac:dyDescent="0.25">
      <c r="B2971" s="113"/>
    </row>
    <row r="2972" spans="2:2" x14ac:dyDescent="0.25">
      <c r="B2972" s="113"/>
    </row>
    <row r="2973" spans="2:2" x14ac:dyDescent="0.25">
      <c r="B2973" s="113"/>
    </row>
    <row r="2974" spans="2:2" x14ac:dyDescent="0.25">
      <c r="B2974" s="113"/>
    </row>
    <row r="2975" spans="2:2" x14ac:dyDescent="0.25">
      <c r="B2975" s="113"/>
    </row>
    <row r="2976" spans="2:2" x14ac:dyDescent="0.25">
      <c r="B2976" s="113"/>
    </row>
    <row r="2977" spans="2:2" x14ac:dyDescent="0.25">
      <c r="B2977" s="113"/>
    </row>
    <row r="2978" spans="2:2" x14ac:dyDescent="0.25">
      <c r="B2978" s="113"/>
    </row>
    <row r="2979" spans="2:2" x14ac:dyDescent="0.25">
      <c r="B2979" s="113"/>
    </row>
    <row r="2980" spans="2:2" x14ac:dyDescent="0.25">
      <c r="B2980" s="113"/>
    </row>
    <row r="2981" spans="2:2" x14ac:dyDescent="0.25">
      <c r="B2981" s="113"/>
    </row>
    <row r="2982" spans="2:2" x14ac:dyDescent="0.25">
      <c r="B2982" s="113"/>
    </row>
    <row r="2983" spans="2:2" x14ac:dyDescent="0.25">
      <c r="B2983" s="113"/>
    </row>
    <row r="2984" spans="2:2" x14ac:dyDescent="0.25">
      <c r="B2984" s="113"/>
    </row>
    <row r="2985" spans="2:2" x14ac:dyDescent="0.25">
      <c r="B2985" s="113"/>
    </row>
    <row r="2986" spans="2:2" x14ac:dyDescent="0.25">
      <c r="B2986" s="113"/>
    </row>
    <row r="2987" spans="2:2" x14ac:dyDescent="0.25">
      <c r="B2987" s="113"/>
    </row>
    <row r="2988" spans="2:2" x14ac:dyDescent="0.25">
      <c r="B2988" s="113"/>
    </row>
    <row r="2989" spans="2:2" x14ac:dyDescent="0.25">
      <c r="B2989" s="113"/>
    </row>
    <row r="2990" spans="2:2" x14ac:dyDescent="0.25">
      <c r="B2990" s="113"/>
    </row>
    <row r="2991" spans="2:2" x14ac:dyDescent="0.25">
      <c r="B2991" s="113"/>
    </row>
    <row r="2992" spans="2:2" x14ac:dyDescent="0.25">
      <c r="B2992" s="113"/>
    </row>
    <row r="2993" spans="2:2" x14ac:dyDescent="0.25">
      <c r="B2993" s="113"/>
    </row>
    <row r="2994" spans="2:2" x14ac:dyDescent="0.25">
      <c r="B2994" s="113"/>
    </row>
    <row r="2995" spans="2:2" x14ac:dyDescent="0.25">
      <c r="B2995" s="113"/>
    </row>
    <row r="2996" spans="2:2" x14ac:dyDescent="0.25">
      <c r="B2996" s="113"/>
    </row>
    <row r="2997" spans="2:2" x14ac:dyDescent="0.25">
      <c r="B2997" s="113"/>
    </row>
    <row r="2998" spans="2:2" x14ac:dyDescent="0.25">
      <c r="B2998" s="113"/>
    </row>
    <row r="2999" spans="2:2" x14ac:dyDescent="0.25">
      <c r="B2999" s="113"/>
    </row>
    <row r="3000" spans="2:2" x14ac:dyDescent="0.25">
      <c r="B3000" s="113"/>
    </row>
    <row r="3001" spans="2:2" x14ac:dyDescent="0.25">
      <c r="B3001" s="113"/>
    </row>
    <row r="3002" spans="2:2" x14ac:dyDescent="0.25">
      <c r="B3002" s="113"/>
    </row>
    <row r="3003" spans="2:2" x14ac:dyDescent="0.25">
      <c r="B3003" s="113"/>
    </row>
    <row r="3004" spans="2:2" x14ac:dyDescent="0.25">
      <c r="B3004" s="113"/>
    </row>
    <row r="3005" spans="2:2" x14ac:dyDescent="0.25">
      <c r="B3005" s="113"/>
    </row>
    <row r="3006" spans="2:2" x14ac:dyDescent="0.25">
      <c r="B3006" s="113"/>
    </row>
    <row r="3007" spans="2:2" x14ac:dyDescent="0.25">
      <c r="B3007" s="113"/>
    </row>
    <row r="3008" spans="2:2" x14ac:dyDescent="0.25">
      <c r="B3008" s="113"/>
    </row>
    <row r="3009" spans="2:2" x14ac:dyDescent="0.25">
      <c r="B3009" s="113"/>
    </row>
    <row r="3010" spans="2:2" x14ac:dyDescent="0.25">
      <c r="B3010" s="113"/>
    </row>
    <row r="3011" spans="2:2" x14ac:dyDescent="0.25">
      <c r="B3011" s="113"/>
    </row>
    <row r="3012" spans="2:2" x14ac:dyDescent="0.25">
      <c r="B3012" s="113"/>
    </row>
    <row r="3013" spans="2:2" x14ac:dyDescent="0.25">
      <c r="B3013" s="113"/>
    </row>
    <row r="3014" spans="2:2" x14ac:dyDescent="0.25">
      <c r="B3014" s="113"/>
    </row>
    <row r="3015" spans="2:2" x14ac:dyDescent="0.25">
      <c r="B3015" s="113"/>
    </row>
    <row r="3016" spans="2:2" x14ac:dyDescent="0.25">
      <c r="B3016" s="113"/>
    </row>
    <row r="3017" spans="2:2" x14ac:dyDescent="0.25">
      <c r="B3017" s="113"/>
    </row>
    <row r="3018" spans="2:2" x14ac:dyDescent="0.25">
      <c r="B3018" s="113"/>
    </row>
    <row r="3019" spans="2:2" x14ac:dyDescent="0.25">
      <c r="B3019" s="113"/>
    </row>
    <row r="3020" spans="2:2" x14ac:dyDescent="0.25">
      <c r="B3020" s="113"/>
    </row>
    <row r="3021" spans="2:2" x14ac:dyDescent="0.25">
      <c r="B3021" s="113"/>
    </row>
    <row r="3022" spans="2:2" x14ac:dyDescent="0.25">
      <c r="B3022" s="113"/>
    </row>
    <row r="3023" spans="2:2" x14ac:dyDescent="0.25">
      <c r="B3023" s="113"/>
    </row>
    <row r="3024" spans="2:2" x14ac:dyDescent="0.25">
      <c r="B3024" s="113"/>
    </row>
    <row r="3025" spans="2:2" x14ac:dyDescent="0.25">
      <c r="B3025" s="113"/>
    </row>
    <row r="3026" spans="2:2" x14ac:dyDescent="0.25">
      <c r="B3026" s="113"/>
    </row>
    <row r="3027" spans="2:2" x14ac:dyDescent="0.25">
      <c r="B3027" s="113"/>
    </row>
    <row r="3028" spans="2:2" x14ac:dyDescent="0.25">
      <c r="B3028" s="113"/>
    </row>
    <row r="3029" spans="2:2" x14ac:dyDescent="0.25">
      <c r="B3029" s="113"/>
    </row>
    <row r="3030" spans="2:2" x14ac:dyDescent="0.25">
      <c r="B3030" s="113"/>
    </row>
    <row r="3031" spans="2:2" x14ac:dyDescent="0.25">
      <c r="B3031" s="113"/>
    </row>
    <row r="3032" spans="2:2" x14ac:dyDescent="0.25">
      <c r="B3032" s="113"/>
    </row>
    <row r="3033" spans="2:2" x14ac:dyDescent="0.25">
      <c r="B3033" s="113"/>
    </row>
    <row r="3034" spans="2:2" x14ac:dyDescent="0.25">
      <c r="B3034" s="113"/>
    </row>
    <row r="3035" spans="2:2" x14ac:dyDescent="0.25">
      <c r="B3035" s="113"/>
    </row>
    <row r="3036" spans="2:2" x14ac:dyDescent="0.25">
      <c r="B3036" s="113"/>
    </row>
    <row r="3037" spans="2:2" x14ac:dyDescent="0.25">
      <c r="B3037" s="113"/>
    </row>
    <row r="3038" spans="2:2" x14ac:dyDescent="0.25">
      <c r="B3038" s="113"/>
    </row>
    <row r="3039" spans="2:2" x14ac:dyDescent="0.25">
      <c r="B3039" s="113"/>
    </row>
    <row r="3040" spans="2:2" x14ac:dyDescent="0.25">
      <c r="B3040" s="113"/>
    </row>
    <row r="3041" spans="2:2" x14ac:dyDescent="0.25">
      <c r="B3041" s="113"/>
    </row>
    <row r="3042" spans="2:2" x14ac:dyDescent="0.25">
      <c r="B3042" s="113"/>
    </row>
    <row r="3043" spans="2:2" x14ac:dyDescent="0.25">
      <c r="B3043" s="113"/>
    </row>
    <row r="3044" spans="2:2" x14ac:dyDescent="0.25">
      <c r="B3044" s="113"/>
    </row>
    <row r="3045" spans="2:2" x14ac:dyDescent="0.25">
      <c r="B3045" s="113"/>
    </row>
    <row r="3046" spans="2:2" x14ac:dyDescent="0.25">
      <c r="B3046" s="113"/>
    </row>
    <row r="3047" spans="2:2" x14ac:dyDescent="0.25">
      <c r="B3047" s="113"/>
    </row>
    <row r="3048" spans="2:2" x14ac:dyDescent="0.25">
      <c r="B3048" s="113"/>
    </row>
    <row r="3049" spans="2:2" x14ac:dyDescent="0.25">
      <c r="B3049" s="113"/>
    </row>
    <row r="3050" spans="2:2" x14ac:dyDescent="0.25">
      <c r="B3050" s="113"/>
    </row>
    <row r="3051" spans="2:2" x14ac:dyDescent="0.25">
      <c r="B3051" s="113"/>
    </row>
    <row r="3052" spans="2:2" x14ac:dyDescent="0.25">
      <c r="B3052" s="113"/>
    </row>
    <row r="3053" spans="2:2" x14ac:dyDescent="0.25">
      <c r="B3053" s="113"/>
    </row>
    <row r="3054" spans="2:2" x14ac:dyDescent="0.25">
      <c r="B3054" s="113"/>
    </row>
    <row r="3055" spans="2:2" x14ac:dyDescent="0.25">
      <c r="B3055" s="113"/>
    </row>
    <row r="3056" spans="2:2" x14ac:dyDescent="0.25">
      <c r="B3056" s="113"/>
    </row>
    <row r="3057" spans="2:2" x14ac:dyDescent="0.25">
      <c r="B3057" s="113"/>
    </row>
    <row r="3058" spans="2:2" x14ac:dyDescent="0.25">
      <c r="B3058" s="113"/>
    </row>
    <row r="3059" spans="2:2" x14ac:dyDescent="0.25">
      <c r="B3059" s="113"/>
    </row>
    <row r="3060" spans="2:2" x14ac:dyDescent="0.25">
      <c r="B3060" s="113"/>
    </row>
    <row r="3061" spans="2:2" x14ac:dyDescent="0.25">
      <c r="B3061" s="113"/>
    </row>
    <row r="3062" spans="2:2" x14ac:dyDescent="0.25">
      <c r="B3062" s="113"/>
    </row>
    <row r="3063" spans="2:2" x14ac:dyDescent="0.25">
      <c r="B3063" s="113"/>
    </row>
    <row r="3064" spans="2:2" x14ac:dyDescent="0.25">
      <c r="B3064" s="113"/>
    </row>
    <row r="3065" spans="2:2" x14ac:dyDescent="0.25">
      <c r="B3065" s="113"/>
    </row>
    <row r="3066" spans="2:2" x14ac:dyDescent="0.25">
      <c r="B3066" s="113"/>
    </row>
    <row r="3067" spans="2:2" x14ac:dyDescent="0.25">
      <c r="B3067" s="113"/>
    </row>
    <row r="3068" spans="2:2" x14ac:dyDescent="0.25">
      <c r="B3068" s="113"/>
    </row>
    <row r="3069" spans="2:2" x14ac:dyDescent="0.25">
      <c r="B3069" s="113"/>
    </row>
    <row r="3070" spans="2:2" x14ac:dyDescent="0.25">
      <c r="B3070" s="113"/>
    </row>
    <row r="3071" spans="2:2" x14ac:dyDescent="0.25">
      <c r="B3071" s="113"/>
    </row>
    <row r="3072" spans="2:2" x14ac:dyDescent="0.25">
      <c r="B3072" s="113"/>
    </row>
    <row r="3073" spans="2:2" x14ac:dyDescent="0.25">
      <c r="B3073" s="113"/>
    </row>
    <row r="3074" spans="2:2" x14ac:dyDescent="0.25">
      <c r="B3074" s="113"/>
    </row>
    <row r="3075" spans="2:2" x14ac:dyDescent="0.25">
      <c r="B3075" s="113"/>
    </row>
    <row r="3076" spans="2:2" x14ac:dyDescent="0.25">
      <c r="B3076" s="113"/>
    </row>
    <row r="3077" spans="2:2" x14ac:dyDescent="0.25">
      <c r="B3077" s="113"/>
    </row>
    <row r="3078" spans="2:2" x14ac:dyDescent="0.25">
      <c r="B3078" s="113"/>
    </row>
    <row r="3079" spans="2:2" x14ac:dyDescent="0.25">
      <c r="B3079" s="113"/>
    </row>
    <row r="3080" spans="2:2" x14ac:dyDescent="0.25">
      <c r="B3080" s="113"/>
    </row>
    <row r="3081" spans="2:2" x14ac:dyDescent="0.25">
      <c r="B3081" s="113"/>
    </row>
    <row r="3082" spans="2:2" x14ac:dyDescent="0.25">
      <c r="B3082" s="113"/>
    </row>
    <row r="3083" spans="2:2" x14ac:dyDescent="0.25">
      <c r="B3083" s="113"/>
    </row>
    <row r="3084" spans="2:2" x14ac:dyDescent="0.25">
      <c r="B3084" s="113"/>
    </row>
    <row r="3085" spans="2:2" x14ac:dyDescent="0.25">
      <c r="B3085" s="113"/>
    </row>
    <row r="3086" spans="2:2" x14ac:dyDescent="0.25">
      <c r="B3086" s="113"/>
    </row>
    <row r="3087" spans="2:2" x14ac:dyDescent="0.25">
      <c r="B3087" s="113"/>
    </row>
    <row r="3088" spans="2:2" x14ac:dyDescent="0.25">
      <c r="B3088" s="113"/>
    </row>
    <row r="3089" spans="2:2" x14ac:dyDescent="0.25">
      <c r="B3089" s="113"/>
    </row>
    <row r="3090" spans="2:2" x14ac:dyDescent="0.25">
      <c r="B3090" s="113"/>
    </row>
    <row r="3091" spans="2:2" x14ac:dyDescent="0.25">
      <c r="B3091" s="113"/>
    </row>
    <row r="3092" spans="2:2" x14ac:dyDescent="0.25">
      <c r="B3092" s="113"/>
    </row>
    <row r="3093" spans="2:2" x14ac:dyDescent="0.25">
      <c r="B3093" s="113"/>
    </row>
    <row r="3094" spans="2:2" x14ac:dyDescent="0.25">
      <c r="B3094" s="113"/>
    </row>
    <row r="3095" spans="2:2" x14ac:dyDescent="0.25">
      <c r="B3095" s="113"/>
    </row>
    <row r="3096" spans="2:2" x14ac:dyDescent="0.25">
      <c r="B3096" s="113"/>
    </row>
    <row r="3097" spans="2:2" x14ac:dyDescent="0.25">
      <c r="B3097" s="113"/>
    </row>
    <row r="3098" spans="2:2" x14ac:dyDescent="0.25">
      <c r="B3098" s="113"/>
    </row>
    <row r="3099" spans="2:2" x14ac:dyDescent="0.25">
      <c r="B3099" s="113"/>
    </row>
    <row r="3100" spans="2:2" x14ac:dyDescent="0.25">
      <c r="B3100" s="113"/>
    </row>
    <row r="3101" spans="2:2" x14ac:dyDescent="0.25">
      <c r="B3101" s="113"/>
    </row>
    <row r="3102" spans="2:2" x14ac:dyDescent="0.25">
      <c r="B3102" s="113"/>
    </row>
    <row r="3103" spans="2:2" x14ac:dyDescent="0.25">
      <c r="B3103" s="113"/>
    </row>
    <row r="3104" spans="2:2" x14ac:dyDescent="0.25">
      <c r="B3104" s="113"/>
    </row>
    <row r="3105" spans="2:2" x14ac:dyDescent="0.25">
      <c r="B3105" s="113"/>
    </row>
    <row r="3106" spans="2:2" x14ac:dyDescent="0.25">
      <c r="B3106" s="113"/>
    </row>
    <row r="3107" spans="2:2" x14ac:dyDescent="0.25">
      <c r="B3107" s="113"/>
    </row>
    <row r="3108" spans="2:2" x14ac:dyDescent="0.25">
      <c r="B3108" s="113"/>
    </row>
    <row r="3109" spans="2:2" x14ac:dyDescent="0.25">
      <c r="B3109" s="113"/>
    </row>
    <row r="3110" spans="2:2" x14ac:dyDescent="0.25">
      <c r="B3110" s="113"/>
    </row>
    <row r="3111" spans="2:2" x14ac:dyDescent="0.25">
      <c r="B3111" s="113"/>
    </row>
    <row r="3112" spans="2:2" x14ac:dyDescent="0.25">
      <c r="B3112" s="113"/>
    </row>
    <row r="3113" spans="2:2" x14ac:dyDescent="0.25">
      <c r="B3113" s="113"/>
    </row>
  </sheetData>
  <sheetProtection algorithmName="SHA-512" hashValue="nFeSuw4Etek3FyP3RqIq+FSgswf9zQC9sZuIhk3odHqPQwi3hJABjqG7sACKoqJqtFxQx5WQ2I59ReDkgsU4+g==" saltValue="CGEcqGzma6yUqECC8o/VVw==" spinCount="100000" sheet="1" objects="1" scenarios="1" formatCells="0" formatColumns="0" formatRows="0" insertColumns="0" deleteRows="0" sort="0" autoFilter="0" pivotTables="0"/>
  <autoFilter ref="B6:BV6" xr:uid="{00000000-0001-0000-0000-000000000000}"/>
  <mergeCells count="5">
    <mergeCell ref="A5:A6"/>
    <mergeCell ref="BI3:BP3"/>
    <mergeCell ref="AJ5:AM5"/>
    <mergeCell ref="X5:AI5"/>
    <mergeCell ref="R3:W3"/>
  </mergeCells>
  <phoneticPr fontId="80" type="noConversion"/>
  <conditionalFormatting sqref="K7:K393">
    <cfRule type="cellIs" dxfId="19" priority="7" operator="equal">
      <formula>"Très toxique"</formula>
    </cfRule>
  </conditionalFormatting>
  <conditionalFormatting sqref="AO7:AQ393">
    <cfRule type="expression" dxfId="18" priority="12">
      <formula>AO7&lt;&gt;"NON"</formula>
    </cfRule>
  </conditionalFormatting>
  <conditionalFormatting sqref="AQ7:AQ393">
    <cfRule type="expression" dxfId="17" priority="13" stopIfTrue="1">
      <formula>"AI9=""Yeux / Ingestion"""</formula>
    </cfRule>
    <cfRule type="expression" dxfId="16" priority="14" stopIfTrue="1">
      <formula>"AI9=""INGESTION"""</formula>
    </cfRule>
    <cfRule type="expression" dxfId="15" priority="18">
      <formula>AQ7="Yeux"</formula>
    </cfRule>
  </conditionalFormatting>
  <conditionalFormatting sqref="AR7:AR393">
    <cfRule type="expression" dxfId="14" priority="31">
      <formula>AR7="OUI"</formula>
    </cfRule>
  </conditionalFormatting>
  <conditionalFormatting sqref="BI7:BI393">
    <cfRule type="expression" dxfId="13" priority="22">
      <formula>BI7&gt;=10000</formula>
    </cfRule>
    <cfRule type="expression" dxfId="12" priority="23">
      <formula>BI7&lt;100</formula>
    </cfRule>
    <cfRule type="cellIs" dxfId="11" priority="24" operator="between">
      <formula>100</formula>
      <formula>9999</formula>
    </cfRule>
  </conditionalFormatting>
  <conditionalFormatting sqref="BJ7:BJ393">
    <cfRule type="expression" dxfId="10" priority="40">
      <formula>BJ7="Fort"</formula>
    </cfRule>
    <cfRule type="expression" dxfId="9" priority="41">
      <formula>BJ7="Moyen"</formula>
    </cfRule>
    <cfRule type="expression" dxfId="8" priority="42">
      <formula>BJ7="Faible"</formula>
    </cfRule>
  </conditionalFormatting>
  <conditionalFormatting sqref="BO7:BO393">
    <cfRule type="cellIs" dxfId="7" priority="8" stopIfTrue="1" operator="greaterThanOrEqual">
      <formula>100</formula>
    </cfRule>
    <cfRule type="cellIs" dxfId="6" priority="9" operator="lessThan">
      <formula>100</formula>
    </cfRule>
  </conditionalFormatting>
  <conditionalFormatting sqref="BP7:BP393">
    <cfRule type="expression" dxfId="5" priority="38">
      <formula>BP7="RISQUE NON FAIBLE"</formula>
    </cfRule>
    <cfRule type="expression" dxfId="4" priority="39">
      <formula>BP7="RISQUE MINIME"</formula>
    </cfRule>
  </conditionalFormatting>
  <conditionalFormatting sqref="BV7:BV393">
    <cfRule type="expression" dxfId="3" priority="1">
      <formula>BV7="NON"</formula>
    </cfRule>
    <cfRule type="expression" dxfId="2" priority="2">
      <formula>BV7="OUI"</formula>
    </cfRule>
  </conditionalFormatting>
  <dataValidations count="7">
    <dataValidation type="list" allowBlank="1" showInputMessage="1" showErrorMessage="1" sqref="X394:AV65533 W7:W65533" xr:uid="{00000000-0002-0000-0000-000000000000}">
      <formula1>Listprotection</formula1>
    </dataValidation>
    <dataValidation type="list" allowBlank="1" showInputMessage="1" showErrorMessage="1" sqref="P3:P4 P7:P65533 G7:J393" xr:uid="{00000000-0002-0000-0000-000001000000}">
      <formula1>VLEP</formula1>
    </dataValidation>
    <dataValidation type="list" allowBlank="1" showInputMessage="1" showErrorMessage="1" sqref="G394:K65533 G1:K4" xr:uid="{00000000-0002-0000-0000-000002000000}">
      <formula1>Picto_danger_clp</formula1>
    </dataValidation>
    <dataValidation allowBlank="1" showDropDown="1" showInputMessage="1" showErrorMessage="1" sqref="G6:H6 J6:K6" xr:uid="{00000000-0002-0000-0000-000006000000}"/>
    <dataValidation type="list" allowBlank="1" showInputMessage="1" showErrorMessage="1" sqref="Q7:Q65533" xr:uid="{00000000-0002-0000-0000-000003000000}">
      <formula1>Volatilité</formula1>
    </dataValidation>
    <dataValidation type="list" allowBlank="1" showInputMessage="1" showErrorMessage="1" sqref="V7:V65533" xr:uid="{00000000-0002-0000-0000-000004000000}">
      <formula1>Procédé</formula1>
    </dataValidation>
    <dataValidation type="list" allowBlank="1" showInputMessage="1" showErrorMessage="1" sqref="S7:S65533" xr:uid="{00000000-0002-0000-0000-000005000000}">
      <formula1>Utilisation</formula1>
    </dataValidation>
  </dataValidations>
  <pageMargins left="0.19685039370078741" right="0.19685039370078741" top="1.44" bottom="0.74803149606299213" header="0.31496062992125984" footer="0.31496062992125984"/>
  <pageSetup paperSize="8" scale="45" fitToHeight="0" orientation="landscape" r:id="rId1"/>
  <headerFooter>
    <oddHeader>&amp;C&amp;G
&amp;"Tahoma,Normal"&amp;20&amp;K000000Outil d'évaluation du risque chimique en Entreprise de Propreté - VERSION 4</oddHeader>
    <oddFooter xml:space="preserve">&amp;L&amp;"Tahoma,Gras"&amp;14&amp;K000000Outil d'évaluation du risque chimique&amp;R&amp;"Tahoma,Normal"&amp;14&amp;K000000&amp;P/&amp;N
</oddFooter>
  </headerFooter>
  <colBreaks count="1" manualBreakCount="1">
    <brk id="40" min="4" max="33" man="1"/>
  </colBreaks>
  <drawing r:id="rId2"/>
  <legacyDrawing r:id="rId3"/>
  <legacyDrawingHF r:id="rId4"/>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000-000007000000}">
          <x14:formula1>
            <xm:f>'Info - Listes déroulantes'!$A$13:$A$16</xm:f>
          </x14:formula1>
          <xm:sqref>T7:T393</xm:sqref>
        </x14:dataValidation>
        <x14:dataValidation type="list" allowBlank="1" showInputMessage="1" showErrorMessage="1" xr:uid="{00000000-0002-0000-0000-000008000000}">
          <x14:formula1>
            <xm:f>'Info - Listes déroulantes'!$J$12:$J$18</xm:f>
          </x14:formula1>
          <xm:sqref>K7:K393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euil2">
    <tabColor theme="2" tint="-0.34998626667073579"/>
    <pageSetUpPr fitToPage="1"/>
  </sheetPr>
  <dimension ref="A1:K122"/>
  <sheetViews>
    <sheetView topLeftCell="B105" zoomScaleNormal="100" zoomScaleSheetLayoutView="80" zoomScalePageLayoutView="80" workbookViewId="0">
      <selection activeCell="K121" sqref="B1:K122"/>
    </sheetView>
  </sheetViews>
  <sheetFormatPr baseColWidth="10" defaultColWidth="11.19921875" defaultRowHeight="13.8" x14ac:dyDescent="0.25"/>
  <cols>
    <col min="1" max="1" width="3.09765625" style="70" hidden="1" customWidth="1"/>
    <col min="2" max="2" width="11.19921875" style="70"/>
    <col min="3" max="3" width="21.8984375" style="70" customWidth="1"/>
    <col min="4" max="4" width="11.19921875" style="70"/>
    <col min="5" max="5" width="19.09765625" style="70" customWidth="1"/>
    <col min="6" max="7" width="17.19921875" style="70" customWidth="1"/>
    <col min="8" max="8" width="13.796875" style="70" customWidth="1"/>
    <col min="9" max="9" width="11.19921875" style="70"/>
    <col min="10" max="10" width="14.59765625" style="70" customWidth="1"/>
    <col min="11" max="11" width="18.59765625" style="70" customWidth="1"/>
    <col min="12" max="16384" width="11.19921875" style="70"/>
  </cols>
  <sheetData>
    <row r="1" spans="1:11" s="214" customFormat="1" ht="28.2" customHeight="1" x14ac:dyDescent="0.25">
      <c r="B1" s="297" t="s">
        <v>294</v>
      </c>
      <c r="C1" s="297"/>
      <c r="D1" s="297"/>
      <c r="E1" s="297"/>
      <c r="F1" s="297"/>
      <c r="G1" s="297"/>
      <c r="H1" s="297"/>
      <c r="I1" s="297"/>
      <c r="J1" s="297"/>
      <c r="K1" s="297"/>
    </row>
    <row r="2" spans="1:11" s="74" customFormat="1" ht="15" x14ac:dyDescent="0.25">
      <c r="G2" s="229"/>
    </row>
    <row r="3" spans="1:11" s="74" customFormat="1" ht="16.5" customHeight="1" x14ac:dyDescent="0.25">
      <c r="A3" s="211"/>
      <c r="B3" s="298" t="s">
        <v>293</v>
      </c>
      <c r="C3" s="298"/>
      <c r="D3" s="298"/>
      <c r="E3" s="298"/>
      <c r="F3" s="298"/>
      <c r="G3" s="298"/>
      <c r="H3" s="298"/>
      <c r="I3" s="298"/>
      <c r="J3" s="298"/>
      <c r="K3" s="298"/>
    </row>
    <row r="4" spans="1:11" s="74" customFormat="1" ht="26.55" customHeight="1" x14ac:dyDescent="0.25">
      <c r="A4" s="211"/>
      <c r="B4" s="298"/>
      <c r="C4" s="298"/>
      <c r="D4" s="298"/>
      <c r="E4" s="298"/>
      <c r="F4" s="298"/>
      <c r="G4" s="298"/>
      <c r="H4" s="298"/>
      <c r="I4" s="298"/>
      <c r="J4" s="298"/>
      <c r="K4" s="298"/>
    </row>
    <row r="5" spans="1:11" s="74" customFormat="1" ht="15" x14ac:dyDescent="0.25">
      <c r="A5" s="211"/>
      <c r="B5" s="230"/>
      <c r="C5" s="230"/>
      <c r="D5" s="230"/>
      <c r="E5" s="230"/>
      <c r="F5" s="230"/>
      <c r="G5" s="230"/>
      <c r="H5" s="230"/>
      <c r="I5" s="230"/>
      <c r="J5" s="230"/>
      <c r="K5" s="230"/>
    </row>
    <row r="6" spans="1:11" s="74" customFormat="1" ht="16.5" customHeight="1" x14ac:dyDescent="0.25">
      <c r="A6" s="211"/>
      <c r="B6" s="299" t="s">
        <v>82</v>
      </c>
      <c r="C6" s="299"/>
      <c r="D6" s="299"/>
      <c r="E6" s="299"/>
      <c r="F6" s="299"/>
      <c r="G6" s="299"/>
      <c r="H6" s="299"/>
      <c r="I6" s="299"/>
      <c r="J6" s="299"/>
      <c r="K6" s="299"/>
    </row>
    <row r="7" spans="1:11" s="74" customFormat="1" ht="15" x14ac:dyDescent="0.25">
      <c r="A7" s="211"/>
      <c r="B7" s="230"/>
      <c r="C7" s="230"/>
      <c r="D7" s="230"/>
      <c r="E7" s="230"/>
      <c r="F7" s="230"/>
      <c r="G7" s="230"/>
      <c r="H7" s="230"/>
      <c r="I7" s="230"/>
      <c r="J7" s="230"/>
      <c r="K7" s="230"/>
    </row>
    <row r="8" spans="1:11" s="74" customFormat="1" ht="15" x14ac:dyDescent="0.25"/>
    <row r="9" spans="1:11" s="214" customFormat="1" ht="28.2" customHeight="1" x14ac:dyDescent="0.25">
      <c r="B9" s="297" t="s">
        <v>295</v>
      </c>
      <c r="C9" s="297"/>
      <c r="D9" s="297"/>
      <c r="E9" s="297"/>
      <c r="F9" s="297"/>
      <c r="G9" s="297"/>
      <c r="H9" s="297"/>
      <c r="I9" s="297"/>
      <c r="J9" s="297"/>
      <c r="K9" s="297"/>
    </row>
    <row r="10" spans="1:11" s="71" customFormat="1" x14ac:dyDescent="0.25"/>
    <row r="11" spans="1:11" s="71" customFormat="1" ht="16.5" customHeight="1" x14ac:dyDescent="0.25">
      <c r="B11" s="296" t="s">
        <v>321</v>
      </c>
      <c r="C11" s="296"/>
      <c r="D11" s="296"/>
      <c r="E11" s="296"/>
      <c r="F11" s="296"/>
      <c r="G11" s="296"/>
      <c r="H11" s="296"/>
      <c r="I11" s="296"/>
      <c r="J11" s="296"/>
      <c r="K11" s="296"/>
    </row>
    <row r="12" spans="1:11" s="71" customFormat="1" ht="13.8" customHeight="1" x14ac:dyDescent="0.25">
      <c r="B12" s="296"/>
      <c r="C12" s="296"/>
      <c r="D12" s="296"/>
      <c r="E12" s="296"/>
      <c r="F12" s="296"/>
      <c r="G12" s="296"/>
      <c r="H12" s="296"/>
      <c r="I12" s="296"/>
      <c r="J12" s="296"/>
      <c r="K12" s="296"/>
    </row>
    <row r="13" spans="1:11" s="71" customFormat="1" ht="13.8" customHeight="1" x14ac:dyDescent="0.25">
      <c r="B13" s="296"/>
      <c r="C13" s="296"/>
      <c r="D13" s="296"/>
      <c r="E13" s="296"/>
      <c r="F13" s="296"/>
      <c r="G13" s="296"/>
      <c r="H13" s="296"/>
      <c r="I13" s="296"/>
      <c r="J13" s="296"/>
      <c r="K13" s="296"/>
    </row>
    <row r="14" spans="1:11" s="71" customFormat="1" ht="19.2" customHeight="1" x14ac:dyDescent="0.25">
      <c r="B14" s="296"/>
      <c r="C14" s="296"/>
      <c r="D14" s="296"/>
      <c r="E14" s="296"/>
      <c r="F14" s="296"/>
      <c r="G14" s="296"/>
      <c r="H14" s="296"/>
      <c r="I14" s="296"/>
      <c r="J14" s="296"/>
      <c r="K14" s="296"/>
    </row>
    <row r="15" spans="1:11" s="71" customFormat="1" ht="17.399999999999999" x14ac:dyDescent="0.25">
      <c r="B15" s="231"/>
      <c r="C15" s="231"/>
      <c r="D15" s="231"/>
      <c r="E15" s="231"/>
      <c r="F15" s="231"/>
      <c r="G15" s="231"/>
      <c r="H15" s="231"/>
      <c r="I15" s="231"/>
      <c r="J15" s="231"/>
      <c r="K15" s="231"/>
    </row>
    <row r="16" spans="1:11" s="71" customFormat="1" ht="16.2" customHeight="1" x14ac:dyDescent="0.25">
      <c r="B16" s="296" t="s">
        <v>282</v>
      </c>
      <c r="C16" s="296"/>
      <c r="D16" s="296"/>
      <c r="E16" s="296"/>
      <c r="F16" s="296"/>
      <c r="G16" s="296"/>
      <c r="H16" s="296"/>
      <c r="I16" s="296"/>
      <c r="J16" s="296"/>
      <c r="K16" s="296"/>
    </row>
    <row r="17" spans="2:11" x14ac:dyDescent="0.25">
      <c r="B17" s="296"/>
      <c r="C17" s="296"/>
      <c r="D17" s="296"/>
      <c r="E17" s="296"/>
      <c r="F17" s="296"/>
      <c r="G17" s="296"/>
      <c r="H17" s="296"/>
      <c r="I17" s="296"/>
      <c r="J17" s="296"/>
      <c r="K17" s="296"/>
    </row>
    <row r="18" spans="2:11" s="72" customFormat="1" ht="28.5" customHeight="1" thickBot="1" x14ac:dyDescent="0.3">
      <c r="B18" s="232"/>
      <c r="C18" s="215" t="s">
        <v>90</v>
      </c>
      <c r="D18" s="340" t="s">
        <v>91</v>
      </c>
      <c r="E18" s="341"/>
      <c r="F18" s="341"/>
      <c r="G18" s="341"/>
      <c r="H18" s="341"/>
      <c r="I18" s="341"/>
      <c r="J18" s="232"/>
      <c r="K18" s="232"/>
    </row>
    <row r="19" spans="2:11" s="72" customFormat="1" ht="34.799999999999997" customHeight="1" thickTop="1" thickBot="1" x14ac:dyDescent="0.3">
      <c r="B19" s="232"/>
      <c r="C19" s="216" t="s">
        <v>87</v>
      </c>
      <c r="D19" s="295" t="s">
        <v>92</v>
      </c>
      <c r="E19" s="295"/>
      <c r="F19" s="295" t="s">
        <v>93</v>
      </c>
      <c r="G19" s="295"/>
      <c r="H19" s="295" t="s">
        <v>94</v>
      </c>
      <c r="I19" s="295"/>
      <c r="J19" s="232"/>
      <c r="K19" s="232"/>
    </row>
    <row r="20" spans="2:11" s="72" customFormat="1" ht="28.5" customHeight="1" thickTop="1" thickBot="1" x14ac:dyDescent="0.3">
      <c r="B20" s="232"/>
      <c r="C20" s="216" t="s">
        <v>88</v>
      </c>
      <c r="D20" s="352" t="s">
        <v>278</v>
      </c>
      <c r="E20" s="352"/>
      <c r="F20" s="352" t="s">
        <v>278</v>
      </c>
      <c r="G20" s="352"/>
      <c r="H20" s="353" t="s">
        <v>95</v>
      </c>
      <c r="I20" s="353"/>
      <c r="J20" s="233"/>
      <c r="K20" s="232"/>
    </row>
    <row r="21" spans="2:11" s="72" customFormat="1" ht="28.5" customHeight="1" thickTop="1" x14ac:dyDescent="0.25">
      <c r="B21" s="232"/>
      <c r="C21" s="217" t="s">
        <v>89</v>
      </c>
      <c r="D21" s="353" t="s">
        <v>95</v>
      </c>
      <c r="E21" s="353"/>
      <c r="F21" s="353" t="s">
        <v>95</v>
      </c>
      <c r="G21" s="353"/>
      <c r="H21" s="353" t="s">
        <v>95</v>
      </c>
      <c r="I21" s="353"/>
      <c r="J21" s="232"/>
      <c r="K21" s="232"/>
    </row>
    <row r="22" spans="2:11" x14ac:dyDescent="0.25">
      <c r="B22" s="234"/>
      <c r="C22" s="234"/>
      <c r="D22" s="234"/>
      <c r="E22" s="234"/>
      <c r="F22" s="234"/>
      <c r="G22" s="234"/>
      <c r="H22" s="234"/>
      <c r="I22" s="234"/>
      <c r="J22" s="234"/>
      <c r="K22" s="234"/>
    </row>
    <row r="23" spans="2:11" x14ac:dyDescent="0.25">
      <c r="B23" s="234"/>
      <c r="C23" s="342" t="e" vm="1">
        <v>#VALUE!</v>
      </c>
      <c r="D23" s="342"/>
      <c r="E23" s="342"/>
      <c r="F23" s="342"/>
      <c r="G23" s="342"/>
      <c r="H23" s="342"/>
      <c r="I23" s="342"/>
      <c r="J23" s="234"/>
      <c r="K23" s="234"/>
    </row>
    <row r="24" spans="2:11" x14ac:dyDescent="0.25">
      <c r="B24" s="234"/>
      <c r="C24" s="342"/>
      <c r="D24" s="342"/>
      <c r="E24" s="342"/>
      <c r="F24" s="342"/>
      <c r="G24" s="342"/>
      <c r="H24" s="342"/>
      <c r="I24" s="342"/>
      <c r="J24" s="234"/>
      <c r="K24" s="234"/>
    </row>
    <row r="25" spans="2:11" x14ac:dyDescent="0.25">
      <c r="B25" s="234"/>
      <c r="C25" s="342"/>
      <c r="D25" s="342"/>
      <c r="E25" s="342"/>
      <c r="F25" s="342"/>
      <c r="G25" s="342"/>
      <c r="H25" s="342"/>
      <c r="I25" s="342"/>
      <c r="J25" s="234"/>
      <c r="K25" s="234"/>
    </row>
    <row r="26" spans="2:11" x14ac:dyDescent="0.25">
      <c r="B26" s="234"/>
      <c r="C26" s="342"/>
      <c r="D26" s="342"/>
      <c r="E26" s="342"/>
      <c r="F26" s="342"/>
      <c r="G26" s="342"/>
      <c r="H26" s="342"/>
      <c r="I26" s="342"/>
      <c r="J26" s="234"/>
      <c r="K26" s="234"/>
    </row>
    <row r="27" spans="2:11" x14ac:dyDescent="0.25">
      <c r="B27" s="234"/>
      <c r="C27" s="342"/>
      <c r="D27" s="342"/>
      <c r="E27" s="342"/>
      <c r="F27" s="342"/>
      <c r="G27" s="342"/>
      <c r="H27" s="342"/>
      <c r="I27" s="342"/>
      <c r="J27" s="234"/>
      <c r="K27" s="234"/>
    </row>
    <row r="28" spans="2:11" x14ac:dyDescent="0.25">
      <c r="B28" s="234"/>
      <c r="C28" s="342"/>
      <c r="D28" s="342"/>
      <c r="E28" s="342"/>
      <c r="F28" s="342"/>
      <c r="G28" s="342"/>
      <c r="H28" s="342"/>
      <c r="I28" s="342"/>
      <c r="J28" s="234"/>
      <c r="K28" s="234"/>
    </row>
    <row r="29" spans="2:11" x14ac:dyDescent="0.25">
      <c r="B29" s="234"/>
      <c r="C29" s="342"/>
      <c r="D29" s="342"/>
      <c r="E29" s="342"/>
      <c r="F29" s="342"/>
      <c r="G29" s="342"/>
      <c r="H29" s="342"/>
      <c r="I29" s="342"/>
      <c r="J29" s="234"/>
      <c r="K29" s="234"/>
    </row>
    <row r="30" spans="2:11" x14ac:dyDescent="0.25">
      <c r="B30" s="234"/>
      <c r="C30" s="342"/>
      <c r="D30" s="342"/>
      <c r="E30" s="342"/>
      <c r="F30" s="342"/>
      <c r="G30" s="342"/>
      <c r="H30" s="342"/>
      <c r="I30" s="342"/>
      <c r="J30" s="234"/>
      <c r="K30" s="234"/>
    </row>
    <row r="31" spans="2:11" x14ac:dyDescent="0.25">
      <c r="B31" s="234"/>
      <c r="C31" s="342"/>
      <c r="D31" s="342"/>
      <c r="E31" s="342"/>
      <c r="F31" s="342"/>
      <c r="G31" s="342"/>
      <c r="H31" s="342"/>
      <c r="I31" s="342"/>
      <c r="J31" s="234"/>
      <c r="K31" s="234"/>
    </row>
    <row r="32" spans="2:11" x14ac:dyDescent="0.25">
      <c r="B32" s="234"/>
      <c r="C32" s="342"/>
      <c r="D32" s="342"/>
      <c r="E32" s="342"/>
      <c r="F32" s="342"/>
      <c r="G32" s="342"/>
      <c r="H32" s="342"/>
      <c r="I32" s="342"/>
      <c r="J32" s="234"/>
      <c r="K32" s="234"/>
    </row>
    <row r="33" spans="3:11" x14ac:dyDescent="0.25">
      <c r="C33" s="342"/>
      <c r="D33" s="342"/>
      <c r="E33" s="342"/>
      <c r="F33" s="342"/>
      <c r="G33" s="342"/>
      <c r="H33" s="342"/>
      <c r="I33" s="342"/>
    </row>
    <row r="34" spans="3:11" x14ac:dyDescent="0.25">
      <c r="C34" s="342"/>
      <c r="D34" s="342"/>
      <c r="E34" s="342"/>
      <c r="F34" s="342"/>
      <c r="G34" s="342"/>
      <c r="H34" s="342"/>
      <c r="I34" s="342"/>
    </row>
    <row r="35" spans="3:11" x14ac:dyDescent="0.25">
      <c r="C35" s="342"/>
      <c r="D35" s="342"/>
      <c r="E35" s="342"/>
      <c r="F35" s="342"/>
      <c r="G35" s="342"/>
      <c r="H35" s="342"/>
      <c r="I35" s="342"/>
    </row>
    <row r="36" spans="3:11" x14ac:dyDescent="0.25">
      <c r="C36" s="342"/>
      <c r="D36" s="342"/>
      <c r="E36" s="342"/>
      <c r="F36" s="342"/>
      <c r="G36" s="342"/>
      <c r="H36" s="342"/>
      <c r="I36" s="342"/>
    </row>
    <row r="37" spans="3:11" x14ac:dyDescent="0.25">
      <c r="C37" s="342"/>
      <c r="D37" s="342"/>
      <c r="E37" s="342"/>
      <c r="F37" s="342"/>
      <c r="G37" s="342"/>
      <c r="H37" s="342"/>
      <c r="I37" s="342"/>
    </row>
    <row r="38" spans="3:11" x14ac:dyDescent="0.25">
      <c r="C38" s="342"/>
      <c r="D38" s="342"/>
      <c r="E38" s="342"/>
      <c r="F38" s="342"/>
      <c r="G38" s="342"/>
      <c r="H38" s="342"/>
      <c r="I38" s="342"/>
    </row>
    <row r="39" spans="3:11" x14ac:dyDescent="0.25">
      <c r="C39" s="342"/>
      <c r="D39" s="342"/>
      <c r="E39" s="342"/>
      <c r="F39" s="342"/>
      <c r="G39" s="342"/>
      <c r="H39" s="342"/>
      <c r="I39" s="342"/>
    </row>
    <row r="40" spans="3:11" x14ac:dyDescent="0.25">
      <c r="C40" s="342"/>
      <c r="D40" s="342"/>
      <c r="E40" s="342"/>
      <c r="F40" s="342"/>
      <c r="G40" s="342"/>
      <c r="H40" s="342"/>
      <c r="I40" s="342"/>
    </row>
    <row r="41" spans="3:11" x14ac:dyDescent="0.25">
      <c r="C41" s="342"/>
      <c r="D41" s="342"/>
      <c r="E41" s="342"/>
      <c r="F41" s="342"/>
      <c r="G41" s="342"/>
      <c r="H41" s="342"/>
      <c r="I41" s="342"/>
    </row>
    <row r="43" spans="3:11" ht="46.8" customHeight="1" x14ac:dyDescent="0.25">
      <c r="G43" s="304" t="s">
        <v>285</v>
      </c>
      <c r="H43" s="305"/>
      <c r="I43" s="305"/>
      <c r="J43" s="305"/>
      <c r="K43" s="305"/>
    </row>
    <row r="44" spans="3:11" s="72" customFormat="1" ht="17.399999999999999" customHeight="1" x14ac:dyDescent="0.25">
      <c r="G44" s="306" t="s">
        <v>281</v>
      </c>
      <c r="H44" s="306"/>
      <c r="I44" s="306"/>
      <c r="J44" s="306"/>
      <c r="K44" s="306"/>
    </row>
    <row r="45" spans="3:11" hidden="1" x14ac:dyDescent="0.25"/>
    <row r="46" spans="3:11" hidden="1" x14ac:dyDescent="0.25"/>
    <row r="47" spans="3:11" hidden="1" x14ac:dyDescent="0.25"/>
    <row r="48" spans="3:11" hidden="1" x14ac:dyDescent="0.25"/>
    <row r="49" hidden="1" x14ac:dyDescent="0.25"/>
    <row r="50" hidden="1" x14ac:dyDescent="0.25"/>
    <row r="51" hidden="1" x14ac:dyDescent="0.25"/>
    <row r="52" hidden="1" x14ac:dyDescent="0.25"/>
    <row r="53" hidden="1" x14ac:dyDescent="0.25"/>
    <row r="54" hidden="1" x14ac:dyDescent="0.25"/>
    <row r="55" hidden="1" x14ac:dyDescent="0.25"/>
    <row r="56" hidden="1" x14ac:dyDescent="0.25"/>
    <row r="57" hidden="1" x14ac:dyDescent="0.25"/>
    <row r="58" hidden="1" x14ac:dyDescent="0.25"/>
    <row r="59" hidden="1" x14ac:dyDescent="0.25"/>
    <row r="60" hidden="1" x14ac:dyDescent="0.25"/>
    <row r="61" hidden="1" x14ac:dyDescent="0.25"/>
    <row r="62" hidden="1" x14ac:dyDescent="0.25"/>
    <row r="63" hidden="1" x14ac:dyDescent="0.25"/>
    <row r="64" hidden="1" x14ac:dyDescent="0.25"/>
    <row r="65" spans="2:11" hidden="1" x14ac:dyDescent="0.25"/>
    <row r="66" spans="2:11" hidden="1" x14ac:dyDescent="0.25"/>
    <row r="67" spans="2:11" hidden="1" x14ac:dyDescent="0.25"/>
    <row r="68" spans="2:11" hidden="1" x14ac:dyDescent="0.25"/>
    <row r="69" spans="2:11" hidden="1" x14ac:dyDescent="0.25"/>
    <row r="71" spans="2:11" s="214" customFormat="1" ht="28.2" customHeight="1" x14ac:dyDescent="0.25">
      <c r="B71" s="297" t="s">
        <v>296</v>
      </c>
      <c r="C71" s="297"/>
      <c r="D71" s="297"/>
      <c r="E71" s="297"/>
      <c r="F71" s="297"/>
      <c r="G71" s="297"/>
      <c r="H71" s="297"/>
      <c r="I71" s="297"/>
      <c r="J71" s="297"/>
      <c r="K71" s="297"/>
    </row>
    <row r="72" spans="2:11" ht="34.799999999999997" customHeight="1" x14ac:dyDescent="0.25">
      <c r="B72" s="298" t="s">
        <v>259</v>
      </c>
      <c r="C72" s="298"/>
      <c r="D72" s="298"/>
      <c r="E72" s="298"/>
      <c r="F72" s="298"/>
      <c r="G72" s="298"/>
      <c r="H72" s="298"/>
      <c r="I72" s="298"/>
      <c r="J72" s="298"/>
      <c r="K72" s="298"/>
    </row>
    <row r="73" spans="2:11" ht="13.8" customHeight="1" x14ac:dyDescent="0.25">
      <c r="B73" s="212"/>
      <c r="C73" s="212"/>
      <c r="D73" s="212"/>
      <c r="E73" s="212"/>
      <c r="F73" s="212"/>
      <c r="G73" s="212"/>
      <c r="H73" s="212"/>
      <c r="I73" s="212"/>
      <c r="J73" s="212"/>
      <c r="K73" s="212"/>
    </row>
    <row r="74" spans="2:11" ht="15" x14ac:dyDescent="0.25">
      <c r="B74" s="300" t="s">
        <v>83</v>
      </c>
      <c r="C74" s="300"/>
      <c r="D74" s="301" t="s">
        <v>84</v>
      </c>
      <c r="E74" s="302"/>
      <c r="F74" s="302"/>
      <c r="G74" s="303"/>
      <c r="H74" s="302" t="s">
        <v>85</v>
      </c>
      <c r="I74" s="302"/>
      <c r="J74" s="302"/>
      <c r="K74" s="302"/>
    </row>
    <row r="75" spans="2:11" ht="4.2" customHeight="1" x14ac:dyDescent="0.25">
      <c r="B75" s="73"/>
      <c r="C75" s="73"/>
      <c r="D75" s="73"/>
      <c r="E75" s="73"/>
      <c r="F75" s="73"/>
      <c r="G75" s="73"/>
      <c r="H75" s="73"/>
      <c r="I75" s="73"/>
      <c r="J75" s="73"/>
      <c r="K75" s="73"/>
    </row>
    <row r="76" spans="2:11" ht="16.5" customHeight="1" x14ac:dyDescent="0.25">
      <c r="B76" s="354" t="s">
        <v>96</v>
      </c>
      <c r="C76" s="354"/>
      <c r="D76" s="343" t="s">
        <v>86</v>
      </c>
      <c r="E76" s="343"/>
      <c r="F76" s="343"/>
      <c r="G76" s="343"/>
      <c r="H76" s="343" t="s">
        <v>283</v>
      </c>
      <c r="I76" s="343"/>
      <c r="J76" s="343"/>
      <c r="K76" s="343"/>
    </row>
    <row r="77" spans="2:11" x14ac:dyDescent="0.25">
      <c r="B77" s="355"/>
      <c r="C77" s="355"/>
      <c r="D77" s="344"/>
      <c r="E77" s="344"/>
      <c r="F77" s="344"/>
      <c r="G77" s="344"/>
      <c r="H77" s="344"/>
      <c r="I77" s="344"/>
      <c r="J77" s="344"/>
      <c r="K77" s="344"/>
    </row>
    <row r="78" spans="2:11" x14ac:dyDescent="0.25">
      <c r="B78" s="355"/>
      <c r="C78" s="355"/>
      <c r="D78" s="344" t="s">
        <v>252</v>
      </c>
      <c r="E78" s="344"/>
      <c r="F78" s="344"/>
      <c r="G78" s="344"/>
      <c r="H78" s="344"/>
      <c r="I78" s="344"/>
      <c r="J78" s="344"/>
      <c r="K78" s="344"/>
    </row>
    <row r="79" spans="2:11" x14ac:dyDescent="0.25">
      <c r="B79" s="355"/>
      <c r="C79" s="355"/>
      <c r="D79" s="344"/>
      <c r="E79" s="344"/>
      <c r="F79" s="344"/>
      <c r="G79" s="344"/>
      <c r="H79" s="344"/>
      <c r="I79" s="344"/>
      <c r="J79" s="344"/>
      <c r="K79" s="344"/>
    </row>
    <row r="80" spans="2:11" x14ac:dyDescent="0.25">
      <c r="B80" s="356"/>
      <c r="C80" s="356"/>
      <c r="D80" s="345"/>
      <c r="E80" s="345"/>
      <c r="F80" s="345"/>
      <c r="G80" s="345"/>
      <c r="H80" s="345"/>
      <c r="I80" s="345"/>
      <c r="J80" s="345"/>
      <c r="K80" s="345"/>
    </row>
    <row r="81" spans="2:11" ht="4.2" customHeight="1" x14ac:dyDescent="0.25">
      <c r="B81" s="73"/>
      <c r="C81" s="73"/>
      <c r="D81" s="73"/>
      <c r="E81" s="73"/>
      <c r="F81" s="73"/>
      <c r="G81" s="73"/>
      <c r="H81" s="73"/>
      <c r="I81" s="73"/>
      <c r="J81" s="73"/>
      <c r="K81" s="73"/>
    </row>
    <row r="82" spans="2:11" ht="16.5" customHeight="1" x14ac:dyDescent="0.25">
      <c r="B82" s="357" t="s">
        <v>96</v>
      </c>
      <c r="C82" s="357"/>
      <c r="D82" s="346" t="s">
        <v>298</v>
      </c>
      <c r="E82" s="346"/>
      <c r="F82" s="346"/>
      <c r="G82" s="346"/>
      <c r="H82" s="348" t="s">
        <v>301</v>
      </c>
      <c r="I82" s="348"/>
      <c r="J82" s="348"/>
      <c r="K82" s="348"/>
    </row>
    <row r="83" spans="2:11" ht="16.5" customHeight="1" x14ac:dyDescent="0.25">
      <c r="B83" s="358"/>
      <c r="C83" s="358"/>
      <c r="D83" s="347"/>
      <c r="E83" s="347"/>
      <c r="F83" s="347"/>
      <c r="G83" s="347"/>
      <c r="H83" s="349"/>
      <c r="I83" s="349"/>
      <c r="J83" s="349"/>
      <c r="K83" s="349"/>
    </row>
    <row r="84" spans="2:11" ht="16.5" customHeight="1" x14ac:dyDescent="0.25">
      <c r="B84" s="358"/>
      <c r="C84" s="358"/>
      <c r="D84" s="347"/>
      <c r="E84" s="347"/>
      <c r="F84" s="347"/>
      <c r="G84" s="347"/>
      <c r="H84" s="349"/>
      <c r="I84" s="349"/>
      <c r="J84" s="349"/>
      <c r="K84" s="349"/>
    </row>
    <row r="85" spans="2:11" ht="39.75" customHeight="1" x14ac:dyDescent="0.25">
      <c r="B85" s="358"/>
      <c r="C85" s="358"/>
      <c r="D85" s="347" t="s">
        <v>299</v>
      </c>
      <c r="E85" s="347"/>
      <c r="F85" s="347"/>
      <c r="G85" s="347"/>
      <c r="H85" s="349"/>
      <c r="I85" s="349"/>
      <c r="J85" s="349"/>
      <c r="K85" s="349"/>
    </row>
    <row r="86" spans="2:11" x14ac:dyDescent="0.25">
      <c r="B86" s="358"/>
      <c r="C86" s="358"/>
      <c r="D86" s="347" t="s">
        <v>300</v>
      </c>
      <c r="E86" s="347"/>
      <c r="F86" s="347"/>
      <c r="G86" s="347"/>
      <c r="H86" s="349"/>
      <c r="I86" s="349"/>
      <c r="J86" s="349"/>
      <c r="K86" s="349"/>
    </row>
    <row r="87" spans="2:11" ht="16.5" customHeight="1" x14ac:dyDescent="0.25">
      <c r="B87" s="358"/>
      <c r="C87" s="358"/>
      <c r="D87" s="347"/>
      <c r="E87" s="347"/>
      <c r="F87" s="347"/>
      <c r="G87" s="347"/>
      <c r="H87" s="349"/>
      <c r="I87" s="349"/>
      <c r="J87" s="349"/>
      <c r="K87" s="349"/>
    </row>
    <row r="88" spans="2:11" x14ac:dyDescent="0.25">
      <c r="B88" s="359"/>
      <c r="C88" s="359"/>
      <c r="D88" s="351"/>
      <c r="E88" s="351"/>
      <c r="F88" s="351"/>
      <c r="G88" s="351"/>
      <c r="H88" s="350"/>
      <c r="I88" s="350"/>
      <c r="J88" s="350"/>
      <c r="K88" s="350"/>
    </row>
    <row r="89" spans="2:11" ht="4.2" customHeight="1" x14ac:dyDescent="0.25">
      <c r="B89" s="73"/>
      <c r="C89" s="75"/>
      <c r="D89" s="76"/>
      <c r="E89" s="76"/>
      <c r="F89" s="76"/>
      <c r="G89" s="76"/>
      <c r="H89" s="73"/>
      <c r="I89" s="73"/>
      <c r="J89" s="73"/>
      <c r="K89" s="73"/>
    </row>
    <row r="90" spans="2:11" ht="16.5" customHeight="1" x14ac:dyDescent="0.25">
      <c r="B90" s="319" t="s">
        <v>96</v>
      </c>
      <c r="C90" s="319"/>
      <c r="D90" s="322" t="s">
        <v>302</v>
      </c>
      <c r="E90" s="322"/>
      <c r="F90" s="322"/>
      <c r="G90" s="322"/>
      <c r="H90" s="322" t="s">
        <v>303</v>
      </c>
      <c r="I90" s="322"/>
      <c r="J90" s="322"/>
      <c r="K90" s="322"/>
    </row>
    <row r="91" spans="2:11" x14ac:dyDescent="0.25">
      <c r="B91" s="320"/>
      <c r="C91" s="320"/>
      <c r="D91" s="323"/>
      <c r="E91" s="323"/>
      <c r="F91" s="323"/>
      <c r="G91" s="323"/>
      <c r="H91" s="323"/>
      <c r="I91" s="323"/>
      <c r="J91" s="323"/>
      <c r="K91" s="323"/>
    </row>
    <row r="92" spans="2:11" x14ac:dyDescent="0.25">
      <c r="B92" s="321"/>
      <c r="C92" s="321"/>
      <c r="D92" s="324"/>
      <c r="E92" s="324"/>
      <c r="F92" s="324"/>
      <c r="G92" s="324"/>
      <c r="H92" s="324"/>
      <c r="I92" s="324"/>
      <c r="J92" s="324"/>
      <c r="K92" s="324"/>
    </row>
    <row r="93" spans="2:11" ht="4.2" customHeight="1" x14ac:dyDescent="0.25">
      <c r="B93" s="75"/>
      <c r="C93" s="75"/>
      <c r="D93" s="76"/>
      <c r="E93" s="76"/>
      <c r="F93" s="76"/>
      <c r="G93" s="76"/>
      <c r="H93" s="73"/>
      <c r="I93" s="73"/>
      <c r="J93" s="73"/>
      <c r="K93" s="73"/>
    </row>
    <row r="94" spans="2:11" ht="15" customHeight="1" x14ac:dyDescent="0.25">
      <c r="B94" s="325" t="s">
        <v>96</v>
      </c>
      <c r="C94" s="325"/>
      <c r="D94" s="328" t="s">
        <v>297</v>
      </c>
      <c r="E94" s="328"/>
      <c r="F94" s="328"/>
      <c r="G94" s="328"/>
      <c r="H94" s="331" t="s">
        <v>284</v>
      </c>
      <c r="I94" s="331"/>
      <c r="J94" s="331"/>
      <c r="K94" s="331"/>
    </row>
    <row r="95" spans="2:11" x14ac:dyDescent="0.25">
      <c r="B95" s="326"/>
      <c r="C95" s="326"/>
      <c r="D95" s="329"/>
      <c r="E95" s="329"/>
      <c r="F95" s="329"/>
      <c r="G95" s="329"/>
      <c r="H95" s="332"/>
      <c r="I95" s="332"/>
      <c r="J95" s="332"/>
      <c r="K95" s="332"/>
    </row>
    <row r="96" spans="2:11" x14ac:dyDescent="0.25">
      <c r="B96" s="327"/>
      <c r="C96" s="327"/>
      <c r="D96" s="330"/>
      <c r="E96" s="330"/>
      <c r="F96" s="330"/>
      <c r="G96" s="330"/>
      <c r="H96" s="333"/>
      <c r="I96" s="333"/>
      <c r="J96" s="333"/>
      <c r="K96" s="333"/>
    </row>
    <row r="97" spans="2:11" ht="4.2" customHeight="1" x14ac:dyDescent="0.25">
      <c r="B97" s="73"/>
      <c r="C97" s="73"/>
      <c r="D97" s="73"/>
      <c r="E97" s="73"/>
      <c r="F97" s="73"/>
      <c r="G97" s="73"/>
      <c r="H97" s="73"/>
      <c r="I97" s="73"/>
      <c r="J97" s="73"/>
      <c r="K97" s="73"/>
    </row>
    <row r="98" spans="2:11" ht="4.2" customHeight="1" x14ac:dyDescent="0.25">
      <c r="B98" s="73"/>
      <c r="C98" s="73"/>
      <c r="D98" s="73"/>
      <c r="E98" s="73"/>
      <c r="F98" s="73"/>
      <c r="G98" s="73"/>
      <c r="H98" s="73"/>
      <c r="I98" s="73"/>
      <c r="J98" s="73"/>
      <c r="K98" s="73"/>
    </row>
    <row r="99" spans="2:11" ht="16.5" customHeight="1" x14ac:dyDescent="0.25">
      <c r="B99" s="334" t="s">
        <v>98</v>
      </c>
      <c r="C99" s="334"/>
      <c r="D99" s="337" t="s">
        <v>97</v>
      </c>
      <c r="E99" s="338"/>
      <c r="F99" s="338"/>
      <c r="G99" s="339"/>
      <c r="H99" s="337" t="s">
        <v>99</v>
      </c>
      <c r="I99" s="338"/>
      <c r="J99" s="338"/>
      <c r="K99" s="339"/>
    </row>
    <row r="100" spans="2:11" x14ac:dyDescent="0.25">
      <c r="B100" s="335"/>
      <c r="C100" s="335"/>
      <c r="D100" s="313"/>
      <c r="E100" s="314"/>
      <c r="F100" s="314"/>
      <c r="G100" s="315"/>
      <c r="H100" s="313"/>
      <c r="I100" s="314"/>
      <c r="J100" s="314"/>
      <c r="K100" s="315"/>
    </row>
    <row r="101" spans="2:11" ht="15" x14ac:dyDescent="0.25">
      <c r="B101" s="335"/>
      <c r="C101" s="335"/>
      <c r="D101" s="220"/>
      <c r="E101" s="221"/>
      <c r="F101" s="221"/>
      <c r="G101" s="225"/>
      <c r="H101" s="224"/>
      <c r="I101" s="222"/>
      <c r="J101" s="222"/>
      <c r="K101" s="223"/>
    </row>
    <row r="102" spans="2:11" ht="15" customHeight="1" x14ac:dyDescent="0.25">
      <c r="B102" s="335"/>
      <c r="C102" s="335"/>
      <c r="D102" s="313" t="s">
        <v>313</v>
      </c>
      <c r="E102" s="314"/>
      <c r="F102" s="314"/>
      <c r="G102" s="315"/>
      <c r="H102" s="313" t="s">
        <v>304</v>
      </c>
      <c r="I102" s="314"/>
      <c r="J102" s="314"/>
      <c r="K102" s="315"/>
    </row>
    <row r="103" spans="2:11" ht="15" customHeight="1" x14ac:dyDescent="0.25">
      <c r="B103" s="335"/>
      <c r="C103" s="335"/>
      <c r="D103" s="313" t="s">
        <v>314</v>
      </c>
      <c r="E103" s="314"/>
      <c r="F103" s="314"/>
      <c r="G103" s="315"/>
      <c r="I103" s="221"/>
      <c r="J103" s="221"/>
      <c r="K103" s="225"/>
    </row>
    <row r="104" spans="2:11" ht="16.2" customHeight="1" x14ac:dyDescent="0.25">
      <c r="B104" s="335"/>
      <c r="C104" s="335"/>
      <c r="D104" s="307" t="s">
        <v>305</v>
      </c>
      <c r="E104" s="308"/>
      <c r="F104" s="308"/>
      <c r="G104" s="309"/>
      <c r="H104" s="313" t="s">
        <v>312</v>
      </c>
      <c r="I104" s="314"/>
      <c r="J104" s="314"/>
      <c r="K104" s="315"/>
    </row>
    <row r="105" spans="2:11" ht="15" customHeight="1" x14ac:dyDescent="0.25">
      <c r="B105" s="335"/>
      <c r="C105" s="335"/>
      <c r="D105" s="307" t="s">
        <v>306</v>
      </c>
      <c r="E105" s="308"/>
      <c r="F105" s="308"/>
      <c r="G105" s="309"/>
      <c r="H105" s="313" t="s">
        <v>307</v>
      </c>
      <c r="I105" s="314"/>
      <c r="J105" s="314"/>
      <c r="K105" s="315"/>
    </row>
    <row r="106" spans="2:11" ht="15" x14ac:dyDescent="0.25">
      <c r="B106" s="335"/>
      <c r="C106" s="335"/>
      <c r="D106" s="313" t="s">
        <v>315</v>
      </c>
      <c r="E106" s="314"/>
      <c r="F106" s="314"/>
      <c r="G106" s="315"/>
      <c r="H106" s="77"/>
      <c r="I106" s="213"/>
      <c r="J106" s="213"/>
      <c r="K106" s="78"/>
    </row>
    <row r="107" spans="2:11" ht="15" customHeight="1" x14ac:dyDescent="0.25">
      <c r="B107" s="335"/>
      <c r="C107" s="335"/>
      <c r="D107" s="313" t="s">
        <v>316</v>
      </c>
      <c r="E107" s="314"/>
      <c r="F107" s="314"/>
      <c r="G107" s="315"/>
      <c r="I107" s="221"/>
      <c r="J107" s="221"/>
      <c r="K107" s="225"/>
    </row>
    <row r="108" spans="2:11" ht="16.5" customHeight="1" x14ac:dyDescent="0.25">
      <c r="B108" s="335"/>
      <c r="C108" s="335"/>
      <c r="D108" s="307" t="s">
        <v>309</v>
      </c>
      <c r="E108" s="308"/>
      <c r="F108" s="308"/>
      <c r="G108" s="309"/>
      <c r="H108" s="313" t="s">
        <v>308</v>
      </c>
      <c r="I108" s="314"/>
      <c r="J108" s="314"/>
      <c r="K108" s="315"/>
    </row>
    <row r="109" spans="2:11" ht="15" customHeight="1" x14ac:dyDescent="0.25">
      <c r="B109" s="335"/>
      <c r="C109" s="335"/>
      <c r="D109" s="307" t="s">
        <v>310</v>
      </c>
      <c r="E109" s="308"/>
      <c r="F109" s="308"/>
      <c r="G109" s="309"/>
      <c r="H109" s="313" t="s">
        <v>311</v>
      </c>
      <c r="I109" s="314"/>
      <c r="J109" s="314"/>
      <c r="K109" s="315"/>
    </row>
    <row r="110" spans="2:11" ht="19.8" customHeight="1" x14ac:dyDescent="0.25">
      <c r="B110" s="336"/>
      <c r="C110" s="336"/>
      <c r="D110" s="310"/>
      <c r="E110" s="311"/>
      <c r="F110" s="311"/>
      <c r="G110" s="312"/>
      <c r="H110" s="316"/>
      <c r="I110" s="317"/>
      <c r="J110" s="317"/>
      <c r="K110" s="318"/>
    </row>
    <row r="111" spans="2:11" ht="4.2" customHeight="1" x14ac:dyDescent="0.25">
      <c r="B111" s="73"/>
      <c r="C111" s="73"/>
      <c r="D111" s="73"/>
      <c r="E111" s="73"/>
      <c r="F111" s="73"/>
      <c r="G111" s="73"/>
      <c r="H111" s="73"/>
      <c r="I111" s="73"/>
      <c r="J111" s="73"/>
      <c r="K111" s="73"/>
    </row>
    <row r="112" spans="2:11" ht="4.2" customHeight="1" x14ac:dyDescent="0.25">
      <c r="B112" s="73"/>
      <c r="C112" s="73"/>
      <c r="D112" s="73"/>
      <c r="E112" s="73"/>
      <c r="F112" s="73"/>
      <c r="G112" s="73"/>
      <c r="H112" s="73"/>
      <c r="I112" s="73"/>
      <c r="J112" s="73"/>
      <c r="K112" s="73"/>
    </row>
    <row r="113" spans="2:11" ht="15" x14ac:dyDescent="0.25">
      <c r="B113" s="279" t="s">
        <v>101</v>
      </c>
      <c r="C113" s="280"/>
      <c r="D113" s="285" t="s">
        <v>100</v>
      </c>
      <c r="E113" s="285"/>
      <c r="F113" s="285"/>
      <c r="G113" s="285"/>
      <c r="H113" s="226"/>
      <c r="I113" s="226"/>
      <c r="J113" s="226"/>
      <c r="K113" s="226"/>
    </row>
    <row r="114" spans="2:11" ht="15" x14ac:dyDescent="0.25">
      <c r="B114" s="281"/>
      <c r="C114" s="282"/>
      <c r="D114" s="286"/>
      <c r="E114" s="286"/>
      <c r="F114" s="286"/>
      <c r="G114" s="286"/>
      <c r="H114" s="227" t="s">
        <v>258</v>
      </c>
      <c r="I114" s="228" t="s">
        <v>107</v>
      </c>
      <c r="J114" s="228"/>
      <c r="K114" s="228"/>
    </row>
    <row r="115" spans="2:11" ht="15" x14ac:dyDescent="0.25">
      <c r="B115" s="281"/>
      <c r="C115" s="282"/>
      <c r="D115" s="286" t="s">
        <v>318</v>
      </c>
      <c r="E115" s="286"/>
      <c r="F115" s="286"/>
      <c r="G115" s="286"/>
      <c r="H115" s="227" t="s">
        <v>263</v>
      </c>
      <c r="I115" s="228" t="s">
        <v>317</v>
      </c>
      <c r="J115" s="228"/>
      <c r="K115" s="228"/>
    </row>
    <row r="116" spans="2:11" ht="15" x14ac:dyDescent="0.25">
      <c r="B116" s="281"/>
      <c r="C116" s="282"/>
      <c r="D116" s="286"/>
      <c r="E116" s="286"/>
      <c r="F116" s="286"/>
      <c r="G116" s="286"/>
      <c r="H116" s="218"/>
      <c r="I116" s="218"/>
      <c r="J116" s="218"/>
      <c r="K116" s="218"/>
    </row>
    <row r="117" spans="2:11" ht="15" customHeight="1" x14ac:dyDescent="0.25">
      <c r="B117" s="281"/>
      <c r="C117" s="282"/>
      <c r="D117" s="286" t="s">
        <v>319</v>
      </c>
      <c r="E117" s="286"/>
      <c r="F117" s="286"/>
      <c r="G117" s="286"/>
      <c r="H117" s="287" t="s">
        <v>68</v>
      </c>
      <c r="I117" s="288"/>
      <c r="J117" s="291" t="s">
        <v>76</v>
      </c>
      <c r="K117" s="293" t="s">
        <v>77</v>
      </c>
    </row>
    <row r="118" spans="2:11" ht="15" customHeight="1" x14ac:dyDescent="0.25">
      <c r="B118" s="281"/>
      <c r="C118" s="282"/>
      <c r="D118" s="286"/>
      <c r="E118" s="286"/>
      <c r="F118" s="286"/>
      <c r="G118" s="286"/>
      <c r="H118" s="289"/>
      <c r="I118" s="290"/>
      <c r="J118" s="292"/>
      <c r="K118" s="294"/>
    </row>
    <row r="119" spans="2:11" ht="16.5" customHeight="1" x14ac:dyDescent="0.25">
      <c r="B119" s="281"/>
      <c r="C119" s="282"/>
      <c r="D119" s="277" t="s">
        <v>320</v>
      </c>
      <c r="E119" s="277"/>
      <c r="F119" s="277"/>
      <c r="G119" s="277"/>
      <c r="H119" s="271" t="s">
        <v>102</v>
      </c>
      <c r="I119" s="271"/>
      <c r="J119" s="273" t="s">
        <v>95</v>
      </c>
      <c r="K119" s="283" t="s">
        <v>279</v>
      </c>
    </row>
    <row r="120" spans="2:11" ht="27.75" customHeight="1" x14ac:dyDescent="0.25">
      <c r="B120" s="281"/>
      <c r="C120" s="282"/>
      <c r="D120" s="278"/>
      <c r="E120" s="278"/>
      <c r="F120" s="278"/>
      <c r="G120" s="278"/>
      <c r="H120" s="272"/>
      <c r="I120" s="272"/>
      <c r="J120" s="274"/>
      <c r="K120" s="284"/>
    </row>
    <row r="121" spans="2:11" ht="13.95" customHeight="1" x14ac:dyDescent="0.25">
      <c r="B121" s="281"/>
      <c r="C121" s="282"/>
      <c r="D121" s="277" t="s">
        <v>339</v>
      </c>
      <c r="E121" s="277"/>
      <c r="F121" s="277"/>
      <c r="G121" s="277"/>
      <c r="H121" s="271" t="s">
        <v>338</v>
      </c>
      <c r="I121" s="271"/>
      <c r="J121" s="273" t="s">
        <v>108</v>
      </c>
      <c r="K121" s="275" t="s">
        <v>112</v>
      </c>
    </row>
    <row r="122" spans="2:11" ht="33.6" customHeight="1" x14ac:dyDescent="0.25">
      <c r="B122" s="281"/>
      <c r="C122" s="282"/>
      <c r="D122" s="278"/>
      <c r="E122" s="278"/>
      <c r="F122" s="278"/>
      <c r="G122" s="278"/>
      <c r="H122" s="272"/>
      <c r="I122" s="272"/>
      <c r="J122" s="274"/>
      <c r="K122" s="276"/>
    </row>
  </sheetData>
  <sheetProtection algorithmName="SHA-512" hashValue="n3evM8E8PFVD8igKGKxK0xy/0ro3rgwTyIUpRMOzEkt8taOT2nUM+5L3ttd3Mb987DhZCLG31U/vfEMHrFCODg==" saltValue="dAzblA9VIouPIDUPN+AAZg==" spinCount="100000" sheet="1" objects="1" scenarios="1"/>
  <mergeCells count="70">
    <mergeCell ref="D105:G105"/>
    <mergeCell ref="D106:G106"/>
    <mergeCell ref="D107:G107"/>
    <mergeCell ref="D108:G108"/>
    <mergeCell ref="B76:C80"/>
    <mergeCell ref="D76:G77"/>
    <mergeCell ref="D78:G80"/>
    <mergeCell ref="B82:C88"/>
    <mergeCell ref="H104:K104"/>
    <mergeCell ref="D18:I18"/>
    <mergeCell ref="B72:K72"/>
    <mergeCell ref="C23:I41"/>
    <mergeCell ref="D104:G104"/>
    <mergeCell ref="H76:K80"/>
    <mergeCell ref="D82:G84"/>
    <mergeCell ref="H82:K88"/>
    <mergeCell ref="D86:G88"/>
    <mergeCell ref="D85:G85"/>
    <mergeCell ref="D20:E20"/>
    <mergeCell ref="F20:G20"/>
    <mergeCell ref="H20:I20"/>
    <mergeCell ref="D21:E21"/>
    <mergeCell ref="F21:G21"/>
    <mergeCell ref="H21:I21"/>
    <mergeCell ref="D109:G110"/>
    <mergeCell ref="H109:K110"/>
    <mergeCell ref="B90:C92"/>
    <mergeCell ref="D90:G92"/>
    <mergeCell ref="H90:K92"/>
    <mergeCell ref="B94:C96"/>
    <mergeCell ref="D94:G96"/>
    <mergeCell ref="H94:K96"/>
    <mergeCell ref="B99:C110"/>
    <mergeCell ref="D99:G100"/>
    <mergeCell ref="H99:K100"/>
    <mergeCell ref="D102:G102"/>
    <mergeCell ref="H102:K102"/>
    <mergeCell ref="D103:G103"/>
    <mergeCell ref="H108:K108"/>
    <mergeCell ref="H105:K105"/>
    <mergeCell ref="B71:K71"/>
    <mergeCell ref="B74:C74"/>
    <mergeCell ref="D74:G74"/>
    <mergeCell ref="H74:K74"/>
    <mergeCell ref="G43:K43"/>
    <mergeCell ref="G44:K44"/>
    <mergeCell ref="D19:E19"/>
    <mergeCell ref="F19:G19"/>
    <mergeCell ref="H19:I19"/>
    <mergeCell ref="B16:K17"/>
    <mergeCell ref="B1:K1"/>
    <mergeCell ref="B3:K4"/>
    <mergeCell ref="B6:K6"/>
    <mergeCell ref="B9:K9"/>
    <mergeCell ref="B11:K14"/>
    <mergeCell ref="H121:I122"/>
    <mergeCell ref="J121:J122"/>
    <mergeCell ref="K121:K122"/>
    <mergeCell ref="D121:G122"/>
    <mergeCell ref="B113:C122"/>
    <mergeCell ref="J119:J120"/>
    <mergeCell ref="K119:K120"/>
    <mergeCell ref="D113:G114"/>
    <mergeCell ref="D117:G118"/>
    <mergeCell ref="D119:G120"/>
    <mergeCell ref="H119:I120"/>
    <mergeCell ref="D115:G116"/>
    <mergeCell ref="H117:I118"/>
    <mergeCell ref="J117:J118"/>
    <mergeCell ref="K117:K118"/>
  </mergeCells>
  <conditionalFormatting sqref="K121">
    <cfRule type="expression" dxfId="1" priority="1">
      <formula>K121="NON"</formula>
    </cfRule>
    <cfRule type="expression" dxfId="0" priority="2">
      <formula>K121="OUI"</formula>
    </cfRule>
  </conditionalFormatting>
  <hyperlinks>
    <hyperlink ref="G44" r:id="rId1" xr:uid="{6A8DADA5-A7D8-4001-A1BA-CB6F0AAE69C2}"/>
  </hyperlinks>
  <pageMargins left="0.5" right="0.23" top="1.58" bottom="0.74803149606299213" header="0.31496062992125984" footer="0.31496062992125984"/>
  <pageSetup paperSize="9" scale="56" fitToHeight="0" orientation="portrait" r:id="rId2"/>
  <headerFooter>
    <oddHeader>&amp;C&amp;G
&amp;"Tahoma,Normal"&amp;24&amp;K000000Guide d'utilisation</oddHeader>
    <oddFooter>&amp;L&amp;"Tahoma,Normal"&amp;14&amp;K000000&amp;A&amp;R&amp;"Tahoma,Normal"&amp;14&amp;K000000&amp;P/&amp;N</oddFooter>
  </headerFooter>
  <rowBreaks count="1" manualBreakCount="1">
    <brk id="69" max="16383" man="1"/>
  </rowBreaks>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euil3">
    <tabColor theme="5" tint="0.39997558519241921"/>
    <pageSetUpPr fitToPage="1"/>
  </sheetPr>
  <dimension ref="A1:N24"/>
  <sheetViews>
    <sheetView zoomScaleNormal="100" zoomScaleSheetLayoutView="100" workbookViewId="0">
      <selection activeCell="E6" sqref="E6"/>
    </sheetView>
  </sheetViews>
  <sheetFormatPr baseColWidth="10" defaultColWidth="11.19921875" defaultRowHeight="15" x14ac:dyDescent="0.25"/>
  <cols>
    <col min="1" max="4" width="11.19921875" style="235"/>
    <col min="5" max="5" width="4.69921875" style="235" customWidth="1"/>
    <col min="6" max="6" width="2.69921875" style="235" hidden="1" customWidth="1"/>
    <col min="7" max="7" width="0.8984375" style="235" customWidth="1"/>
    <col min="8" max="9" width="11.19921875" style="235"/>
    <col min="10" max="10" width="3.5" style="235" customWidth="1"/>
    <col min="11" max="12" width="11.19921875" style="235"/>
    <col min="13" max="13" width="22" style="235" customWidth="1"/>
    <col min="14" max="16384" width="11.19921875" style="235"/>
  </cols>
  <sheetData>
    <row r="1" spans="1:14" ht="28.2" customHeight="1" x14ac:dyDescent="0.25">
      <c r="A1" s="297" t="s">
        <v>328</v>
      </c>
      <c r="B1" s="297"/>
      <c r="C1" s="297"/>
      <c r="D1" s="297"/>
      <c r="E1" s="297"/>
      <c r="F1" s="297"/>
      <c r="G1" s="297"/>
      <c r="H1" s="297"/>
      <c r="I1" s="297"/>
      <c r="J1" s="297"/>
      <c r="K1" s="297"/>
      <c r="L1" s="297"/>
      <c r="M1" s="297"/>
    </row>
    <row r="2" spans="1:14" ht="4.95" customHeight="1" x14ac:dyDescent="0.25">
      <c r="A2" s="241"/>
      <c r="B2" s="241"/>
      <c r="C2" s="241"/>
      <c r="D2" s="241"/>
      <c r="E2" s="241"/>
      <c r="F2" s="241"/>
      <c r="G2" s="241"/>
      <c r="H2" s="241"/>
      <c r="I2" s="241"/>
      <c r="J2" s="241"/>
      <c r="K2" s="241"/>
      <c r="L2" s="241"/>
      <c r="M2" s="241"/>
    </row>
    <row r="3" spans="1:14" ht="28.2" customHeight="1" x14ac:dyDescent="0.25">
      <c r="A3" s="362" t="s">
        <v>277</v>
      </c>
      <c r="B3" s="363"/>
      <c r="C3" s="363"/>
      <c r="D3" s="363"/>
      <c r="E3" s="363"/>
      <c r="F3" s="364"/>
      <c r="G3" s="237"/>
      <c r="H3" s="380" t="s">
        <v>103</v>
      </c>
      <c r="I3" s="381"/>
      <c r="J3" s="381"/>
      <c r="K3" s="381"/>
      <c r="L3" s="381"/>
      <c r="M3" s="382"/>
    </row>
    <row r="4" spans="1:14" x14ac:dyDescent="0.25">
      <c r="A4" s="387"/>
      <c r="B4" s="388"/>
      <c r="C4" s="388"/>
      <c r="D4" s="388"/>
      <c r="E4" s="388"/>
      <c r="F4" s="389"/>
      <c r="G4" s="237"/>
      <c r="H4" s="383" t="s">
        <v>323</v>
      </c>
      <c r="I4" s="383"/>
      <c r="J4" s="383"/>
      <c r="K4" s="383" t="s">
        <v>324</v>
      </c>
      <c r="L4" s="383"/>
      <c r="M4" s="383"/>
    </row>
    <row r="5" spans="1:14" ht="273.60000000000002" customHeight="1" x14ac:dyDescent="0.25">
      <c r="A5" s="378" t="s">
        <v>322</v>
      </c>
      <c r="B5" s="360"/>
      <c r="C5" s="360"/>
      <c r="D5" s="360"/>
      <c r="E5" s="360"/>
      <c r="F5" s="379"/>
      <c r="G5" s="238"/>
      <c r="H5" s="384" t="s">
        <v>327</v>
      </c>
      <c r="I5" s="385"/>
      <c r="J5" s="385"/>
      <c r="K5" s="360" t="s">
        <v>326</v>
      </c>
      <c r="L5" s="385"/>
      <c r="M5" s="386"/>
    </row>
    <row r="6" spans="1:14" s="236" customFormat="1" ht="168" customHeight="1" x14ac:dyDescent="0.25">
      <c r="A6" s="243"/>
      <c r="B6" s="244"/>
      <c r="C6" s="244"/>
      <c r="D6" s="244"/>
      <c r="E6" s="244"/>
      <c r="F6" s="245"/>
      <c r="G6" s="246"/>
      <c r="H6" s="247"/>
      <c r="I6" s="248" t="e" vm="2">
        <v>#VALUE!</v>
      </c>
      <c r="J6" s="248"/>
      <c r="K6" s="376" t="s">
        <v>335</v>
      </c>
      <c r="L6" s="376"/>
      <c r="M6" s="377"/>
    </row>
    <row r="8" spans="1:14" ht="28.2" customHeight="1" x14ac:dyDescent="0.25">
      <c r="A8" s="361" t="s">
        <v>337</v>
      </c>
      <c r="B8" s="361"/>
      <c r="C8" s="361"/>
      <c r="D8" s="361"/>
      <c r="E8" s="361"/>
      <c r="F8" s="361"/>
      <c r="G8" s="361"/>
      <c r="H8" s="361"/>
      <c r="I8" s="361"/>
      <c r="J8" s="361"/>
      <c r="K8" s="361"/>
      <c r="L8" s="361"/>
      <c r="M8" s="361"/>
    </row>
    <row r="9" spans="1:14" ht="17.399999999999999" customHeight="1" x14ac:dyDescent="0.25">
      <c r="B9" s="374" t="s">
        <v>333</v>
      </c>
      <c r="C9" s="374"/>
      <c r="D9" s="374"/>
      <c r="E9" s="374"/>
      <c r="F9" s="374"/>
      <c r="G9" s="374"/>
      <c r="H9" s="374"/>
      <c r="I9" s="374"/>
      <c r="J9" s="374"/>
      <c r="K9" s="374"/>
      <c r="L9" s="374"/>
      <c r="M9" s="374"/>
    </row>
    <row r="10" spans="1:14" ht="19.2" customHeight="1" x14ac:dyDescent="0.25">
      <c r="A10" s="242"/>
      <c r="B10" s="374"/>
      <c r="C10" s="374"/>
      <c r="D10" s="374"/>
      <c r="E10" s="374"/>
      <c r="F10" s="374"/>
      <c r="G10" s="374"/>
      <c r="H10" s="374"/>
      <c r="I10" s="374"/>
      <c r="J10" s="374"/>
      <c r="K10" s="374"/>
      <c r="L10" s="374"/>
      <c r="M10" s="374"/>
    </row>
    <row r="11" spans="1:14" ht="28.8" customHeight="1" x14ac:dyDescent="0.25">
      <c r="A11" s="362" t="s">
        <v>329</v>
      </c>
      <c r="B11" s="363"/>
      <c r="C11" s="363"/>
      <c r="D11" s="363"/>
      <c r="E11" s="363"/>
      <c r="F11" s="364"/>
      <c r="G11" s="237"/>
      <c r="H11" s="365" t="s">
        <v>330</v>
      </c>
      <c r="I11" s="366"/>
      <c r="J11" s="366"/>
      <c r="K11" s="366"/>
      <c r="L11" s="366"/>
      <c r="M11" s="367"/>
    </row>
    <row r="12" spans="1:14" ht="187.8" customHeight="1" x14ac:dyDescent="0.25">
      <c r="A12" s="368" t="s">
        <v>331</v>
      </c>
      <c r="B12" s="369"/>
      <c r="C12" s="369"/>
      <c r="D12" s="369"/>
      <c r="E12" s="369"/>
      <c r="F12" s="370"/>
      <c r="G12" s="238"/>
      <c r="H12" s="371" t="s">
        <v>332</v>
      </c>
      <c r="I12" s="372"/>
      <c r="J12" s="372"/>
      <c r="K12" s="372"/>
      <c r="L12" s="372"/>
      <c r="M12" s="373"/>
    </row>
    <row r="13" spans="1:14" ht="4.95" customHeight="1" x14ac:dyDescent="0.25">
      <c r="A13" s="240"/>
      <c r="B13" s="240"/>
      <c r="C13" s="240"/>
      <c r="D13" s="240"/>
      <c r="E13" s="240"/>
      <c r="F13" s="240"/>
      <c r="G13" s="238"/>
      <c r="H13" s="240"/>
      <c r="I13" s="240"/>
      <c r="J13" s="240"/>
      <c r="K13" s="240"/>
      <c r="L13" s="240"/>
      <c r="M13" s="240"/>
    </row>
    <row r="14" spans="1:14" ht="15" customHeight="1" x14ac:dyDescent="0.25">
      <c r="A14" s="361" t="s">
        <v>334</v>
      </c>
      <c r="B14" s="361"/>
      <c r="C14" s="361"/>
      <c r="D14" s="361"/>
      <c r="E14" s="361"/>
      <c r="F14" s="361"/>
      <c r="G14" s="361"/>
      <c r="H14" s="361"/>
      <c r="I14" s="361"/>
      <c r="J14" s="361"/>
      <c r="K14" s="361"/>
      <c r="L14" s="361"/>
      <c r="M14" s="361"/>
      <c r="N14" s="235" t="s">
        <v>267</v>
      </c>
    </row>
    <row r="15" spans="1:14" ht="69.599999999999994" customHeight="1" x14ac:dyDescent="0.25">
      <c r="A15" s="249" t="e" vm="3">
        <v>#VALUE!</v>
      </c>
      <c r="B15" s="235" t="e" vm="4">
        <v>#VALUE!</v>
      </c>
      <c r="C15" s="235" t="e" vm="5">
        <v>#VALUE!</v>
      </c>
      <c r="D15" s="375" t="s">
        <v>336</v>
      </c>
      <c r="E15" s="375"/>
      <c r="F15" s="375"/>
      <c r="G15" s="375"/>
      <c r="H15" s="375"/>
      <c r="I15" s="375"/>
      <c r="J15" s="375"/>
      <c r="K15" s="375"/>
      <c r="L15" s="375"/>
      <c r="M15" s="375"/>
    </row>
    <row r="16" spans="1:14" ht="28.5" customHeight="1" x14ac:dyDescent="0.25">
      <c r="D16" s="360"/>
      <c r="E16" s="360"/>
      <c r="F16" s="360"/>
      <c r="G16" s="360"/>
      <c r="H16" s="360"/>
      <c r="I16" s="360"/>
    </row>
    <row r="17" spans="1:13" ht="59.25" customHeight="1" x14ac:dyDescent="0.25"/>
    <row r="18" spans="1:13" ht="54.75" customHeight="1" x14ac:dyDescent="0.25"/>
    <row r="19" spans="1:13" x14ac:dyDescent="0.25">
      <c r="H19" s="250"/>
      <c r="I19" s="250"/>
      <c r="J19" s="250"/>
      <c r="K19" s="250"/>
      <c r="L19" s="250"/>
      <c r="M19" s="250"/>
    </row>
    <row r="22" spans="1:13" x14ac:dyDescent="0.25">
      <c r="A22" s="360"/>
      <c r="B22" s="360"/>
      <c r="C22" s="360"/>
      <c r="D22" s="360"/>
      <c r="E22" s="360"/>
      <c r="F22" s="360"/>
      <c r="G22" s="251"/>
      <c r="H22" s="251"/>
      <c r="I22" s="251"/>
      <c r="J22" s="251"/>
      <c r="K22" s="251"/>
      <c r="L22" s="251"/>
      <c r="M22" s="251"/>
    </row>
    <row r="23" spans="1:13" x14ac:dyDescent="0.25">
      <c r="A23" s="360"/>
      <c r="B23" s="360"/>
      <c r="C23" s="360"/>
      <c r="D23" s="360"/>
      <c r="E23" s="360"/>
      <c r="F23" s="360"/>
      <c r="G23" s="251"/>
      <c r="H23" s="251"/>
      <c r="I23" s="251"/>
      <c r="J23" s="251"/>
      <c r="K23" s="251"/>
      <c r="L23" s="251"/>
      <c r="M23" s="251"/>
    </row>
    <row r="24" spans="1:13" x14ac:dyDescent="0.25">
      <c r="A24" s="252"/>
      <c r="B24" s="252"/>
      <c r="C24" s="252"/>
      <c r="D24" s="252"/>
      <c r="E24" s="252"/>
      <c r="F24" s="252"/>
    </row>
  </sheetData>
  <sheetProtection algorithmName="SHA-512" hashValue="kxsXkBWjVUfmvxZnjvgQfYHOrHqvlnAuPo5sL9xeM8nguXK8X9NAeeAvR+DxkOLHIt+9FgIQOAV4N0Dl47rblA==" saltValue="Zkc419suaJa4ge7JnBHBFw==" spinCount="100000" sheet="1" objects="1" scenarios="1"/>
  <mergeCells count="21">
    <mergeCell ref="B9:M10"/>
    <mergeCell ref="D16:I16"/>
    <mergeCell ref="D15:M15"/>
    <mergeCell ref="A1:J1"/>
    <mergeCell ref="K1:M1"/>
    <mergeCell ref="A8:M8"/>
    <mergeCell ref="K6:M6"/>
    <mergeCell ref="A5:F5"/>
    <mergeCell ref="H3:M3"/>
    <mergeCell ref="H4:J4"/>
    <mergeCell ref="K4:M4"/>
    <mergeCell ref="H5:J5"/>
    <mergeCell ref="K5:M5"/>
    <mergeCell ref="A3:F4"/>
    <mergeCell ref="A23:F23"/>
    <mergeCell ref="A14:M14"/>
    <mergeCell ref="A22:F22"/>
    <mergeCell ref="A11:F11"/>
    <mergeCell ref="H11:M11"/>
    <mergeCell ref="A12:F12"/>
    <mergeCell ref="H12:M12"/>
  </mergeCells>
  <printOptions horizontalCentered="1" verticalCentered="1"/>
  <pageMargins left="0.27559055118110237" right="0.23622047244094491" top="1.6535433070866143" bottom="0.74803149606299213" header="0.31496062992125984" footer="0.31496062992125984"/>
  <pageSetup paperSize="9" scale="71" orientation="portrait" r:id="rId1"/>
  <headerFooter>
    <oddHeader>&amp;C&amp;G
&amp;"Tahoma,Normal"&amp;24&amp;K4D4D4DGuide d'interprétation des résultats et des actions à mener</oddHeader>
    <oddFooter>&amp;L&amp;14&amp;K4D4D4D&amp;A&amp;R&amp;"Tahoma,Normal"&amp;14&amp;K4D4D4D&amp;P/&amp;N</oddFooter>
  </headerFooter>
  <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Feuil4" filterMode="1">
    <tabColor rgb="FFD50B52"/>
    <pageSetUpPr fitToPage="1"/>
  </sheetPr>
  <dimension ref="B2:K74"/>
  <sheetViews>
    <sheetView showGridLines="0" view="pageBreakPreview" zoomScaleNormal="100" zoomScaleSheetLayoutView="100" workbookViewId="0">
      <selection activeCell="B30" sqref="B30:B52"/>
    </sheetView>
  </sheetViews>
  <sheetFormatPr baseColWidth="10" defaultColWidth="6" defaultRowHeight="13.8" x14ac:dyDescent="0.25"/>
  <cols>
    <col min="1" max="1" width="3.09765625" style="43" customWidth="1"/>
    <col min="2" max="2" width="11.69921875" style="43" customWidth="1"/>
    <col min="3" max="3" width="17.59765625" style="48" customWidth="1"/>
    <col min="4" max="4" width="18.296875" style="48" bestFit="1" customWidth="1"/>
    <col min="5" max="5" width="77.69921875" style="43" customWidth="1"/>
    <col min="6" max="6" width="17.796875" style="48" customWidth="1"/>
    <col min="7" max="7" width="19.5" style="48" customWidth="1"/>
    <col min="8" max="10" width="15.296875" style="43" customWidth="1"/>
    <col min="11" max="11" width="19.59765625" style="69" customWidth="1"/>
    <col min="12" max="16384" width="6" style="43"/>
  </cols>
  <sheetData>
    <row r="2" spans="2:11" x14ac:dyDescent="0.25">
      <c r="B2" s="41"/>
      <c r="C2" s="42"/>
      <c r="D2" s="42"/>
      <c r="E2" s="41"/>
      <c r="F2" s="42"/>
      <c r="G2" s="42"/>
      <c r="H2" s="41"/>
      <c r="I2" s="41"/>
    </row>
    <row r="3" spans="2:11" ht="31.2" thickBot="1" x14ac:dyDescent="0.5">
      <c r="B3" s="44" t="s">
        <v>104</v>
      </c>
      <c r="C3" s="45"/>
      <c r="D3" s="45"/>
      <c r="E3" s="46"/>
      <c r="F3" s="45"/>
      <c r="G3" s="45"/>
      <c r="H3" s="46"/>
      <c r="I3" s="46"/>
    </row>
    <row r="4" spans="2:11" ht="32.4" thickTop="1" x14ac:dyDescent="0.5">
      <c r="B4" s="47"/>
    </row>
    <row r="7" spans="2:11" ht="100.8" x14ac:dyDescent="0.25">
      <c r="B7" s="51" t="s">
        <v>113</v>
      </c>
      <c r="C7" s="51" t="s">
        <v>1</v>
      </c>
      <c r="D7" s="51" t="s">
        <v>5</v>
      </c>
      <c r="E7" s="52" t="s">
        <v>114</v>
      </c>
      <c r="F7" s="52" t="s">
        <v>115</v>
      </c>
      <c r="G7" s="51" t="s">
        <v>116</v>
      </c>
      <c r="H7" s="49" t="s">
        <v>240</v>
      </c>
      <c r="I7" s="49" t="s">
        <v>241</v>
      </c>
      <c r="J7" s="49" t="s">
        <v>242</v>
      </c>
      <c r="K7" s="49" t="s">
        <v>266</v>
      </c>
    </row>
    <row r="8" spans="2:11" ht="26.4" hidden="1" x14ac:dyDescent="0.25">
      <c r="B8" s="53" t="s">
        <v>117</v>
      </c>
      <c r="C8" s="54">
        <v>3</v>
      </c>
      <c r="D8" s="54">
        <v>100</v>
      </c>
      <c r="E8" s="53" t="s">
        <v>118</v>
      </c>
      <c r="F8" s="53" t="s">
        <v>119</v>
      </c>
      <c r="G8" s="54" t="s">
        <v>112</v>
      </c>
      <c r="H8" s="54">
        <v>0</v>
      </c>
      <c r="I8" s="54">
        <v>0</v>
      </c>
      <c r="J8" s="54">
        <v>1</v>
      </c>
      <c r="K8" s="69">
        <v>0</v>
      </c>
    </row>
    <row r="9" spans="2:11" hidden="1" x14ac:dyDescent="0.25">
      <c r="B9" s="53" t="s">
        <v>8</v>
      </c>
      <c r="C9" s="54">
        <v>1</v>
      </c>
      <c r="D9" s="54">
        <v>1</v>
      </c>
      <c r="E9" s="53"/>
      <c r="F9" s="53"/>
      <c r="G9" s="54" t="s">
        <v>112</v>
      </c>
      <c r="H9" s="54">
        <v>0</v>
      </c>
      <c r="I9" s="54">
        <v>0</v>
      </c>
      <c r="J9" s="54">
        <v>0</v>
      </c>
      <c r="K9" s="69">
        <v>0</v>
      </c>
    </row>
    <row r="10" spans="2:11" ht="26.4" hidden="1" x14ac:dyDescent="0.25">
      <c r="B10" s="53" t="s">
        <v>120</v>
      </c>
      <c r="C10" s="54">
        <v>1</v>
      </c>
      <c r="D10" s="54">
        <v>1</v>
      </c>
      <c r="E10" s="53" t="s">
        <v>121</v>
      </c>
      <c r="F10" s="53" t="s">
        <v>122</v>
      </c>
      <c r="G10" s="54" t="s">
        <v>112</v>
      </c>
      <c r="H10" s="54">
        <v>0</v>
      </c>
      <c r="I10" s="54">
        <v>0</v>
      </c>
      <c r="J10" s="54">
        <v>1</v>
      </c>
      <c r="K10" s="69">
        <v>0</v>
      </c>
    </row>
    <row r="11" spans="2:11" ht="26.4" hidden="1" x14ac:dyDescent="0.25">
      <c r="B11" s="53" t="s">
        <v>123</v>
      </c>
      <c r="C11" s="54">
        <v>1</v>
      </c>
      <c r="D11" s="54">
        <v>1</v>
      </c>
      <c r="E11" s="53" t="s">
        <v>124</v>
      </c>
      <c r="F11" s="53" t="s">
        <v>125</v>
      </c>
      <c r="G11" s="54" t="s">
        <v>112</v>
      </c>
      <c r="H11" s="54">
        <v>0</v>
      </c>
      <c r="I11" s="54">
        <v>0</v>
      </c>
      <c r="J11" s="54">
        <v>1</v>
      </c>
      <c r="K11" s="69">
        <v>0</v>
      </c>
    </row>
    <row r="12" spans="2:11" ht="39.6" hidden="1" x14ac:dyDescent="0.25">
      <c r="B12" s="53" t="s">
        <v>129</v>
      </c>
      <c r="C12" s="54">
        <v>3</v>
      </c>
      <c r="D12" s="54">
        <v>100</v>
      </c>
      <c r="E12" s="53" t="s">
        <v>130</v>
      </c>
      <c r="F12" s="53" t="s">
        <v>131</v>
      </c>
      <c r="G12" s="54" t="s">
        <v>112</v>
      </c>
      <c r="H12" s="54">
        <v>0</v>
      </c>
      <c r="I12" s="54">
        <v>1</v>
      </c>
      <c r="J12" s="54">
        <v>0</v>
      </c>
      <c r="K12" s="69">
        <v>0</v>
      </c>
    </row>
    <row r="13" spans="2:11" ht="26.4" hidden="1" x14ac:dyDescent="0.25">
      <c r="B13" s="53" t="s">
        <v>132</v>
      </c>
      <c r="C13" s="54">
        <v>1</v>
      </c>
      <c r="D13" s="54">
        <v>1</v>
      </c>
      <c r="E13" s="53" t="s">
        <v>133</v>
      </c>
      <c r="F13" s="53" t="s">
        <v>134</v>
      </c>
      <c r="G13" s="54" t="s">
        <v>112</v>
      </c>
      <c r="H13" s="54">
        <v>0</v>
      </c>
      <c r="I13" s="54">
        <v>1</v>
      </c>
      <c r="J13" s="54">
        <v>0</v>
      </c>
      <c r="K13" s="69">
        <v>0</v>
      </c>
    </row>
    <row r="14" spans="2:11" ht="26.4" hidden="1" x14ac:dyDescent="0.25">
      <c r="B14" s="53" t="s">
        <v>135</v>
      </c>
      <c r="C14" s="54">
        <v>1</v>
      </c>
      <c r="D14" s="54">
        <v>1</v>
      </c>
      <c r="E14" s="53" t="s">
        <v>136</v>
      </c>
      <c r="F14" s="53" t="s">
        <v>137</v>
      </c>
      <c r="G14" s="54" t="s">
        <v>112</v>
      </c>
      <c r="H14" s="54">
        <v>0</v>
      </c>
      <c r="I14" s="54">
        <v>1</v>
      </c>
      <c r="J14" s="54">
        <v>0</v>
      </c>
      <c r="K14" s="69">
        <v>0</v>
      </c>
    </row>
    <row r="15" spans="2:11" ht="39.6" hidden="1" x14ac:dyDescent="0.25">
      <c r="B15" s="53" t="s">
        <v>138</v>
      </c>
      <c r="C15" s="54">
        <v>1</v>
      </c>
      <c r="D15" s="54">
        <v>1</v>
      </c>
      <c r="E15" s="53" t="s">
        <v>139</v>
      </c>
      <c r="F15" s="53" t="s">
        <v>140</v>
      </c>
      <c r="G15" s="54" t="s">
        <v>112</v>
      </c>
      <c r="H15" s="54">
        <v>0</v>
      </c>
      <c r="I15" s="54">
        <v>1</v>
      </c>
      <c r="J15" s="54">
        <v>2</v>
      </c>
      <c r="K15" s="69">
        <v>0</v>
      </c>
    </row>
    <row r="16" spans="2:11" ht="26.4" hidden="1" x14ac:dyDescent="0.25">
      <c r="B16" s="53" t="s">
        <v>141</v>
      </c>
      <c r="C16" s="54">
        <v>1</v>
      </c>
      <c r="D16" s="54">
        <v>1</v>
      </c>
      <c r="E16" s="53" t="s">
        <v>142</v>
      </c>
      <c r="F16" s="53" t="s">
        <v>143</v>
      </c>
      <c r="G16" s="54" t="s">
        <v>112</v>
      </c>
      <c r="H16" s="54">
        <v>0</v>
      </c>
      <c r="I16" s="54">
        <v>1</v>
      </c>
      <c r="J16" s="54">
        <v>0</v>
      </c>
      <c r="K16" s="69">
        <v>0</v>
      </c>
    </row>
    <row r="17" spans="2:11" ht="39.6" hidden="1" x14ac:dyDescent="0.25">
      <c r="B17" s="53" t="s">
        <v>147</v>
      </c>
      <c r="C17" s="54">
        <v>1</v>
      </c>
      <c r="D17" s="54">
        <v>1</v>
      </c>
      <c r="E17" s="53" t="s">
        <v>148</v>
      </c>
      <c r="F17" s="53" t="s">
        <v>149</v>
      </c>
      <c r="G17" s="54" t="s">
        <v>112</v>
      </c>
      <c r="H17" s="54">
        <v>0</v>
      </c>
      <c r="I17" s="54">
        <v>0</v>
      </c>
      <c r="J17" s="54">
        <v>2</v>
      </c>
      <c r="K17" s="69">
        <v>0</v>
      </c>
    </row>
    <row r="18" spans="2:11" ht="39.6" hidden="1" x14ac:dyDescent="0.25">
      <c r="B18" s="53" t="s">
        <v>150</v>
      </c>
      <c r="C18" s="54">
        <v>1</v>
      </c>
      <c r="D18" s="54">
        <v>1</v>
      </c>
      <c r="E18" s="53" t="s">
        <v>151</v>
      </c>
      <c r="F18" s="53" t="s">
        <v>152</v>
      </c>
      <c r="G18" s="54" t="s">
        <v>112</v>
      </c>
      <c r="H18" s="54">
        <v>0</v>
      </c>
      <c r="I18" s="54">
        <v>0</v>
      </c>
      <c r="J18" s="54">
        <v>2</v>
      </c>
      <c r="K18" s="69">
        <v>0</v>
      </c>
    </row>
    <row r="19" spans="2:11" hidden="1" x14ac:dyDescent="0.25">
      <c r="B19" s="53" t="s">
        <v>226</v>
      </c>
      <c r="C19" s="54">
        <v>1</v>
      </c>
      <c r="D19" s="54">
        <v>1</v>
      </c>
      <c r="E19" s="53" t="s">
        <v>227</v>
      </c>
      <c r="F19" s="53"/>
      <c r="G19" s="54" t="s">
        <v>112</v>
      </c>
      <c r="H19" s="54">
        <v>0</v>
      </c>
      <c r="I19" s="54">
        <v>1</v>
      </c>
      <c r="J19" s="54">
        <v>0</v>
      </c>
      <c r="K19" s="69">
        <v>0</v>
      </c>
    </row>
    <row r="20" spans="2:11" hidden="1" x14ac:dyDescent="0.25">
      <c r="B20" s="53" t="s">
        <v>228</v>
      </c>
      <c r="C20" s="54">
        <v>1</v>
      </c>
      <c r="D20" s="54">
        <v>1</v>
      </c>
      <c r="E20" s="53" t="s">
        <v>229</v>
      </c>
      <c r="F20" s="53"/>
      <c r="G20" s="54" t="s">
        <v>112</v>
      </c>
      <c r="H20" s="54">
        <v>0</v>
      </c>
      <c r="I20" s="54">
        <v>0</v>
      </c>
      <c r="J20" s="54">
        <v>2</v>
      </c>
      <c r="K20" s="69">
        <v>0</v>
      </c>
    </row>
    <row r="21" spans="2:11" hidden="1" x14ac:dyDescent="0.25">
      <c r="B21" s="53" t="s">
        <v>230</v>
      </c>
      <c r="C21" s="54">
        <v>2</v>
      </c>
      <c r="D21" s="54">
        <v>10</v>
      </c>
      <c r="E21" s="53" t="s">
        <v>231</v>
      </c>
      <c r="F21" s="53"/>
      <c r="G21" s="54" t="s">
        <v>112</v>
      </c>
      <c r="H21" s="54">
        <v>1</v>
      </c>
      <c r="I21" s="54">
        <v>0</v>
      </c>
      <c r="J21" s="54">
        <v>0</v>
      </c>
      <c r="K21" s="69">
        <v>0</v>
      </c>
    </row>
    <row r="22" spans="2:11" ht="26.4" hidden="1" x14ac:dyDescent="0.25">
      <c r="B22" s="53" t="s">
        <v>158</v>
      </c>
      <c r="C22" s="54">
        <v>3</v>
      </c>
      <c r="D22" s="54">
        <v>100</v>
      </c>
      <c r="E22" s="53" t="s">
        <v>10</v>
      </c>
      <c r="F22" s="53" t="s">
        <v>159</v>
      </c>
      <c r="G22" s="54" t="s">
        <v>112</v>
      </c>
      <c r="H22" s="54">
        <v>1</v>
      </c>
      <c r="I22" s="54">
        <v>0</v>
      </c>
      <c r="J22" s="54">
        <v>0</v>
      </c>
      <c r="K22" s="69">
        <v>0</v>
      </c>
    </row>
    <row r="23" spans="2:11" ht="79.2" hidden="1" x14ac:dyDescent="0.25">
      <c r="B23" s="53" t="s">
        <v>163</v>
      </c>
      <c r="C23" s="54">
        <v>3</v>
      </c>
      <c r="D23" s="54">
        <v>100</v>
      </c>
      <c r="E23" s="53" t="s">
        <v>164</v>
      </c>
      <c r="F23" s="53" t="s">
        <v>165</v>
      </c>
      <c r="G23" s="54" t="s">
        <v>112</v>
      </c>
      <c r="H23" s="54">
        <v>1</v>
      </c>
      <c r="I23" s="54">
        <v>0</v>
      </c>
      <c r="J23" s="54">
        <v>0</v>
      </c>
      <c r="K23" s="69">
        <v>0</v>
      </c>
    </row>
    <row r="24" spans="2:11" ht="66" hidden="1" x14ac:dyDescent="0.25">
      <c r="B24" s="53" t="s">
        <v>166</v>
      </c>
      <c r="C24" s="54">
        <v>3</v>
      </c>
      <c r="D24" s="54">
        <v>100</v>
      </c>
      <c r="E24" s="53" t="s">
        <v>167</v>
      </c>
      <c r="F24" s="53" t="s">
        <v>168</v>
      </c>
      <c r="G24" s="54" t="s">
        <v>112</v>
      </c>
      <c r="H24" s="54">
        <v>1</v>
      </c>
      <c r="I24" s="54">
        <v>0</v>
      </c>
      <c r="J24" s="54">
        <v>0</v>
      </c>
      <c r="K24" s="69">
        <v>0</v>
      </c>
    </row>
    <row r="25" spans="2:11" hidden="1" x14ac:dyDescent="0.25">
      <c r="B25" s="53" t="s">
        <v>220</v>
      </c>
      <c r="C25" s="54">
        <v>3</v>
      </c>
      <c r="D25" s="54">
        <v>100</v>
      </c>
      <c r="E25" s="53" t="s">
        <v>221</v>
      </c>
      <c r="F25" s="53"/>
      <c r="G25" s="54" t="s">
        <v>112</v>
      </c>
      <c r="H25" s="54">
        <v>1</v>
      </c>
      <c r="I25" s="54">
        <v>0</v>
      </c>
      <c r="J25" s="54">
        <v>0</v>
      </c>
      <c r="K25" s="69">
        <v>0</v>
      </c>
    </row>
    <row r="26" spans="2:11" hidden="1" x14ac:dyDescent="0.25">
      <c r="B26" s="53" t="s">
        <v>222</v>
      </c>
      <c r="C26" s="54">
        <v>3</v>
      </c>
      <c r="D26" s="54">
        <v>100</v>
      </c>
      <c r="E26" s="53" t="s">
        <v>223</v>
      </c>
      <c r="F26" s="53"/>
      <c r="G26" s="54" t="s">
        <v>112</v>
      </c>
      <c r="H26" s="54">
        <v>1</v>
      </c>
      <c r="I26" s="54">
        <v>0</v>
      </c>
      <c r="J26" s="54">
        <v>0</v>
      </c>
      <c r="K26" s="69">
        <v>0</v>
      </c>
    </row>
    <row r="27" spans="2:11" ht="26.4" hidden="1" x14ac:dyDescent="0.25">
      <c r="B27" s="53" t="s">
        <v>156</v>
      </c>
      <c r="C27" s="54">
        <v>4</v>
      </c>
      <c r="D27" s="54">
        <v>1000</v>
      </c>
      <c r="E27" s="53" t="s">
        <v>11</v>
      </c>
      <c r="F27" s="53" t="s">
        <v>157</v>
      </c>
      <c r="G27" s="54" t="s">
        <v>112</v>
      </c>
      <c r="H27" s="54">
        <v>1</v>
      </c>
      <c r="I27" s="54">
        <v>0</v>
      </c>
      <c r="J27" s="54">
        <v>0</v>
      </c>
      <c r="K27" s="69">
        <v>0</v>
      </c>
    </row>
    <row r="28" spans="2:11" hidden="1" x14ac:dyDescent="0.25">
      <c r="B28" s="53" t="s">
        <v>224</v>
      </c>
      <c r="C28" s="54">
        <v>4</v>
      </c>
      <c r="D28" s="54">
        <v>1000</v>
      </c>
      <c r="E28" s="53" t="s">
        <v>225</v>
      </c>
      <c r="F28" s="53"/>
      <c r="G28" s="54" t="s">
        <v>112</v>
      </c>
      <c r="H28" s="54">
        <v>1</v>
      </c>
      <c r="I28" s="54">
        <v>0</v>
      </c>
      <c r="J28" s="54">
        <v>0</v>
      </c>
      <c r="K28" s="69">
        <v>0</v>
      </c>
    </row>
    <row r="29" spans="2:11" ht="26.4" hidden="1" x14ac:dyDescent="0.25">
      <c r="B29" s="53" t="s">
        <v>126</v>
      </c>
      <c r="C29" s="54">
        <v>5</v>
      </c>
      <c r="D29" s="54">
        <v>10000</v>
      </c>
      <c r="E29" s="53" t="s">
        <v>127</v>
      </c>
      <c r="F29" s="53" t="s">
        <v>128</v>
      </c>
      <c r="G29" s="54" t="s">
        <v>112</v>
      </c>
      <c r="H29" s="54">
        <v>1</v>
      </c>
      <c r="I29" s="54">
        <v>0</v>
      </c>
      <c r="J29" s="54">
        <v>1</v>
      </c>
      <c r="K29" s="69">
        <v>0</v>
      </c>
    </row>
    <row r="30" spans="2:11" s="58" customFormat="1" ht="26.4" x14ac:dyDescent="0.25">
      <c r="B30" s="56" t="s">
        <v>144</v>
      </c>
      <c r="C30" s="57">
        <v>2</v>
      </c>
      <c r="D30" s="57">
        <v>10</v>
      </c>
      <c r="E30" s="56" t="s">
        <v>145</v>
      </c>
      <c r="F30" s="56" t="s">
        <v>146</v>
      </c>
      <c r="G30" s="57" t="s">
        <v>112</v>
      </c>
      <c r="H30" s="57">
        <v>0</v>
      </c>
      <c r="I30" s="57">
        <v>1</v>
      </c>
      <c r="J30" s="57">
        <v>0</v>
      </c>
      <c r="K30" s="68">
        <v>1</v>
      </c>
    </row>
    <row r="31" spans="2:11" ht="39.6" hidden="1" x14ac:dyDescent="0.25">
      <c r="B31" s="53" t="s">
        <v>153</v>
      </c>
      <c r="C31" s="54">
        <v>5</v>
      </c>
      <c r="D31" s="54">
        <v>10000</v>
      </c>
      <c r="E31" s="53" t="s">
        <v>154</v>
      </c>
      <c r="F31" s="53" t="s">
        <v>155</v>
      </c>
      <c r="G31" s="54" t="s">
        <v>112</v>
      </c>
      <c r="H31" s="54">
        <v>1</v>
      </c>
      <c r="I31" s="54">
        <v>0</v>
      </c>
      <c r="J31" s="54">
        <v>0</v>
      </c>
      <c r="K31" s="69">
        <v>0</v>
      </c>
    </row>
    <row r="32" spans="2:11" s="58" customFormat="1" ht="39.6" x14ac:dyDescent="0.25">
      <c r="B32" s="56" t="s">
        <v>160</v>
      </c>
      <c r="C32" s="57">
        <v>4</v>
      </c>
      <c r="D32" s="57">
        <v>1000</v>
      </c>
      <c r="E32" s="56" t="s">
        <v>161</v>
      </c>
      <c r="F32" s="56" t="s">
        <v>162</v>
      </c>
      <c r="G32" s="57" t="s">
        <v>112</v>
      </c>
      <c r="H32" s="57">
        <v>1</v>
      </c>
      <c r="I32" s="57">
        <v>0</v>
      </c>
      <c r="J32" s="57">
        <v>0</v>
      </c>
      <c r="K32" s="68">
        <v>1</v>
      </c>
    </row>
    <row r="33" spans="2:11" s="58" customFormat="1" ht="32.4" x14ac:dyDescent="0.25">
      <c r="B33" s="56" t="s">
        <v>169</v>
      </c>
      <c r="C33" s="57">
        <v>5</v>
      </c>
      <c r="D33" s="57">
        <v>10000</v>
      </c>
      <c r="E33" s="59" t="s">
        <v>170</v>
      </c>
      <c r="F33" s="59" t="s">
        <v>171</v>
      </c>
      <c r="G33" s="57" t="s">
        <v>108</v>
      </c>
      <c r="H33" s="57">
        <v>3</v>
      </c>
      <c r="I33" s="57">
        <v>3</v>
      </c>
      <c r="J33" s="57">
        <v>3</v>
      </c>
      <c r="K33" s="68">
        <v>1</v>
      </c>
    </row>
    <row r="34" spans="2:11" s="58" customFormat="1" ht="32.4" x14ac:dyDescent="0.25">
      <c r="B34" s="56" t="s">
        <v>172</v>
      </c>
      <c r="C34" s="57">
        <v>5</v>
      </c>
      <c r="D34" s="57">
        <v>10000</v>
      </c>
      <c r="E34" s="59" t="s">
        <v>173</v>
      </c>
      <c r="F34" s="59" t="s">
        <v>174</v>
      </c>
      <c r="G34" s="57" t="s">
        <v>108</v>
      </c>
      <c r="H34" s="57">
        <v>3</v>
      </c>
      <c r="I34" s="57">
        <v>3</v>
      </c>
      <c r="J34" s="57">
        <v>3</v>
      </c>
      <c r="K34" s="68">
        <v>1</v>
      </c>
    </row>
    <row r="35" spans="2:11" s="58" customFormat="1" ht="21.6" x14ac:dyDescent="0.25">
      <c r="B35" s="56" t="s">
        <v>175</v>
      </c>
      <c r="C35" s="57">
        <v>5</v>
      </c>
      <c r="D35" s="57">
        <v>10000</v>
      </c>
      <c r="E35" s="59" t="s">
        <v>176</v>
      </c>
      <c r="F35" s="59" t="s">
        <v>177</v>
      </c>
      <c r="G35" s="57" t="s">
        <v>108</v>
      </c>
      <c r="H35" s="57">
        <v>3</v>
      </c>
      <c r="I35" s="57">
        <v>3</v>
      </c>
      <c r="J35" s="57">
        <v>3</v>
      </c>
      <c r="K35" s="68">
        <v>1</v>
      </c>
    </row>
    <row r="36" spans="2:11" s="58" customFormat="1" ht="21.6" x14ac:dyDescent="0.25">
      <c r="B36" s="56" t="s">
        <v>178</v>
      </c>
      <c r="C36" s="57">
        <v>5</v>
      </c>
      <c r="D36" s="57">
        <v>10000</v>
      </c>
      <c r="E36" s="59" t="s">
        <v>179</v>
      </c>
      <c r="F36" s="59" t="s">
        <v>180</v>
      </c>
      <c r="G36" s="57" t="s">
        <v>108</v>
      </c>
      <c r="H36" s="57">
        <v>3</v>
      </c>
      <c r="I36" s="57">
        <v>3</v>
      </c>
      <c r="J36" s="57">
        <v>3</v>
      </c>
      <c r="K36" s="68">
        <v>1</v>
      </c>
    </row>
    <row r="37" spans="2:11" s="58" customFormat="1" ht="32.4" x14ac:dyDescent="0.25">
      <c r="B37" s="56" t="s">
        <v>181</v>
      </c>
      <c r="C37" s="57">
        <v>5</v>
      </c>
      <c r="D37" s="57">
        <v>10000</v>
      </c>
      <c r="E37" s="59" t="s">
        <v>182</v>
      </c>
      <c r="F37" s="59" t="s">
        <v>183</v>
      </c>
      <c r="G37" s="57" t="s">
        <v>108</v>
      </c>
      <c r="H37" s="57">
        <v>3</v>
      </c>
      <c r="I37" s="57">
        <v>3</v>
      </c>
      <c r="J37" s="57">
        <v>3</v>
      </c>
      <c r="K37" s="68">
        <v>1</v>
      </c>
    </row>
    <row r="38" spans="2:11" s="58" customFormat="1" ht="21.6" x14ac:dyDescent="0.25">
      <c r="B38" s="56" t="s">
        <v>184</v>
      </c>
      <c r="C38" s="57">
        <v>5</v>
      </c>
      <c r="D38" s="57">
        <v>10000</v>
      </c>
      <c r="E38" s="59" t="s">
        <v>185</v>
      </c>
      <c r="F38" s="59" t="s">
        <v>186</v>
      </c>
      <c r="G38" s="57" t="s">
        <v>108</v>
      </c>
      <c r="H38" s="57">
        <v>3</v>
      </c>
      <c r="I38" s="57">
        <v>3</v>
      </c>
      <c r="J38" s="57">
        <v>3</v>
      </c>
      <c r="K38" s="68">
        <v>1</v>
      </c>
    </row>
    <row r="39" spans="2:11" s="58" customFormat="1" ht="43.2" x14ac:dyDescent="0.25">
      <c r="B39" s="56" t="s">
        <v>187</v>
      </c>
      <c r="C39" s="57">
        <v>5</v>
      </c>
      <c r="D39" s="57">
        <v>10000</v>
      </c>
      <c r="E39" s="59" t="s">
        <v>188</v>
      </c>
      <c r="F39" s="59" t="s">
        <v>189</v>
      </c>
      <c r="G39" s="57" t="s">
        <v>108</v>
      </c>
      <c r="H39" s="57">
        <v>3</v>
      </c>
      <c r="I39" s="57">
        <v>3</v>
      </c>
      <c r="J39" s="57">
        <v>3</v>
      </c>
      <c r="K39" s="68">
        <v>1</v>
      </c>
    </row>
    <row r="40" spans="2:11" s="58" customFormat="1" ht="52.8" x14ac:dyDescent="0.25">
      <c r="B40" s="56" t="s">
        <v>190</v>
      </c>
      <c r="C40" s="57">
        <v>5</v>
      </c>
      <c r="D40" s="57">
        <v>10000</v>
      </c>
      <c r="E40" s="56" t="s">
        <v>191</v>
      </c>
      <c r="F40" s="56" t="s">
        <v>192</v>
      </c>
      <c r="G40" s="57" t="s">
        <v>112</v>
      </c>
      <c r="H40" s="57">
        <v>3</v>
      </c>
      <c r="I40" s="57">
        <v>3</v>
      </c>
      <c r="J40" s="57">
        <v>3</v>
      </c>
      <c r="K40" s="68">
        <v>1</v>
      </c>
    </row>
    <row r="41" spans="2:11" s="58" customFormat="1" ht="52.8" x14ac:dyDescent="0.25">
      <c r="B41" s="56" t="s">
        <v>193</v>
      </c>
      <c r="C41" s="57">
        <v>5</v>
      </c>
      <c r="D41" s="57">
        <v>10000</v>
      </c>
      <c r="E41" s="56" t="s">
        <v>194</v>
      </c>
      <c r="F41" s="56" t="s">
        <v>195</v>
      </c>
      <c r="G41" s="57" t="s">
        <v>112</v>
      </c>
      <c r="H41" s="57">
        <v>3</v>
      </c>
      <c r="I41" s="57">
        <v>3</v>
      </c>
      <c r="J41" s="57">
        <v>3</v>
      </c>
      <c r="K41" s="68">
        <v>1</v>
      </c>
    </row>
    <row r="42" spans="2:11" s="58" customFormat="1" ht="52.8" x14ac:dyDescent="0.25">
      <c r="B42" s="56" t="s">
        <v>196</v>
      </c>
      <c r="C42" s="57">
        <v>5</v>
      </c>
      <c r="D42" s="57">
        <v>10000</v>
      </c>
      <c r="E42" s="56" t="s">
        <v>197</v>
      </c>
      <c r="F42" s="56" t="s">
        <v>198</v>
      </c>
      <c r="G42" s="57" t="s">
        <v>112</v>
      </c>
      <c r="H42" s="57">
        <v>3</v>
      </c>
      <c r="I42" s="57">
        <v>3</v>
      </c>
      <c r="J42" s="57">
        <v>3</v>
      </c>
      <c r="K42" s="68">
        <v>1</v>
      </c>
    </row>
    <row r="43" spans="2:11" s="58" customFormat="1" ht="52.8" x14ac:dyDescent="0.25">
      <c r="B43" s="56" t="s">
        <v>199</v>
      </c>
      <c r="C43" s="57">
        <v>5</v>
      </c>
      <c r="D43" s="57">
        <v>10000</v>
      </c>
      <c r="E43" s="56" t="s">
        <v>200</v>
      </c>
      <c r="F43" s="56" t="s">
        <v>201</v>
      </c>
      <c r="G43" s="57" t="s">
        <v>112</v>
      </c>
      <c r="H43" s="57">
        <v>3</v>
      </c>
      <c r="I43" s="57">
        <v>3</v>
      </c>
      <c r="J43" s="57">
        <v>3</v>
      </c>
      <c r="K43" s="68">
        <v>1</v>
      </c>
    </row>
    <row r="44" spans="2:11" s="58" customFormat="1" x14ac:dyDescent="0.25">
      <c r="B44" s="56" t="s">
        <v>202</v>
      </c>
      <c r="C44" s="57">
        <v>5</v>
      </c>
      <c r="D44" s="57">
        <v>10000</v>
      </c>
      <c r="E44" s="59" t="s">
        <v>203</v>
      </c>
      <c r="F44" s="59"/>
      <c r="G44" s="57" t="s">
        <v>108</v>
      </c>
      <c r="H44" s="57">
        <v>1</v>
      </c>
      <c r="I44" s="57">
        <v>3</v>
      </c>
      <c r="J44" s="57">
        <v>3</v>
      </c>
      <c r="K44" s="68">
        <v>1</v>
      </c>
    </row>
    <row r="45" spans="2:11" hidden="1" x14ac:dyDescent="0.25">
      <c r="B45" s="53" t="s">
        <v>204</v>
      </c>
      <c r="C45" s="54">
        <v>5</v>
      </c>
      <c r="D45" s="54">
        <v>10000</v>
      </c>
      <c r="E45" s="53" t="s">
        <v>205</v>
      </c>
      <c r="F45" s="53"/>
      <c r="G45" s="54" t="s">
        <v>112</v>
      </c>
      <c r="H45" s="54">
        <v>3</v>
      </c>
      <c r="I45" s="54">
        <v>3</v>
      </c>
      <c r="J45" s="54">
        <v>3</v>
      </c>
      <c r="K45" s="69">
        <v>0</v>
      </c>
    </row>
    <row r="46" spans="2:11" s="58" customFormat="1" x14ac:dyDescent="0.25">
      <c r="B46" s="56" t="s">
        <v>206</v>
      </c>
      <c r="C46" s="57">
        <v>5</v>
      </c>
      <c r="D46" s="57">
        <v>10000</v>
      </c>
      <c r="E46" s="56" t="s">
        <v>207</v>
      </c>
      <c r="F46" s="56"/>
      <c r="G46" s="57" t="s">
        <v>112</v>
      </c>
      <c r="H46" s="57">
        <v>3</v>
      </c>
      <c r="I46" s="57">
        <v>3</v>
      </c>
      <c r="J46" s="57">
        <v>3</v>
      </c>
      <c r="K46" s="68">
        <v>1</v>
      </c>
    </row>
    <row r="47" spans="2:11" hidden="1" x14ac:dyDescent="0.25">
      <c r="B47" s="53" t="s">
        <v>208</v>
      </c>
      <c r="C47" s="54">
        <v>5</v>
      </c>
      <c r="D47" s="54">
        <v>10000</v>
      </c>
      <c r="E47" s="53" t="s">
        <v>209</v>
      </c>
      <c r="F47" s="53"/>
      <c r="G47" s="54" t="s">
        <v>112</v>
      </c>
      <c r="H47" s="54">
        <v>3</v>
      </c>
      <c r="I47" s="54">
        <v>3</v>
      </c>
      <c r="J47" s="54">
        <v>3</v>
      </c>
      <c r="K47" s="69">
        <v>0</v>
      </c>
    </row>
    <row r="48" spans="2:11" s="58" customFormat="1" x14ac:dyDescent="0.25">
      <c r="B48" s="56" t="s">
        <v>210</v>
      </c>
      <c r="C48" s="57">
        <v>5</v>
      </c>
      <c r="D48" s="57">
        <v>10000</v>
      </c>
      <c r="E48" s="56" t="s">
        <v>211</v>
      </c>
      <c r="F48" s="56"/>
      <c r="G48" s="57" t="s">
        <v>112</v>
      </c>
      <c r="H48" s="57">
        <v>3</v>
      </c>
      <c r="I48" s="57">
        <v>3</v>
      </c>
      <c r="J48" s="57">
        <v>3</v>
      </c>
      <c r="K48" s="68">
        <v>1</v>
      </c>
    </row>
    <row r="49" spans="2:11" s="58" customFormat="1" x14ac:dyDescent="0.25">
      <c r="B49" s="56" t="s">
        <v>212</v>
      </c>
      <c r="C49" s="57">
        <v>5</v>
      </c>
      <c r="D49" s="57">
        <v>10000</v>
      </c>
      <c r="E49" s="59" t="s">
        <v>213</v>
      </c>
      <c r="F49" s="59"/>
      <c r="G49" s="57" t="s">
        <v>108</v>
      </c>
      <c r="H49" s="57">
        <v>3</v>
      </c>
      <c r="I49" s="57">
        <v>3</v>
      </c>
      <c r="J49" s="57">
        <v>3</v>
      </c>
      <c r="K49" s="68">
        <v>1</v>
      </c>
    </row>
    <row r="50" spans="2:11" s="58" customFormat="1" x14ac:dyDescent="0.25">
      <c r="B50" s="56" t="s">
        <v>214</v>
      </c>
      <c r="C50" s="57">
        <v>5</v>
      </c>
      <c r="D50" s="57">
        <v>10000</v>
      </c>
      <c r="E50" s="59" t="s">
        <v>215</v>
      </c>
      <c r="F50" s="59"/>
      <c r="G50" s="57" t="s">
        <v>108</v>
      </c>
      <c r="H50" s="57">
        <v>3</v>
      </c>
      <c r="I50" s="57">
        <v>3</v>
      </c>
      <c r="J50" s="57">
        <v>3</v>
      </c>
      <c r="K50" s="68">
        <v>1</v>
      </c>
    </row>
    <row r="51" spans="2:11" s="58" customFormat="1" x14ac:dyDescent="0.25">
      <c r="B51" s="56" t="s">
        <v>216</v>
      </c>
      <c r="C51" s="57">
        <v>5</v>
      </c>
      <c r="D51" s="57">
        <v>10000</v>
      </c>
      <c r="E51" s="59" t="s">
        <v>217</v>
      </c>
      <c r="F51" s="59"/>
      <c r="G51" s="57" t="s">
        <v>108</v>
      </c>
      <c r="H51" s="57">
        <v>3</v>
      </c>
      <c r="I51" s="57">
        <v>3</v>
      </c>
      <c r="J51" s="57">
        <v>3</v>
      </c>
      <c r="K51" s="68">
        <v>1</v>
      </c>
    </row>
    <row r="52" spans="2:11" s="58" customFormat="1" x14ac:dyDescent="0.25">
      <c r="B52" s="56" t="s">
        <v>218</v>
      </c>
      <c r="C52" s="57">
        <v>5</v>
      </c>
      <c r="D52" s="57">
        <v>10000</v>
      </c>
      <c r="E52" s="59" t="s">
        <v>219</v>
      </c>
      <c r="F52" s="59"/>
      <c r="G52" s="57" t="s">
        <v>108</v>
      </c>
      <c r="H52" s="57">
        <v>3</v>
      </c>
      <c r="I52" s="57">
        <v>3</v>
      </c>
      <c r="J52" s="57">
        <v>3</v>
      </c>
      <c r="K52" s="68">
        <v>1</v>
      </c>
    </row>
    <row r="53" spans="2:11" s="58" customFormat="1" x14ac:dyDescent="0.25">
      <c r="B53" s="56"/>
      <c r="C53" s="57"/>
      <c r="D53" s="57"/>
      <c r="E53" s="59"/>
      <c r="F53" s="59"/>
      <c r="G53" s="57"/>
      <c r="H53" s="57"/>
      <c r="I53" s="57"/>
      <c r="J53" s="57"/>
      <c r="K53" s="68"/>
    </row>
    <row r="54" spans="2:11" ht="25.8" thickBot="1" x14ac:dyDescent="0.3">
      <c r="B54" s="60" t="s">
        <v>1</v>
      </c>
      <c r="C54" s="61" t="s">
        <v>5</v>
      </c>
      <c r="D54" s="62"/>
      <c r="E54" s="63"/>
      <c r="F54" s="62"/>
    </row>
    <row r="55" spans="2:11" ht="14.4" thickTop="1" x14ac:dyDescent="0.25">
      <c r="B55" s="64">
        <v>1</v>
      </c>
      <c r="C55" s="64">
        <v>1</v>
      </c>
      <c r="D55" s="62"/>
      <c r="E55" s="65" t="s">
        <v>249</v>
      </c>
      <c r="F55" s="62"/>
    </row>
    <row r="56" spans="2:11" x14ac:dyDescent="0.25">
      <c r="B56" s="64">
        <v>2</v>
      </c>
      <c r="C56" s="64">
        <v>10</v>
      </c>
      <c r="D56" s="62"/>
      <c r="E56" s="63"/>
      <c r="F56" s="62"/>
    </row>
    <row r="57" spans="2:11" x14ac:dyDescent="0.25">
      <c r="B57" s="64">
        <v>3</v>
      </c>
      <c r="C57" s="64">
        <v>100</v>
      </c>
      <c r="D57" s="62"/>
      <c r="E57" s="63"/>
      <c r="F57" s="62"/>
    </row>
    <row r="58" spans="2:11" x14ac:dyDescent="0.25">
      <c r="B58" s="64">
        <v>4</v>
      </c>
      <c r="C58" s="64">
        <v>1000</v>
      </c>
      <c r="D58" s="62"/>
      <c r="E58" s="66" t="s">
        <v>250</v>
      </c>
      <c r="F58" s="62"/>
    </row>
    <row r="59" spans="2:11" x14ac:dyDescent="0.25">
      <c r="B59" s="64">
        <v>5</v>
      </c>
      <c r="C59" s="64">
        <v>10000</v>
      </c>
      <c r="D59" s="62"/>
      <c r="F59" s="62"/>
    </row>
    <row r="60" spans="2:11" s="58" customFormat="1" x14ac:dyDescent="0.25">
      <c r="B60" s="56"/>
      <c r="C60" s="57"/>
      <c r="D60" s="57"/>
      <c r="E60" s="59"/>
      <c r="F60" s="59"/>
      <c r="G60" s="57"/>
      <c r="H60" s="57"/>
      <c r="I60" s="57"/>
      <c r="J60" s="57"/>
      <c r="K60" s="68"/>
    </row>
    <row r="61" spans="2:11" ht="14.4" thickBot="1" x14ac:dyDescent="0.3">
      <c r="C61" s="43"/>
      <c r="D61" s="390" t="s">
        <v>73</v>
      </c>
      <c r="E61" s="390"/>
      <c r="F61" s="390"/>
      <c r="G61" s="390"/>
    </row>
    <row r="62" spans="2:11" ht="14.4" thickTop="1" x14ac:dyDescent="0.25">
      <c r="C62" s="43"/>
      <c r="D62" s="50" t="s">
        <v>66</v>
      </c>
      <c r="E62" s="50" t="s">
        <v>12</v>
      </c>
      <c r="F62" s="50"/>
      <c r="G62" s="50" t="s">
        <v>67</v>
      </c>
    </row>
    <row r="63" spans="2:11" ht="32.4" x14ac:dyDescent="0.25">
      <c r="D63" s="53" t="s">
        <v>169</v>
      </c>
      <c r="E63" s="55" t="s">
        <v>170</v>
      </c>
      <c r="F63" s="55" t="s">
        <v>171</v>
      </c>
      <c r="G63" s="54">
        <v>1</v>
      </c>
      <c r="H63" s="54"/>
      <c r="I63" s="54"/>
      <c r="J63" s="54"/>
    </row>
    <row r="64" spans="2:11" ht="32.4" x14ac:dyDescent="0.25">
      <c r="D64" s="53" t="s">
        <v>172</v>
      </c>
      <c r="E64" s="55" t="s">
        <v>173</v>
      </c>
      <c r="F64" s="55" t="s">
        <v>174</v>
      </c>
      <c r="G64" s="54">
        <v>1</v>
      </c>
      <c r="H64" s="54"/>
      <c r="I64" s="54"/>
      <c r="J64" s="54"/>
    </row>
    <row r="65" spans="4:10" ht="21.6" x14ac:dyDescent="0.25">
      <c r="D65" s="53" t="s">
        <v>175</v>
      </c>
      <c r="E65" s="55" t="s">
        <v>176</v>
      </c>
      <c r="F65" s="55" t="s">
        <v>177</v>
      </c>
      <c r="G65" s="54">
        <v>1</v>
      </c>
      <c r="H65" s="54"/>
      <c r="I65" s="54"/>
      <c r="J65" s="54"/>
    </row>
    <row r="66" spans="4:10" ht="21.6" x14ac:dyDescent="0.25">
      <c r="D66" s="53" t="s">
        <v>178</v>
      </c>
      <c r="E66" s="55" t="s">
        <v>179</v>
      </c>
      <c r="F66" s="55" t="s">
        <v>180</v>
      </c>
      <c r="G66" s="54">
        <v>1</v>
      </c>
      <c r="H66" s="54"/>
      <c r="I66" s="54"/>
      <c r="J66" s="54"/>
    </row>
    <row r="67" spans="4:10" ht="32.4" x14ac:dyDescent="0.25">
      <c r="D67" s="53" t="s">
        <v>181</v>
      </c>
      <c r="E67" s="55" t="s">
        <v>182</v>
      </c>
      <c r="F67" s="55" t="s">
        <v>183</v>
      </c>
      <c r="G67" s="54">
        <v>1</v>
      </c>
      <c r="H67" s="54"/>
      <c r="I67" s="54"/>
      <c r="J67" s="54"/>
    </row>
    <row r="68" spans="4:10" ht="21.6" x14ac:dyDescent="0.25">
      <c r="D68" s="53" t="s">
        <v>184</v>
      </c>
      <c r="E68" s="55" t="s">
        <v>185</v>
      </c>
      <c r="F68" s="55" t="s">
        <v>186</v>
      </c>
      <c r="G68" s="54">
        <v>1</v>
      </c>
      <c r="H68" s="54"/>
      <c r="I68" s="54"/>
      <c r="J68" s="54"/>
    </row>
    <row r="69" spans="4:10" ht="43.2" x14ac:dyDescent="0.25">
      <c r="D69" s="53" t="s">
        <v>187</v>
      </c>
      <c r="E69" s="55" t="s">
        <v>188</v>
      </c>
      <c r="F69" s="55" t="s">
        <v>189</v>
      </c>
      <c r="G69" s="54">
        <v>1</v>
      </c>
      <c r="H69" s="54"/>
      <c r="I69" s="54"/>
      <c r="J69" s="54"/>
    </row>
    <row r="70" spans="4:10" x14ac:dyDescent="0.25">
      <c r="D70" s="53" t="s">
        <v>202</v>
      </c>
      <c r="E70" s="55" t="s">
        <v>203</v>
      </c>
      <c r="F70" s="55"/>
      <c r="G70" s="54">
        <v>1</v>
      </c>
      <c r="H70" s="54"/>
      <c r="I70" s="54"/>
      <c r="J70" s="54"/>
    </row>
    <row r="71" spans="4:10" x14ac:dyDescent="0.25">
      <c r="D71" s="53" t="s">
        <v>212</v>
      </c>
      <c r="E71" s="55" t="s">
        <v>213</v>
      </c>
      <c r="F71" s="55"/>
      <c r="G71" s="54">
        <v>1</v>
      </c>
      <c r="H71" s="54"/>
      <c r="I71" s="54"/>
      <c r="J71" s="54"/>
    </row>
    <row r="72" spans="4:10" x14ac:dyDescent="0.25">
      <c r="D72" s="53" t="s">
        <v>214</v>
      </c>
      <c r="E72" s="55" t="s">
        <v>215</v>
      </c>
      <c r="F72" s="55"/>
      <c r="G72" s="54">
        <v>1</v>
      </c>
      <c r="H72" s="54"/>
      <c r="I72" s="54"/>
      <c r="J72" s="54"/>
    </row>
    <row r="73" spans="4:10" x14ac:dyDescent="0.25">
      <c r="D73" s="53" t="s">
        <v>216</v>
      </c>
      <c r="E73" s="55" t="s">
        <v>217</v>
      </c>
      <c r="F73" s="55"/>
      <c r="G73" s="54">
        <v>1</v>
      </c>
      <c r="H73" s="54"/>
      <c r="I73" s="54"/>
      <c r="J73" s="54"/>
    </row>
    <row r="74" spans="4:10" x14ac:dyDescent="0.25">
      <c r="D74" s="53" t="s">
        <v>218</v>
      </c>
      <c r="E74" s="55" t="s">
        <v>219</v>
      </c>
      <c r="F74" s="55"/>
      <c r="G74" s="54">
        <v>1</v>
      </c>
      <c r="H74" s="54"/>
      <c r="I74" s="54"/>
      <c r="J74" s="54"/>
    </row>
  </sheetData>
  <autoFilter ref="A7:K52" xr:uid="{00000000-0009-0000-0000-000003000000}">
    <filterColumn colId="10">
      <filters>
        <filter val="1"/>
      </filters>
    </filterColumn>
  </autoFilter>
  <mergeCells count="1">
    <mergeCell ref="D61:G61"/>
  </mergeCells>
  <pageMargins left="0.47244094488188981" right="0.70866141732283472" top="0.59055118110236227" bottom="0.74803149606299213" header="0.31496062992125984" footer="0.31496062992125984"/>
  <pageSetup paperSize="9" scale="54" orientation="landscape" r:id="rId1"/>
  <headerFooter>
    <oddHeader xml:space="preserve">&amp;C&amp;"-,Gras"&amp;14
</oddHeader>
    <oddFooter>&amp;L&amp;"-,Gras"&amp;F&amp;C&amp;P/&amp;N</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Feuil5">
    <tabColor rgb="FF95C120"/>
    <pageSetUpPr fitToPage="1"/>
  </sheetPr>
  <dimension ref="B2:L25"/>
  <sheetViews>
    <sheetView showGridLines="0" topLeftCell="A4" zoomScale="60" zoomScaleNormal="60" workbookViewId="0">
      <selection activeCell="C11" sqref="C11"/>
    </sheetView>
  </sheetViews>
  <sheetFormatPr baseColWidth="10" defaultColWidth="11" defaultRowHeight="13.8" x14ac:dyDescent="0.25"/>
  <cols>
    <col min="1" max="1" width="3.09765625" style="28" customWidth="1"/>
    <col min="2" max="2" width="22.69921875" style="27" customWidth="1"/>
    <col min="3" max="3" width="21.59765625" style="27" customWidth="1"/>
    <col min="4" max="16384" width="11" style="28"/>
  </cols>
  <sheetData>
    <row r="2" spans="2:12" ht="127.2" customHeight="1" x14ac:dyDescent="0.25">
      <c r="B2" s="30"/>
      <c r="C2" s="30"/>
      <c r="D2" s="31"/>
      <c r="E2" s="31"/>
      <c r="F2" s="31"/>
      <c r="G2" s="31"/>
      <c r="H2" s="31"/>
      <c r="I2" s="31"/>
      <c r="J2" s="31"/>
      <c r="K2" s="31"/>
      <c r="L2" s="31"/>
    </row>
    <row r="3" spans="2:12" ht="30" customHeight="1" thickBot="1" x14ac:dyDescent="0.5">
      <c r="B3" s="33" t="s">
        <v>105</v>
      </c>
      <c r="C3" s="34"/>
      <c r="D3" s="35"/>
      <c r="E3" s="35"/>
      <c r="F3" s="35"/>
      <c r="G3" s="35"/>
      <c r="H3" s="35"/>
      <c r="I3" s="35"/>
      <c r="J3" s="35"/>
      <c r="K3" s="35"/>
      <c r="L3" s="35"/>
    </row>
    <row r="4" spans="2:12" ht="19.5" customHeight="1" thickTop="1" x14ac:dyDescent="0.45">
      <c r="B4" s="32"/>
    </row>
    <row r="5" spans="2:12" s="26" customFormat="1" ht="28.5" customHeight="1" thickBot="1" x14ac:dyDescent="0.3">
      <c r="B5" s="29" t="s">
        <v>25</v>
      </c>
      <c r="C5" s="29" t="s">
        <v>17</v>
      </c>
    </row>
    <row r="6" spans="2:12" ht="14.4" thickTop="1" x14ac:dyDescent="0.25">
      <c r="B6" s="27">
        <v>11</v>
      </c>
      <c r="C6" s="27">
        <v>1</v>
      </c>
    </row>
    <row r="7" spans="2:12" x14ac:dyDescent="0.25">
      <c r="B7" s="27">
        <v>12</v>
      </c>
      <c r="C7" s="27">
        <v>1</v>
      </c>
    </row>
    <row r="8" spans="2:12" x14ac:dyDescent="0.25">
      <c r="B8" s="27">
        <v>13</v>
      </c>
      <c r="C8" s="27">
        <v>1</v>
      </c>
    </row>
    <row r="9" spans="2:12" x14ac:dyDescent="0.25">
      <c r="B9" s="27">
        <v>14</v>
      </c>
      <c r="C9" s="27">
        <v>1</v>
      </c>
    </row>
    <row r="10" spans="2:12" x14ac:dyDescent="0.25">
      <c r="B10" s="27">
        <v>21</v>
      </c>
      <c r="C10" s="27">
        <v>2</v>
      </c>
    </row>
    <row r="11" spans="2:12" x14ac:dyDescent="0.25">
      <c r="B11" s="27">
        <v>22</v>
      </c>
      <c r="C11" s="27">
        <v>2</v>
      </c>
    </row>
    <row r="12" spans="2:12" x14ac:dyDescent="0.25">
      <c r="B12" s="27">
        <v>23</v>
      </c>
      <c r="C12" s="27">
        <v>2</v>
      </c>
    </row>
    <row r="13" spans="2:12" x14ac:dyDescent="0.25">
      <c r="B13" s="27">
        <v>24</v>
      </c>
      <c r="C13" s="27">
        <v>2</v>
      </c>
    </row>
    <row r="14" spans="2:12" x14ac:dyDescent="0.25">
      <c r="B14" s="27">
        <v>31</v>
      </c>
      <c r="C14" s="27">
        <v>3</v>
      </c>
    </row>
    <row r="15" spans="2:12" x14ac:dyDescent="0.25">
      <c r="B15" s="27">
        <v>32</v>
      </c>
      <c r="C15" s="27">
        <v>3</v>
      </c>
    </row>
    <row r="16" spans="2:12" x14ac:dyDescent="0.25">
      <c r="B16" s="27">
        <v>33</v>
      </c>
      <c r="C16" s="27">
        <v>3</v>
      </c>
    </row>
    <row r="17" spans="2:3" x14ac:dyDescent="0.25">
      <c r="B17" s="27">
        <v>34</v>
      </c>
      <c r="C17" s="27">
        <v>4</v>
      </c>
    </row>
    <row r="18" spans="2:3" x14ac:dyDescent="0.25">
      <c r="B18" s="27">
        <v>41</v>
      </c>
      <c r="C18" s="27">
        <v>3</v>
      </c>
    </row>
    <row r="19" spans="2:3" x14ac:dyDescent="0.25">
      <c r="B19" s="27">
        <v>42</v>
      </c>
      <c r="C19" s="27">
        <v>4</v>
      </c>
    </row>
    <row r="20" spans="2:3" x14ac:dyDescent="0.25">
      <c r="B20" s="27">
        <v>43</v>
      </c>
      <c r="C20" s="27">
        <v>4</v>
      </c>
    </row>
    <row r="21" spans="2:3" x14ac:dyDescent="0.25">
      <c r="B21" s="27">
        <v>44</v>
      </c>
      <c r="C21" s="27">
        <v>5</v>
      </c>
    </row>
    <row r="22" spans="2:3" x14ac:dyDescent="0.25">
      <c r="B22" s="27">
        <v>51</v>
      </c>
      <c r="C22" s="27">
        <v>4</v>
      </c>
    </row>
    <row r="23" spans="2:3" x14ac:dyDescent="0.25">
      <c r="B23" s="27">
        <v>52</v>
      </c>
      <c r="C23" s="27">
        <v>5</v>
      </c>
    </row>
    <row r="24" spans="2:3" x14ac:dyDescent="0.25">
      <c r="B24" s="27">
        <v>53</v>
      </c>
      <c r="C24" s="27">
        <v>5</v>
      </c>
    </row>
    <row r="25" spans="2:3" x14ac:dyDescent="0.25">
      <c r="B25" s="27">
        <v>54</v>
      </c>
      <c r="C25" s="27">
        <v>5</v>
      </c>
    </row>
  </sheetData>
  <sheetProtection password="D2DB" sheet="1" objects="1" scenarios="1"/>
  <pageMargins left="0.47244094488188981" right="0.70866141732283472" top="1.4173228346456694" bottom="0.74803149606299213" header="0.31496062992125984" footer="0.31496062992125984"/>
  <pageSetup paperSize="9" fitToWidth="3" orientation="portrait" r:id="rId1"/>
  <headerFooter>
    <oddFooter>&amp;L&amp;"-,Gras"&amp;F&amp;C&amp;P/&amp;N</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Feuil6">
    <tabColor rgb="FFE5A101"/>
    <pageSetUpPr fitToPage="1"/>
  </sheetPr>
  <dimension ref="B2:K31"/>
  <sheetViews>
    <sheetView showGridLines="0" zoomScale="60" zoomScaleNormal="60" workbookViewId="0">
      <selection activeCell="A32" sqref="A32"/>
    </sheetView>
  </sheetViews>
  <sheetFormatPr baseColWidth="10" defaultColWidth="11" defaultRowHeight="13.8" x14ac:dyDescent="0.25"/>
  <cols>
    <col min="1" max="1" width="3.09765625" style="4" customWidth="1"/>
    <col min="2" max="2" width="25.19921875" style="24" customWidth="1"/>
    <col min="3" max="3" width="20.59765625" style="24" customWidth="1"/>
    <col min="4" max="16384" width="11" style="4"/>
  </cols>
  <sheetData>
    <row r="2" spans="2:11" ht="136.94999999999999" customHeight="1" x14ac:dyDescent="0.25">
      <c r="B2" s="36"/>
      <c r="C2" s="36"/>
      <c r="D2" s="37"/>
      <c r="E2" s="37"/>
      <c r="F2" s="37"/>
      <c r="G2" s="37"/>
      <c r="H2" s="37"/>
      <c r="I2" s="37"/>
      <c r="J2" s="37"/>
      <c r="K2" s="37"/>
    </row>
    <row r="3" spans="2:11" ht="34.950000000000003" customHeight="1" thickBot="1" x14ac:dyDescent="0.5">
      <c r="B3" s="38" t="s">
        <v>106</v>
      </c>
      <c r="C3" s="39"/>
      <c r="D3" s="40"/>
      <c r="E3" s="40"/>
      <c r="F3" s="40"/>
      <c r="G3" s="40"/>
      <c r="H3" s="40"/>
      <c r="I3" s="40"/>
      <c r="J3" s="40"/>
      <c r="K3" s="40"/>
    </row>
    <row r="4" spans="2:11" ht="14.4" thickTop="1" x14ac:dyDescent="0.25"/>
    <row r="5" spans="2:11" ht="14.4" thickBot="1" x14ac:dyDescent="0.3">
      <c r="B5" s="23" t="s">
        <v>24</v>
      </c>
      <c r="C5" s="23" t="s">
        <v>23</v>
      </c>
    </row>
    <row r="6" spans="2:11" ht="14.4" thickTop="1" x14ac:dyDescent="0.25">
      <c r="B6" s="24">
        <v>11</v>
      </c>
      <c r="C6" s="24">
        <v>1</v>
      </c>
    </row>
    <row r="7" spans="2:11" x14ac:dyDescent="0.25">
      <c r="B7" s="24">
        <v>21</v>
      </c>
      <c r="C7" s="24">
        <v>3</v>
      </c>
    </row>
    <row r="8" spans="2:11" x14ac:dyDescent="0.25">
      <c r="B8" s="24">
        <v>31</v>
      </c>
      <c r="C8" s="24">
        <v>10</v>
      </c>
    </row>
    <row r="9" spans="2:11" x14ac:dyDescent="0.25">
      <c r="B9" s="24">
        <v>41</v>
      </c>
      <c r="C9" s="24">
        <v>30</v>
      </c>
    </row>
    <row r="10" spans="2:11" x14ac:dyDescent="0.25">
      <c r="B10" s="24">
        <v>51</v>
      </c>
      <c r="C10" s="24">
        <v>100</v>
      </c>
    </row>
    <row r="11" spans="2:11" x14ac:dyDescent="0.25">
      <c r="B11" s="24">
        <v>12</v>
      </c>
      <c r="C11" s="24">
        <v>10</v>
      </c>
    </row>
    <row r="12" spans="2:11" x14ac:dyDescent="0.25">
      <c r="B12" s="24">
        <v>22</v>
      </c>
      <c r="C12" s="24">
        <v>30</v>
      </c>
    </row>
    <row r="13" spans="2:11" x14ac:dyDescent="0.25">
      <c r="B13" s="24">
        <v>32</v>
      </c>
      <c r="C13" s="24">
        <v>100</v>
      </c>
    </row>
    <row r="14" spans="2:11" x14ac:dyDescent="0.25">
      <c r="B14" s="24">
        <v>42</v>
      </c>
      <c r="C14" s="24">
        <v>300</v>
      </c>
    </row>
    <row r="15" spans="2:11" x14ac:dyDescent="0.25">
      <c r="B15" s="24">
        <v>52</v>
      </c>
      <c r="C15" s="24">
        <v>1000</v>
      </c>
    </row>
    <row r="16" spans="2:11" x14ac:dyDescent="0.25">
      <c r="B16" s="24">
        <v>13</v>
      </c>
      <c r="C16" s="24">
        <v>100</v>
      </c>
    </row>
    <row r="17" spans="2:3" x14ac:dyDescent="0.25">
      <c r="B17" s="24">
        <v>23</v>
      </c>
      <c r="C17" s="24">
        <v>300</v>
      </c>
    </row>
    <row r="18" spans="2:3" x14ac:dyDescent="0.25">
      <c r="B18" s="24">
        <v>33</v>
      </c>
      <c r="C18" s="24">
        <v>1000</v>
      </c>
    </row>
    <row r="19" spans="2:3" x14ac:dyDescent="0.25">
      <c r="B19" s="24">
        <v>43</v>
      </c>
      <c r="C19" s="24">
        <v>3000</v>
      </c>
    </row>
    <row r="20" spans="2:3" x14ac:dyDescent="0.25">
      <c r="B20" s="24">
        <v>53</v>
      </c>
      <c r="C20" s="24">
        <v>10000</v>
      </c>
    </row>
    <row r="21" spans="2:3" x14ac:dyDescent="0.25">
      <c r="B21" s="24">
        <v>14</v>
      </c>
      <c r="C21" s="24">
        <v>1000</v>
      </c>
    </row>
    <row r="22" spans="2:3" x14ac:dyDescent="0.25">
      <c r="B22" s="24">
        <v>24</v>
      </c>
      <c r="C22" s="24">
        <v>3000</v>
      </c>
    </row>
    <row r="23" spans="2:3" x14ac:dyDescent="0.25">
      <c r="B23" s="24">
        <v>34</v>
      </c>
      <c r="C23" s="24">
        <v>10000</v>
      </c>
    </row>
    <row r="24" spans="2:3" x14ac:dyDescent="0.25">
      <c r="B24" s="24">
        <v>44</v>
      </c>
      <c r="C24" s="24">
        <v>30000</v>
      </c>
    </row>
    <row r="25" spans="2:3" x14ac:dyDescent="0.25">
      <c r="B25" s="24">
        <v>54</v>
      </c>
      <c r="C25" s="24">
        <v>100000</v>
      </c>
    </row>
    <row r="26" spans="2:3" x14ac:dyDescent="0.25">
      <c r="B26" s="24">
        <v>15</v>
      </c>
      <c r="C26" s="24">
        <v>10000</v>
      </c>
    </row>
    <row r="27" spans="2:3" x14ac:dyDescent="0.25">
      <c r="B27" s="24">
        <v>25</v>
      </c>
      <c r="C27" s="24">
        <v>30000</v>
      </c>
    </row>
    <row r="28" spans="2:3" x14ac:dyDescent="0.25">
      <c r="B28" s="24">
        <v>35</v>
      </c>
      <c r="C28" s="24">
        <v>100000</v>
      </c>
    </row>
    <row r="29" spans="2:3" x14ac:dyDescent="0.25">
      <c r="B29" s="24">
        <v>45</v>
      </c>
      <c r="C29" s="24">
        <v>300000</v>
      </c>
    </row>
    <row r="30" spans="2:3" x14ac:dyDescent="0.25">
      <c r="B30" s="24">
        <v>55</v>
      </c>
      <c r="C30" s="24">
        <v>1000000</v>
      </c>
    </row>
    <row r="31" spans="2:3" ht="26.4" x14ac:dyDescent="0.3">
      <c r="C31" s="25" t="s">
        <v>27</v>
      </c>
    </row>
  </sheetData>
  <sheetProtection password="D2DB" sheet="1" objects="1" scenarios="1"/>
  <pageMargins left="0.47244094488188981" right="0.70866141732283472" top="1.4173228346456694" bottom="0.74803149606299213" header="0.31496062992125984" footer="0.31496062992125984"/>
  <pageSetup paperSize="9" fitToWidth="3" orientation="portrait" r:id="rId1"/>
  <headerFooter>
    <oddFooter>&amp;L&amp;"-,Gras"&amp;F&amp;C&amp;P/&amp;N</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Feuil7">
    <tabColor theme="0"/>
    <pageSetUpPr fitToPage="1"/>
  </sheetPr>
  <dimension ref="A1:M36"/>
  <sheetViews>
    <sheetView showGridLines="0" zoomScale="60" zoomScaleNormal="60" workbookViewId="0">
      <selection activeCell="I7" sqref="I7"/>
    </sheetView>
  </sheetViews>
  <sheetFormatPr baseColWidth="10" defaultColWidth="11" defaultRowHeight="13.8" x14ac:dyDescent="0.25"/>
  <cols>
    <col min="1" max="1" width="14.09765625" style="8" bestFit="1" customWidth="1"/>
    <col min="2" max="2" width="25.59765625" style="3" bestFit="1" customWidth="1"/>
    <col min="3" max="3" width="20.19921875" style="3" customWidth="1"/>
    <col min="4" max="4" width="27.59765625" style="3" customWidth="1"/>
    <col min="5" max="5" width="20.296875" style="8" customWidth="1"/>
    <col min="6" max="6" width="34.5" style="8" customWidth="1"/>
    <col min="7" max="7" width="23.59765625" style="8" customWidth="1"/>
    <col min="8" max="8" width="11" style="8"/>
    <col min="9" max="9" width="41.796875" style="8" customWidth="1"/>
    <col min="10" max="10" width="19" style="8" customWidth="1"/>
    <col min="11" max="11" width="11" style="8"/>
    <col min="12" max="12" width="14.69921875" style="8" customWidth="1"/>
    <col min="13" max="16384" width="11" style="8"/>
  </cols>
  <sheetData>
    <row r="1" spans="1:13" ht="56.55" customHeight="1" x14ac:dyDescent="0.25"/>
    <row r="2" spans="1:13" ht="56.55" customHeight="1" x14ac:dyDescent="0.25"/>
    <row r="3" spans="1:13" s="5" customFormat="1" ht="87.6" customHeight="1" thickBot="1" x14ac:dyDescent="0.3">
      <c r="B3" s="6" t="s">
        <v>31</v>
      </c>
      <c r="C3" s="6" t="s">
        <v>6</v>
      </c>
      <c r="F3" s="6" t="s">
        <v>19</v>
      </c>
      <c r="G3" s="6" t="s">
        <v>33</v>
      </c>
      <c r="I3" s="7" t="s">
        <v>280</v>
      </c>
      <c r="J3" s="7" t="s">
        <v>34</v>
      </c>
      <c r="K3" s="7"/>
      <c r="L3" s="7" t="s">
        <v>75</v>
      </c>
      <c r="M3" s="7"/>
    </row>
    <row r="4" spans="1:13" ht="14.4" thickTop="1" x14ac:dyDescent="0.25">
      <c r="B4" s="8" t="s">
        <v>29</v>
      </c>
      <c r="C4" s="2">
        <v>100</v>
      </c>
      <c r="D4" s="1"/>
      <c r="F4" s="9" t="s">
        <v>235</v>
      </c>
      <c r="G4" s="10">
        <v>1</v>
      </c>
      <c r="H4" s="3"/>
      <c r="I4" s="9" t="s">
        <v>112</v>
      </c>
      <c r="J4" s="3">
        <v>1</v>
      </c>
      <c r="L4" s="3" t="s">
        <v>77</v>
      </c>
      <c r="M4" s="3">
        <v>1</v>
      </c>
    </row>
    <row r="5" spans="1:13" x14ac:dyDescent="0.25">
      <c r="B5" s="8" t="s">
        <v>28</v>
      </c>
      <c r="C5" s="2">
        <v>10</v>
      </c>
      <c r="D5" s="1"/>
      <c r="F5" s="9" t="s">
        <v>32</v>
      </c>
      <c r="G5" s="10">
        <v>0.5</v>
      </c>
      <c r="H5" s="3"/>
      <c r="I5" s="9" t="s">
        <v>108</v>
      </c>
      <c r="J5" s="3">
        <v>0.7</v>
      </c>
      <c r="L5" s="3" t="s">
        <v>76</v>
      </c>
      <c r="M5" s="3">
        <v>2</v>
      </c>
    </row>
    <row r="6" spans="1:13" x14ac:dyDescent="0.25">
      <c r="B6" s="8" t="s">
        <v>30</v>
      </c>
      <c r="C6" s="2">
        <v>1</v>
      </c>
      <c r="D6" s="1"/>
      <c r="F6" s="9"/>
      <c r="G6" s="3"/>
      <c r="H6" s="3"/>
      <c r="I6" s="9"/>
      <c r="J6" s="3"/>
    </row>
    <row r="7" spans="1:13" x14ac:dyDescent="0.25">
      <c r="B7" s="8" t="s">
        <v>35</v>
      </c>
      <c r="C7" s="2">
        <v>1</v>
      </c>
      <c r="D7" s="1"/>
    </row>
    <row r="11" spans="1:13" ht="14.4" thickBot="1" x14ac:dyDescent="0.3">
      <c r="B11" s="11"/>
      <c r="C11" s="391" t="s">
        <v>2</v>
      </c>
      <c r="D11" s="391"/>
      <c r="E11" s="391"/>
      <c r="F11" s="391"/>
      <c r="G11" s="12"/>
      <c r="I11" s="67"/>
      <c r="J11" s="13" t="s">
        <v>236</v>
      </c>
      <c r="K11" s="13"/>
    </row>
    <row r="12" spans="1:13" ht="14.4" thickTop="1" x14ac:dyDescent="0.25">
      <c r="A12" s="14" t="s">
        <v>63</v>
      </c>
      <c r="B12" s="15" t="s">
        <v>37</v>
      </c>
      <c r="C12" s="15" t="s">
        <v>38</v>
      </c>
      <c r="D12" s="15" t="s">
        <v>39</v>
      </c>
      <c r="E12" s="15" t="s">
        <v>58</v>
      </c>
      <c r="F12" s="15" t="s">
        <v>41</v>
      </c>
      <c r="J12" s="8" t="s">
        <v>9</v>
      </c>
    </row>
    <row r="13" spans="1:13" x14ac:dyDescent="0.25">
      <c r="A13" s="8" t="s">
        <v>271</v>
      </c>
      <c r="B13" s="16" t="s">
        <v>59</v>
      </c>
      <c r="C13" s="16" t="s">
        <v>42</v>
      </c>
      <c r="D13" s="16" t="s">
        <v>43</v>
      </c>
      <c r="E13" s="16" t="s">
        <v>44</v>
      </c>
      <c r="F13" s="16" t="s">
        <v>45</v>
      </c>
      <c r="J13" s="8" t="s">
        <v>254</v>
      </c>
    </row>
    <row r="14" spans="1:13" x14ac:dyDescent="0.25">
      <c r="A14" s="8" t="s">
        <v>272</v>
      </c>
      <c r="B14" s="16" t="s">
        <v>60</v>
      </c>
      <c r="C14" s="16" t="s">
        <v>46</v>
      </c>
      <c r="D14" s="16" t="s">
        <v>47</v>
      </c>
      <c r="E14" s="16" t="s">
        <v>48</v>
      </c>
      <c r="F14" s="16" t="s">
        <v>49</v>
      </c>
      <c r="J14" s="8" t="s">
        <v>237</v>
      </c>
    </row>
    <row r="15" spans="1:13" x14ac:dyDescent="0.25">
      <c r="A15" s="8" t="s">
        <v>273</v>
      </c>
      <c r="B15" s="16" t="s">
        <v>61</v>
      </c>
      <c r="C15" s="16" t="s">
        <v>50</v>
      </c>
      <c r="D15" s="16" t="s">
        <v>51</v>
      </c>
      <c r="E15" s="16" t="s">
        <v>52</v>
      </c>
      <c r="F15" s="16" t="s">
        <v>53</v>
      </c>
      <c r="J15" s="8" t="s">
        <v>255</v>
      </c>
    </row>
    <row r="16" spans="1:13" x14ac:dyDescent="0.25">
      <c r="A16" s="8" t="s">
        <v>274</v>
      </c>
      <c r="B16" s="16" t="s">
        <v>62</v>
      </c>
      <c r="C16" s="16" t="s">
        <v>54</v>
      </c>
      <c r="D16" s="16" t="s">
        <v>55</v>
      </c>
      <c r="E16" s="16" t="s">
        <v>56</v>
      </c>
      <c r="F16" s="16" t="s">
        <v>57</v>
      </c>
      <c r="J16" s="8" t="s">
        <v>256</v>
      </c>
    </row>
    <row r="17" spans="2:10" x14ac:dyDescent="0.25">
      <c r="B17" s="17" t="s">
        <v>36</v>
      </c>
      <c r="C17" s="17">
        <v>1</v>
      </c>
      <c r="D17" s="17">
        <v>2</v>
      </c>
      <c r="E17" s="17">
        <v>3</v>
      </c>
      <c r="F17" s="17">
        <v>4</v>
      </c>
      <c r="J17" s="8" t="s">
        <v>257</v>
      </c>
    </row>
    <row r="18" spans="2:10" x14ac:dyDescent="0.25">
      <c r="J18" s="8" t="s">
        <v>238</v>
      </c>
    </row>
    <row r="20" spans="2:10" x14ac:dyDescent="0.25">
      <c r="B20" s="18" t="s">
        <v>18</v>
      </c>
      <c r="C20" s="18" t="s">
        <v>40</v>
      </c>
      <c r="D20" s="18" t="s">
        <v>64</v>
      </c>
      <c r="E20" s="19" t="s">
        <v>63</v>
      </c>
      <c r="F20" s="19" t="s">
        <v>36</v>
      </c>
    </row>
    <row r="21" spans="2:10" x14ac:dyDescent="0.25">
      <c r="B21" s="20" t="s">
        <v>59</v>
      </c>
      <c r="C21" s="20" t="s">
        <v>275</v>
      </c>
      <c r="D21" s="20" t="str">
        <f>CONCATENATE(B21,C21)</f>
        <v>Quotidienneoccasionnel</v>
      </c>
      <c r="E21" s="21" t="s">
        <v>42</v>
      </c>
      <c r="F21" s="1">
        <v>1</v>
      </c>
    </row>
    <row r="22" spans="2:10" x14ac:dyDescent="0.25">
      <c r="B22" s="20" t="s">
        <v>59</v>
      </c>
      <c r="C22" s="20" t="s">
        <v>276</v>
      </c>
      <c r="D22" s="20" t="str">
        <f t="shared" ref="D22:D36" si="0">CONCATENATE(B22,C22)</f>
        <v>Quotidienneintermittent</v>
      </c>
      <c r="E22" s="21" t="s">
        <v>43</v>
      </c>
      <c r="F22" s="1">
        <v>2</v>
      </c>
    </row>
    <row r="23" spans="2:10" x14ac:dyDescent="0.25">
      <c r="B23" s="20" t="s">
        <v>59</v>
      </c>
      <c r="C23" s="20" t="s">
        <v>273</v>
      </c>
      <c r="D23" s="20" t="str">
        <f t="shared" si="0"/>
        <v>QuotidienneFréquent</v>
      </c>
      <c r="E23" s="16" t="s">
        <v>44</v>
      </c>
      <c r="F23" s="1">
        <v>3</v>
      </c>
    </row>
    <row r="24" spans="2:10" x14ac:dyDescent="0.25">
      <c r="B24" s="20" t="s">
        <v>59</v>
      </c>
      <c r="C24" s="20" t="s">
        <v>274</v>
      </c>
      <c r="D24" s="20" t="str">
        <f t="shared" si="0"/>
        <v>QuotidiennePermanent</v>
      </c>
      <c r="E24" s="21" t="s">
        <v>45</v>
      </c>
      <c r="F24" s="1">
        <v>4</v>
      </c>
    </row>
    <row r="25" spans="2:10" x14ac:dyDescent="0.25">
      <c r="B25" s="22" t="s">
        <v>60</v>
      </c>
      <c r="C25" s="20" t="s">
        <v>275</v>
      </c>
      <c r="D25" s="20" t="str">
        <f t="shared" si="0"/>
        <v>Hebdomadaireoccasionnel</v>
      </c>
      <c r="E25" s="16" t="s">
        <v>46</v>
      </c>
      <c r="F25" s="1">
        <v>1</v>
      </c>
    </row>
    <row r="26" spans="2:10" x14ac:dyDescent="0.25">
      <c r="B26" s="22" t="s">
        <v>60</v>
      </c>
      <c r="C26" s="20" t="s">
        <v>276</v>
      </c>
      <c r="D26" s="20" t="str">
        <f t="shared" si="0"/>
        <v>Hebdomadaireintermittent</v>
      </c>
      <c r="E26" s="16" t="s">
        <v>47</v>
      </c>
      <c r="F26" s="1">
        <v>2</v>
      </c>
    </row>
    <row r="27" spans="2:10" x14ac:dyDescent="0.25">
      <c r="B27" s="22" t="s">
        <v>60</v>
      </c>
      <c r="C27" s="20" t="s">
        <v>273</v>
      </c>
      <c r="D27" s="20" t="str">
        <f t="shared" si="0"/>
        <v>HebdomadaireFréquent</v>
      </c>
      <c r="E27" s="16" t="s">
        <v>48</v>
      </c>
      <c r="F27" s="1">
        <v>3</v>
      </c>
    </row>
    <row r="28" spans="2:10" x14ac:dyDescent="0.25">
      <c r="B28" s="22" t="s">
        <v>60</v>
      </c>
      <c r="C28" s="20" t="s">
        <v>274</v>
      </c>
      <c r="D28" s="20" t="str">
        <f t="shared" si="0"/>
        <v>HebdomadairePermanent</v>
      </c>
      <c r="E28" s="16" t="s">
        <v>49</v>
      </c>
      <c r="F28" s="1">
        <v>4</v>
      </c>
    </row>
    <row r="29" spans="2:10" x14ac:dyDescent="0.25">
      <c r="B29" s="22" t="s">
        <v>61</v>
      </c>
      <c r="C29" s="20" t="s">
        <v>275</v>
      </c>
      <c r="D29" s="20" t="str">
        <f t="shared" si="0"/>
        <v>Mensuelleoccasionnel</v>
      </c>
      <c r="E29" s="16" t="s">
        <v>50</v>
      </c>
      <c r="F29" s="1">
        <v>1</v>
      </c>
    </row>
    <row r="30" spans="2:10" x14ac:dyDescent="0.25">
      <c r="B30" s="22" t="s">
        <v>61</v>
      </c>
      <c r="C30" s="20" t="s">
        <v>276</v>
      </c>
      <c r="D30" s="20" t="str">
        <f t="shared" si="0"/>
        <v>Mensuelleintermittent</v>
      </c>
      <c r="E30" s="16" t="s">
        <v>51</v>
      </c>
      <c r="F30" s="1">
        <v>2</v>
      </c>
    </row>
    <row r="31" spans="2:10" x14ac:dyDescent="0.25">
      <c r="B31" s="22" t="s">
        <v>61</v>
      </c>
      <c r="C31" s="20" t="s">
        <v>273</v>
      </c>
      <c r="D31" s="20" t="str">
        <f t="shared" si="0"/>
        <v>MensuelleFréquent</v>
      </c>
      <c r="E31" s="16" t="s">
        <v>52</v>
      </c>
      <c r="F31" s="1">
        <v>3</v>
      </c>
    </row>
    <row r="32" spans="2:10" x14ac:dyDescent="0.25">
      <c r="B32" s="22" t="s">
        <v>61</v>
      </c>
      <c r="C32" s="20" t="s">
        <v>274</v>
      </c>
      <c r="D32" s="20" t="str">
        <f t="shared" si="0"/>
        <v>MensuellePermanent</v>
      </c>
      <c r="E32" s="16" t="s">
        <v>53</v>
      </c>
      <c r="F32" s="1">
        <v>4</v>
      </c>
    </row>
    <row r="33" spans="2:6" x14ac:dyDescent="0.25">
      <c r="B33" s="22" t="s">
        <v>62</v>
      </c>
      <c r="C33" s="20" t="s">
        <v>275</v>
      </c>
      <c r="D33" s="20" t="str">
        <f t="shared" si="0"/>
        <v>Annuelleoccasionnel</v>
      </c>
      <c r="E33" s="16" t="s">
        <v>54</v>
      </c>
      <c r="F33" s="1">
        <v>1</v>
      </c>
    </row>
    <row r="34" spans="2:6" x14ac:dyDescent="0.25">
      <c r="B34" s="22" t="s">
        <v>62</v>
      </c>
      <c r="C34" s="20" t="s">
        <v>276</v>
      </c>
      <c r="D34" s="20" t="str">
        <f t="shared" si="0"/>
        <v>Annuelleintermittent</v>
      </c>
      <c r="E34" s="16" t="s">
        <v>55</v>
      </c>
      <c r="F34" s="1">
        <v>2</v>
      </c>
    </row>
    <row r="35" spans="2:6" x14ac:dyDescent="0.25">
      <c r="B35" s="22" t="s">
        <v>62</v>
      </c>
      <c r="C35" s="20" t="s">
        <v>273</v>
      </c>
      <c r="D35" s="20" t="str">
        <f t="shared" si="0"/>
        <v>AnnuelleFréquent</v>
      </c>
      <c r="E35" s="16" t="s">
        <v>56</v>
      </c>
      <c r="F35" s="1">
        <v>3</v>
      </c>
    </row>
    <row r="36" spans="2:6" x14ac:dyDescent="0.25">
      <c r="B36" s="22" t="s">
        <v>62</v>
      </c>
      <c r="C36" s="20" t="s">
        <v>274</v>
      </c>
      <c r="D36" s="20" t="str">
        <f t="shared" si="0"/>
        <v>AnnuellePermanent</v>
      </c>
      <c r="E36" s="16" t="s">
        <v>57</v>
      </c>
      <c r="F36" s="1">
        <v>4</v>
      </c>
    </row>
  </sheetData>
  <mergeCells count="1">
    <mergeCell ref="C11:F11"/>
  </mergeCells>
  <pageMargins left="0.47244094488188981" right="0.70866141732283472" top="1.4173228346456694" bottom="0.74803149606299213" header="0.31496062992125984" footer="0.31496062992125984"/>
  <pageSetup paperSize="9" scale="67" fitToWidth="3" orientation="landscape" r:id="rId1"/>
  <headerFooter>
    <oddFooter>&amp;L&amp;"-,Gras"&amp;F&amp;C&amp;P/&amp;N</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7</vt:i4>
      </vt:variant>
      <vt:variant>
        <vt:lpstr>Plages nommées</vt:lpstr>
      </vt:variant>
      <vt:variant>
        <vt:i4>30</vt:i4>
      </vt:variant>
    </vt:vector>
  </HeadingPairs>
  <TitlesOfParts>
    <vt:vector size="37" baseType="lpstr">
      <vt:lpstr>OUTIL D'ÉVALUATION</vt:lpstr>
      <vt:lpstr>Guide d'utilisation</vt:lpstr>
      <vt:lpstr>Guide d'Interprétation</vt:lpstr>
      <vt:lpstr>Info Danger</vt:lpstr>
      <vt:lpstr>Info - Classe d'exposition</vt:lpstr>
      <vt:lpstr>Info - Risques potentiels</vt:lpstr>
      <vt:lpstr>Info - Listes déroulantes</vt:lpstr>
      <vt:lpstr>CMRCLP</vt:lpstr>
      <vt:lpstr>concatene</vt:lpstr>
      <vt:lpstr>DANGERARRETE</vt:lpstr>
      <vt:lpstr>DANGERCLP</vt:lpstr>
      <vt:lpstr>Exposition</vt:lpstr>
      <vt:lpstr>Fréquences</vt:lpstr>
      <vt:lpstr>Fréquencess</vt:lpstr>
      <vt:lpstr>'OUTIL D''ÉVALUATION'!Impression_des_titres</vt:lpstr>
      <vt:lpstr>jour</vt:lpstr>
      <vt:lpstr>Listprotection</vt:lpstr>
      <vt:lpstr>Picto_danger</vt:lpstr>
      <vt:lpstr>Picto_danger_clp</vt:lpstr>
      <vt:lpstr>Procédé</vt:lpstr>
      <vt:lpstr>Risque_potentiel</vt:lpstr>
      <vt:lpstr>score_danger</vt:lpstr>
      <vt:lpstr>score_procédé</vt:lpstr>
      <vt:lpstr>score_protection</vt:lpstr>
      <vt:lpstr>score_volatilité</vt:lpstr>
      <vt:lpstr>semaine</vt:lpstr>
      <vt:lpstr>Utilisation</vt:lpstr>
      <vt:lpstr>VLEP</vt:lpstr>
      <vt:lpstr>VLEPON</vt:lpstr>
      <vt:lpstr>Volatilité</vt:lpstr>
      <vt:lpstr>'Guide d''Interprétation'!Zone_d_impression</vt:lpstr>
      <vt:lpstr>'Guide d''utilisation'!Zone_d_impression</vt:lpstr>
      <vt:lpstr>'Info - Classe d''exposition'!Zone_d_impression</vt:lpstr>
      <vt:lpstr>'Info - Listes déroulantes'!Zone_d_impression</vt:lpstr>
      <vt:lpstr>'Info - Risques potentiels'!Zone_d_impression</vt:lpstr>
      <vt:lpstr>'Info Danger'!Zone_d_impression</vt:lpstr>
      <vt:lpstr>'OUTIL D''ÉVALUATION'!Zone_d_impression</vt:lpstr>
    </vt:vector>
  </TitlesOfParts>
  <Company>HP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160</dc:creator>
  <cp:lastModifiedBy>Marjorie CHOUETTE</cp:lastModifiedBy>
  <cp:lastPrinted>2024-02-15T13:30:51Z</cp:lastPrinted>
  <dcterms:created xsi:type="dcterms:W3CDTF">2015-02-19T07:17:14Z</dcterms:created>
  <dcterms:modified xsi:type="dcterms:W3CDTF">2024-02-15T13:50:19Z</dcterms:modified>
</cp:coreProperties>
</file>